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7.10.156\総務課\30★★財政係★★\財政係\240\その他支庁報告\財政状況資料集\3年度\05.10.02_【依頼：1011（水）〆】令和３年度財政状況資料集の作成について（２回目再出力後）\提出ファイル\"/>
    </mc:Choice>
  </mc:AlternateContent>
  <xr:revisionPtr revIDLastSave="0" documentId="8_{76C7BDC4-0B13-4C5E-8918-439C5811BC2E}" xr6:coauthVersionLast="47" xr6:coauthVersionMax="47" xr10:uidLastSave="{00000000-0000-0000-0000-000000000000}"/>
  <bookViews>
    <workbookView xWindow="-120" yWindow="-120" windowWidth="29040" windowHeight="15840" tabRatio="808" firstSheet="10"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BW34" i="10"/>
  <c r="CO34" i="10" s="1"/>
  <c r="C34" i="10"/>
  <c r="U34" i="10" l="1"/>
  <c r="U35" i="10" s="1"/>
  <c r="U36" i="10" s="1"/>
  <c r="BE34" i="10" s="1"/>
  <c r="BE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<sst xmlns="http://schemas.openxmlformats.org/spreadsheetml/2006/main" count="1129" uniqueCount="618">
  <si>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</si>
  <si>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</si>
  <si>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</si>
  <si>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</si>
  <si>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</si>
  <si>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</si>
  <si>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</si>
  <si>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</si>
  <si>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</si>
  <si>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</si>
  <si>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</si>
  <si>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</si>
  <si>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</si>
  <si>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</si>
  <si>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</si>
  <si>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</si>
  <si>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</si>
  <si>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</si>
  <si>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</si>
  <si>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</si>
  <si>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</si>
  <si>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</si>
  <si>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</si>
  <si>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</si>
  <si>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</si>
  <si>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</si>
  <si>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</si>
  <si>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</si>
  <si>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</si>
  <si>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</si>
  <si>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</si>
  <si>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</si>
  <si>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</si>
  <si>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</si>
  <si>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</si>
  <si>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</si>
  <si>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</si>
  <si>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</si>
  <si>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</si>
  <si>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</si>
  <si>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</si>
  <si>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</si>
  <si>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</si>
  <si>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</si>
  <si>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</si>
  <si>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</si>
  <si>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</si>
  <si>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</si>
  <si>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</si>
  <si>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</si>
  <si>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</si>
  <si>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</si>
  <si>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</si>
  <si>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</si>
  <si>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</si>
  <si>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</si>
  <si>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</si>
  <si>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</si>
  <si>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</si>
  <si>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</si>
  <si>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</si>
  <si>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</si>
  <si>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</si>
  <si>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</si>
  <si>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</si>
  <si>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</si>
  <si>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</si>
  <si>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</si>
  <si>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</si>
  <si>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</si>
  <si>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</si>
  <si>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</si>
  <si>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</si>
  <si>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</si>
  <si>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</si>
  <si>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</si>
  <si>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</si>
  <si>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</si>
  <si>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</si>
  <si>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</si>
  <si>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</si>
  <si>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</si>
  <si>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</si>
  <si>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</si>
  <si>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</si>
  <si>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</si>
  <si>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</si>
  <si>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</si>
  <si>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</si>
  <si>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</si>
  <si>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</si>
  <si>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</si>
  <si>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</si>
  <si>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</si>
  <si>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</si>
  <si>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</si>
  <si>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</si>
  <si>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</si>
  <si>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</si>
  <si>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</si>
  <si>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</si>
  <si>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</si>
  <si>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</si>
  <si>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</si>
  <si>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</si>
  <si>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</si>
  <si>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</si>
  <si>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</si>
  <si>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</si>
  <si>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</si>
  <si>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</si>
  <si>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</si>
  <si>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</si>
  <si>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</si>
  <si>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</si>
  <si>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</si>
  <si>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</si>
  <si>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</si>
  <si>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</si>
  <si>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</si>
  <si>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</si>
  <si>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</si>
  <si>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</si>
  <si>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</si>
  <si>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</si>
  <si>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</si>
  <si>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</si>
  <si>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</si>
  <si>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</si>
  <si>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</si>
  <si>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</si>
  <si>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</si>
  <si>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</si>
  <si>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</si>
  <si>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</si>
  <si>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</si>
  <si>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</si>
  <si>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</si>
  <si>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</si>
  <si>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</si>
  <si>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</si>
  <si>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</si>
  <si>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</si>
  <si>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</si>
  <si>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</si>
  <si>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</si>
  <si>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</si>
  <si>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</si>
  <si>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</si>
  <si>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</si>
  <si>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</si>
  <si>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</si>
  <si>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</si>
  <si>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</si>
  <si>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</si>
  <si>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</si>
  <si>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</si>
  <si>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</si>
  <si>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</si>
  <si>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</si>
  <si>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</si>
  <si>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</si>
  <si>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</si>
  <si>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</si>
  <si>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</si>
  <si>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</si>
  <si>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</si>
  <si>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</si>
  <si>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</si>
  <si>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</si>
  <si>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</si>
  <si>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</si>
  <si>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</si>
  <si>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</si>
  <si>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</si>
  <si>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</si>
  <si>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</si>
  <si>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</si>
  <si>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</si>
  <si>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</si>
  <si>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</si>
  <si>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</si>
  <si>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</si>
  <si>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</si>
  <si>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</si>
  <si>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</si>
  <si>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</si>
  <si>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</si>
  <si>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</si>
  <si>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</si>
  <si>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</si>
  <si>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</si>
  <si>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</si>
  <si>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</si>
  <si>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</si>
  <si>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</si>
  <si>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</si>
  <si>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</si>
  <si>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</si>
  <si>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</si>
  <si>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</si>
  <si>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</si>
  <si>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</si>
  <si>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</si>
  <si>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</si>
  <si>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</si>
  <si>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</si>
  <si>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</si>
  <si>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</si>
  <si>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</si>
  <si>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</si>
  <si>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</si>
  <si>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</si>
  <si>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</si>
  <si>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</si>
  <si>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</si>
  <si>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</si>
  <si>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</si>
  <si>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</si>
  <si>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北海道遠別町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</si>
  <si>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</si>
  <si>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</si>
  <si>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</si>
  <si>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</si>
  <si>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</si>
  <si>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</si>
  <si>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</si>
  <si>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</si>
  <si>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</si>
  <si>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</si>
  <si>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</si>
  <si>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</si>
  <si>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</si>
  <si>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</si>
  <si>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</si>
  <si>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</si>
  <si>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</si>
  <si>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</si>
  <si>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</si>
  <si>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</si>
  <si>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</si>
  <si>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</si>
  <si>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</si>
  <si>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</si>
  <si>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</si>
  <si>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</si>
  <si>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</si>
  <si>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</si>
  <si>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</si>
  <si>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</si>
  <si>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</si>
  <si>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</si>
  <si>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</si>
  <si>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</si>
  <si>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</si>
  <si>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</si>
  <si>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</si>
  <si>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</si>
  <si>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</si>
  <si>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</si>
  <si>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</si>
  <si>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</si>
  <si>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</si>
  <si>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</si>
  <si>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</si>
  <si>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</si>
  <si>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</si>
  <si>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</si>
  <si>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</si>
  <si>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</si>
  <si>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</si>
  <si>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</si>
  <si>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</si>
  <si>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</si>
  <si>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</si>
  <si>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</si>
  <si>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</si>
  <si>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</si>
  <si>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</si>
  <si>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</si>
  <si>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</si>
  <si>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</si>
  <si>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</si>
  <si>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</si>
  <si>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</si>
  <si>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</si>
  <si>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</si>
  <si>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</si>
  <si>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</si>
  <si>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</si>
  <si>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</si>
  <si>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</si>
  <si>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</si>
  <si>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</si>
  <si>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</si>
  <si>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</si>
  <si>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</si>
  <si>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</si>
  <si>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</si>
  <si>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</si>
  <si>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</si>
  <si>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</si>
  <si>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</si>
  <si>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</si>
  <si>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</si>
  <si>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</si>
  <si>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</si>
  <si>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</si>
  <si>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</si>
  <si>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</si>
  <si>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</si>
  <si>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</si>
  <si>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</si>
  <si>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</si>
  <si>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</si>
  <si>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</si>
  <si>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</si>
  <si>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</si>
  <si>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</si>
  <si>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</si>
  <si>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</si>
  <si>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</si>
  <si>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</si>
  <si>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</si>
  <si>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</si>
  <si>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</si>
  <si>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</si>
  <si>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</si>
  <si>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</si>
  <si>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</si>
  <si>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</si>
  <si>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</si>
  <si>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</si>
  <si>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</si>
  <si>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</si>
  <si>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</si>
  <si>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</si>
  <si>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</si>
  <si>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</si>
  <si>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</si>
  <si>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</si>
  <si>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</si>
  <si>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</si>
  <si>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</si>
  <si>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</si>
  <si>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</si>
  <si>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</si>
  <si>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</si>
  <si>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</si>
  <si>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</si>
  <si>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</si>
  <si>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</si>
  <si>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</si>
  <si>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</si>
  <si>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</si>
  <si>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</si>
  <si>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</si>
  <si>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</si>
  <si>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</si>
  <si>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</si>
  <si>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</si>
  <si>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</si>
  <si>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</si>
  <si>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</si>
  <si>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</si>
  <si>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</si>
  <si>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</si>
  <si>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</si>
  <si>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</si>
  <si>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</si>
  <si>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</si>
  <si>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</si>
  <si>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</si>
  <si>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北海道遠別町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</si>
  <si>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</si>
  <si>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</si>
  <si>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</si>
  <si>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</si>
  <si>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</si>
  <si>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</si>
  <si>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</si>
  <si>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</si>
  <si>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</si>
  <si>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</si>
  <si>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</si>
  <si>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</si>
  <si>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</si>
  <si>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</si>
  <si>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</si>
  <si>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</si>
  <si>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</si>
  <si>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</si>
  <si>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</si>
  <si>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</si>
  <si>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</si>
  <si>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</si>
  <si>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</si>
  <si>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</si>
  <si>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</si>
  <si>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</si>
  <si>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</si>
  <si>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</si>
  <si>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</si>
  <si>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</si>
  <si>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</si>
  <si>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</si>
  <si>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</si>
  <si>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</si>
  <si>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遠別町国民健康保険特別会計</t>
    <phoneticPr fontId="5"/>
  </si>
  <si>
    <t>遠別町介護保険特別会計</t>
    <phoneticPr fontId="5"/>
  </si>
  <si>
    <t>遠別町後期高齢者医療特別会計</t>
    <phoneticPr fontId="5"/>
  </si>
  <si>
    <t>-</t>
    <phoneticPr fontId="5"/>
  </si>
  <si>
    <t>遠別町立国保病院事業会計</t>
    <phoneticPr fontId="5"/>
  </si>
  <si>
    <t>法適用企業</t>
    <phoneticPr fontId="5"/>
  </si>
  <si>
    <t>遠別町簡易水道特別会計</t>
    <phoneticPr fontId="5"/>
  </si>
  <si>
    <t>法非適用企業</t>
    <phoneticPr fontId="5"/>
  </si>
  <si>
    <t>遠別町下水道特別会計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</si>
  <si>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</si>
  <si>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</si>
  <si>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</si>
  <si>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</si>
  <si>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</si>
  <si>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</si>
  <si>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</si>
  <si>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</si>
  <si>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</si>
  <si>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</si>
  <si>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</si>
  <si>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</si>
  <si>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</si>
  <si>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</si>
  <si>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</si>
  <si>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</si>
  <si>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</si>
  <si>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</si>
  <si>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</si>
  <si>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</si>
  <si>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</si>
  <si>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</si>
  <si>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</si>
  <si>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</si>
  <si>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</si>
  <si>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</si>
  <si>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</si>
  <si>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</si>
  <si>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</si>
  <si>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</si>
  <si>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</si>
  <si>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</si>
  <si>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</si>
  <si>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</si>
  <si>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</si>
  <si>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</si>
  <si>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</si>
  <si>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</si>
  <si>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</si>
  <si>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</si>
  <si>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</si>
  <si>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</si>
  <si>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</si>
  <si>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</si>
  <si>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</si>
  <si>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</si>
  <si>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</si>
  <si>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</si>
  <si>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</si>
  <si>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</si>
  <si>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</si>
  <si>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</si>
  <si>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</si>
  <si>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</si>
  <si>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</si>
  <si>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</si>
  <si>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</si>
  <si>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</si>
  <si>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</si>
  <si>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</si>
  <si>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</si>
  <si>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</si>
  <si>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</si>
  <si>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</si>
  <si>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</si>
  <si>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</si>
  <si>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</si>
  <si>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</si>
  <si>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遠別町下水道特別会計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</si>
  <si>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</si>
  <si>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</si>
  <si>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遠別町簡易水道特別会計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</si>
  <si>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</si>
  <si>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遠別町立国保病院事業会計</t>
    <phoneticPr fontId="5"/>
  </si>
  <si>
    <t>(Ｆ)</t>
    <phoneticPr fontId="5"/>
  </si>
  <si>
    <t>遠別町介護保険特別会計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</si>
  <si>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</si>
  <si>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</si>
  <si>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</si>
  <si>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</si>
  <si>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</si>
  <si>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</si>
  <si>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</si>
  <si>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</si>
  <si>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</si>
  <si>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</si>
  <si>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</si>
  <si>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</si>
  <si>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</si>
  <si>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</si>
  <si>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</si>
  <si>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</si>
  <si>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</si>
  <si>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</si>
  <si>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</si>
  <si>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</si>
  <si>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</si>
  <si>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</si>
  <si>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</si>
  <si>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</si>
  <si>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</si>
  <si>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</si>
  <si>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</si>
  <si>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</si>
  <si>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</si>
  <si>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</si>
  <si>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</si>
  <si>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</si>
  <si>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</si>
  <si>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</si>
  <si>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</si>
  <si>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</si>
  <si>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</si>
  <si>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</si>
  <si>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</si>
  <si>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</si>
  <si>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</si>
  <si>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</si>
  <si>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</si>
  <si>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</si>
  <si>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</si>
  <si>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</si>
  <si>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</si>
  <si>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</si>
  <si>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</si>
  <si>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</si>
  <si>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</si>
  <si>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</si>
  <si>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</si>
  <si>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</si>
  <si>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</si>
  <si>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</si>
  <si>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</si>
  <si>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</si>
  <si>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</si>
  <si>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</si>
  <si>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</si>
  <si>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</si>
  <si>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</si>
  <si>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</si>
  <si>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</si>
  <si>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</si>
  <si>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</si>
  <si>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</si>
  <si>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</si>
  <si>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</si>
  <si>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</si>
  <si>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</si>
  <si>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</si>
  <si>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</si>
  <si>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</si>
  <si>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</si>
  <si>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</si>
  <si>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</si>
  <si>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</si>
  <si>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</si>
  <si>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</si>
  <si>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</si>
  <si>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</si>
  <si>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</si>
  <si>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</si>
  <si>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</si>
  <si>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</si>
  <si>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13.04</t>
  </si>
  <si>
    <t>▲ 6.13</t>
  </si>
  <si>
    <t>遠別町立国保病院事業会計</t>
  </si>
  <si>
    <t>一般会計</t>
  </si>
  <si>
    <t>遠別町介護保険特別会計</t>
  </si>
  <si>
    <t>遠別町国民健康保険特別会計</t>
  </si>
  <si>
    <t>遠別町下水道特別会計</t>
  </si>
  <si>
    <t>遠別町簡易水道特別会計</t>
  </si>
  <si>
    <t>遠別町後期高齢者医療特別会計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</si>
  <si>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</si>
  <si>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</si>
  <si>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</si>
  <si>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</si>
  <si>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</si>
  <si>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</si>
  <si>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</si>
  <si>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</si>
  <si>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まちづくり応援基金</t>
    <rPh sb="5" eb="7">
      <t>オウエン</t>
    </rPh>
    <rPh sb="7" eb="9">
      <t>キキン</t>
    </rPh>
    <phoneticPr fontId="5"/>
  </si>
  <si>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</si>
  <si>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</si>
  <si>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森林環境譲与税基金</t>
    <rPh sb="0" eb="7">
      <t>シンリンカンキョウジョウヨゼイ</t>
    </rPh>
    <rPh sb="7" eb="9">
      <t>キキン</t>
    </rPh>
    <phoneticPr fontId="5"/>
  </si>
  <si>
    <t>遠別町・キャッスルガー市国際交流基金</t>
    <rPh sb="0" eb="2">
      <t>エンベツ</t>
    </rPh>
    <rPh sb="2" eb="3">
      <t>チョウ</t>
    </rPh>
    <rPh sb="11" eb="12">
      <t>シ</t>
    </rPh>
    <phoneticPr fontId="5"/>
  </si>
  <si>
    <t>-</t>
    <phoneticPr fontId="2"/>
  </si>
  <si>
    <t>遠別酪農振興公社</t>
    <rPh sb="0" eb="2">
      <t>エンベツ</t>
    </rPh>
    <rPh sb="2" eb="4">
      <t>ラクノウ</t>
    </rPh>
    <rPh sb="4" eb="8">
      <t>シンコウコウシャ</t>
    </rPh>
    <phoneticPr fontId="2"/>
  </si>
  <si>
    <t>西天北五町衛生施設組合</t>
    <rPh sb="0" eb="3">
      <t>ニシテンポク</t>
    </rPh>
    <rPh sb="3" eb="5">
      <t>ゴチョウ</t>
    </rPh>
    <rPh sb="5" eb="11">
      <t>エイセイシセツクミアイ</t>
    </rPh>
    <phoneticPr fontId="2"/>
  </si>
  <si>
    <t>北留萌消防組合</t>
    <rPh sb="0" eb="7">
      <t>キタルモイショウボウクミアイ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</si>
  <si>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</si>
  <si>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</si>
  <si>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</si>
  <si>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発行額の抑制と平成25年度からの繰上償還により平成27年度から将来負担比率はゼロとなっていたが、平成29年度から令和2年度の期間中に実施した遠別町・天塩町共同斎場建設事業、漁港上架施設整備事業及び道の駅整備事業に伴う地方債の発行により上昇していた。令和3年度においては、当該事業に伴う発行の終了及び繰上償還によりゼロとなった。
　有形固定資産減価償却率については、類似団体と比較して同水準であり、今後も公共施設等総合管理計画に基づき老朽化対策に積極的に取り組んでいく。</t>
    <rPh sb="128" eb="130">
      <t>レイワ</t>
    </rPh>
    <rPh sb="131" eb="133">
      <t>ネンド</t>
    </rPh>
    <rPh sb="139" eb="141">
      <t>トウガイ</t>
    </rPh>
    <rPh sb="141" eb="143">
      <t>ジギョウ</t>
    </rPh>
    <rPh sb="144" eb="145">
      <t>トモナ</t>
    </rPh>
    <rPh sb="146" eb="148">
      <t>ハッコウ</t>
    </rPh>
    <rPh sb="149" eb="151">
      <t>シュウリョウ</t>
    </rPh>
    <rPh sb="151" eb="152">
      <t>オヨ</t>
    </rPh>
    <rPh sb="153" eb="155">
      <t>クリアゲ</t>
    </rPh>
    <rPh sb="155" eb="157">
      <t>ショウカン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</si>
  <si>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</si>
  <si>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</si>
  <si>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</si>
  <si>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</si>
  <si>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</si>
  <si>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</si>
  <si>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を維持してきたが、平成28年度及び30年度過疎対策事業債の償還が始まったことなどにより上昇し、将来負担比率は平成29年度から令和2年度の期間中に実施した遠別町・天塩町共同斎場建設事業、漁港上架施設整備事業及び道の駅整備事業に伴う地方債の発行により上昇傾向にあったが、当該事業に伴う発行の終了及び繰上償還により令和3年度は減少している。これらの地方債の償還が令和3年度から始まり、更には、今後実施される町立診療所建設事業及び遠別中学校改築事業に伴う地方債の発行により実質公債費比率がさらに上昇していくことが考えられるため、公債費の適正化に取り組んでいく必要がある。</t>
    <rPh sb="23" eb="25">
      <t>イジ</t>
    </rPh>
    <rPh sb="31" eb="33">
      <t>ヘイセイ</t>
    </rPh>
    <rPh sb="35" eb="37">
      <t>ネンド</t>
    </rPh>
    <rPh sb="37" eb="38">
      <t>オヨ</t>
    </rPh>
    <rPh sb="41" eb="43">
      <t>ネンド</t>
    </rPh>
    <rPh sb="43" eb="50">
      <t>カソタイサクジギョウサイ</t>
    </rPh>
    <rPh sb="51" eb="53">
      <t>ショウカン</t>
    </rPh>
    <rPh sb="54" eb="55">
      <t>ハジ</t>
    </rPh>
    <rPh sb="65" eb="67">
      <t>ジョウショウ</t>
    </rPh>
    <rPh sb="84" eb="86">
      <t>レイワ</t>
    </rPh>
    <rPh sb="87" eb="89">
      <t>ネンド</t>
    </rPh>
    <rPh sb="90" eb="92">
      <t>キカン</t>
    </rPh>
    <rPh sb="92" eb="93">
      <t>チュウ</t>
    </rPh>
    <rPh sb="145" eb="147">
      <t>ジョウショウ</t>
    </rPh>
    <rPh sb="147" eb="149">
      <t>ケイコウ</t>
    </rPh>
    <rPh sb="155" eb="157">
      <t>トウガイ</t>
    </rPh>
    <rPh sb="157" eb="159">
      <t>ジギョウ</t>
    </rPh>
    <rPh sb="160" eb="161">
      <t>トモナ</t>
    </rPh>
    <rPh sb="162" eb="164">
      <t>ハッコウ</t>
    </rPh>
    <rPh sb="165" eb="167">
      <t>シュウリョウ</t>
    </rPh>
    <rPh sb="167" eb="168">
      <t>オヨ</t>
    </rPh>
    <rPh sb="169" eb="171">
      <t>クリアゲ</t>
    </rPh>
    <rPh sb="171" eb="173">
      <t>ショウカン</t>
    </rPh>
    <rPh sb="176" eb="178">
      <t>レイワ</t>
    </rPh>
    <rPh sb="179" eb="181">
      <t>ネンド</t>
    </rPh>
    <rPh sb="182" eb="184">
      <t>ゲンショウ</t>
    </rPh>
    <rPh sb="211" eb="212">
      <t>サラ</t>
    </rPh>
    <rPh sb="215" eb="217">
      <t>コンゴ</t>
    </rPh>
    <rPh sb="217" eb="219">
      <t>ジッシ</t>
    </rPh>
    <rPh sb="222" eb="231">
      <t>チョウリツシンリョウジョケンセツジギョウ</t>
    </rPh>
    <rPh sb="231" eb="232">
      <t>オヨ</t>
    </rPh>
    <rPh sb="233" eb="242">
      <t>エンベツチュウガッコウカイチクジギョウ</t>
    </rPh>
    <rPh sb="243" eb="244">
      <t>トモナ</t>
    </rPh>
    <rPh sb="245" eb="247">
      <t>チホウ</t>
    </rPh>
    <rPh sb="247" eb="248">
      <t>サイ</t>
    </rPh>
    <rPh sb="249" eb="251">
      <t>ハッコウ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</si>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</sst>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F49FDDCB-A8D9-4689-9E99-C16E7B81243A}"/>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599FE91A-2F92-4908-8CDE-A27AAFB8ADC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3823-408F-8DE9-E8C05C9C3A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311386</c:v>
                </c:pt>
                <c:pt idx="1">
                  <c:v>685590</c:v>
                </c:pt>
                <c:pt idx="2">
                  <c:v>383305</c:v>
                </c:pt>
                <c:pt idx="3">
                  <c:v>259487</c:v>
                </c:pt>
                <c:pt idx="4">
                  <c:v>180219</c:v>
                </c:pt>
              </c:numCache>
            </c:numRef>
          </c:val>
          <c:smooth val="0"/>
          <c:extLst>
            <c:ext xmlns:c16="http://schemas.microsoft.com/office/drawing/2014/chart" uri="{C3380CC4-5D6E-409C-BE32-E72D297353CC}">
              <c16:uniqueId val="{00000001-3823-408F-8DE9-E8C05C9C3A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0.85</c:v>
                </c:pt>
                <c:pt idx="1">
                  <c:v>1.67</c:v>
                </c:pt>
                <c:pt idx="2">
                  <c:v>1.06</c:v>
                </c:pt>
                <c:pt idx="3">
                  <c:v>1.34</c:v>
                </c:pt>
                <c:pt idx="4">
                  <c:v>4.28</c:v>
                </c:pt>
              </c:numCache>
            </c:numRef>
          </c:val>
          <c:extLst>
            <c:ext xmlns:c16="http://schemas.microsoft.com/office/drawing/2014/chart" uri="{C3380CC4-5D6E-409C-BE32-E72D297353CC}">
              <c16:uniqueId val="{00000000-809B-4DD0-B27E-7C4C08565B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48.09</c:v>
                </c:pt>
                <c:pt idx="1">
                  <c:v>48.9</c:v>
                </c:pt>
                <c:pt idx="2">
                  <c:v>44.37</c:v>
                </c:pt>
                <c:pt idx="3">
                  <c:v>43.38</c:v>
                </c:pt>
                <c:pt idx="4">
                  <c:v>41.65</c:v>
                </c:pt>
              </c:numCache>
            </c:numRef>
          </c:val>
          <c:extLst>
            <c:ext xmlns:c16="http://schemas.microsoft.com/office/drawing/2014/chart" uri="{C3380CC4-5D6E-409C-BE32-E72D297353CC}">
              <c16:uniqueId val="{00000001-809B-4DD0-B27E-7C4C08565B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-13.04</c:v>
                </c:pt>
                <c:pt idx="1">
                  <c:v>0.5</c:v>
                </c:pt>
                <c:pt idx="2">
                  <c:v>-6.13</c:v>
                </c:pt>
                <c:pt idx="3">
                  <c:v>0.63</c:v>
                </c:pt>
                <c:pt idx="4">
                  <c:v>7.16</c:v>
                </c:pt>
              </c:numCache>
            </c:numRef>
          </c:val>
          <c:smooth val="0"/>
          <c:extLst>
            <c:ext xmlns:c16="http://schemas.microsoft.com/office/drawing/2014/chart" uri="{C3380CC4-5D6E-409C-BE32-E72D297353CC}">
              <c16:uniqueId val="{00000002-809B-4DD0-B27E-7C4C08565B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98-42D7-B00C-EC0B9B3AA2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98-42D7-B00C-EC0B9B3AA2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98-42D7-B00C-EC0B9B3AA28E}"/>
            </c:ext>
          </c:extLst>
        </c:ser>
        <c:ser>
          <c:idx val="3"/>
          <c:order val="3"/>
          <c:tx>
            <c:strRef>
              <c:f>データシート!$A$30</c:f>
              <c:strCache>
                <c:ptCount val="1"/>
                <c:pt idx="0">
                  <c:v>遠別町後期高齢者医療特別会計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E98-42D7-B00C-EC0B9B3AA28E}"/>
            </c:ext>
          </c:extLst>
        </c:ser>
        <c:ser>
          <c:idx val="4"/>
          <c:order val="4"/>
          <c:tx>
            <c:strRef>
              <c:f>データシート!$A$31</c:f>
              <c:strCache>
                <c:ptCount val="1"/>
                <c:pt idx="0">
                  <c:v>遠別町簡易水道特別会計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7.0000000000000007E-2</c:v>
                </c:pt>
                <c:pt idx="6">
                  <c:v>#N/A</c:v>
                </c:pt>
                <c:pt idx="7">
                  <c:v>0.03</c:v>
                </c:pt>
                <c:pt idx="8">
                  <c:v>#N/A</c:v>
                </c:pt>
                <c:pt idx="9">
                  <c:v>0.04</c:v>
                </c:pt>
              </c:numCache>
            </c:numRef>
          </c:val>
          <c:extLst>
            <c:ext xmlns:c16="http://schemas.microsoft.com/office/drawing/2014/chart" uri="{C3380CC4-5D6E-409C-BE32-E72D297353CC}">
              <c16:uniqueId val="{00000004-1E98-42D7-B00C-EC0B9B3AA28E}"/>
            </c:ext>
          </c:extLst>
        </c:ser>
        <c:ser>
          <c:idx val="5"/>
          <c:order val="5"/>
          <c:tx>
            <c:strRef>
              <c:f>データシート!$A$32</c:f>
              <c:strCache>
                <c:ptCount val="1"/>
                <c:pt idx="0">
                  <c:v>遠別町下水道特別会計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7.0000000000000007E-2</c:v>
                </c:pt>
                <c:pt idx="4">
                  <c:v>#N/A</c:v>
                </c:pt>
                <c:pt idx="5">
                  <c:v>0.06</c:v>
                </c:pt>
                <c:pt idx="6">
                  <c:v>#N/A</c:v>
                </c:pt>
                <c:pt idx="7">
                  <c:v>0.06</c:v>
                </c:pt>
                <c:pt idx="8">
                  <c:v>#N/A</c:v>
                </c:pt>
                <c:pt idx="9">
                  <c:v>0.13</c:v>
                </c:pt>
              </c:numCache>
            </c:numRef>
          </c:val>
          <c:extLst>
            <c:ext xmlns:c16="http://schemas.microsoft.com/office/drawing/2014/chart" uri="{C3380CC4-5D6E-409C-BE32-E72D297353CC}">
              <c16:uniqueId val="{00000005-1E98-42D7-B00C-EC0B9B3AA28E}"/>
            </c:ext>
          </c:extLst>
        </c:ser>
        <c:ser>
          <c:idx val="6"/>
          <c:order val="6"/>
          <c:tx>
            <c:strRef>
              <c:f>データシート!$A$33</c:f>
              <c:strCache>
                <c:ptCount val="1"/>
                <c:pt idx="0">
                  <c:v>遠別町国民健康保険特別会計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0.98</c:v>
                </c:pt>
                <c:pt idx="2">
                  <c:v>#N/A</c:v>
                </c:pt>
                <c:pt idx="3">
                  <c:v>0.05</c:v>
                </c:pt>
                <c:pt idx="4">
                  <c:v>#N/A</c:v>
                </c:pt>
                <c:pt idx="5">
                  <c:v>0.11</c:v>
                </c:pt>
                <c:pt idx="6">
                  <c:v>#N/A</c:v>
                </c:pt>
                <c:pt idx="7">
                  <c:v>0.04</c:v>
                </c:pt>
                <c:pt idx="8">
                  <c:v>#N/A</c:v>
                </c:pt>
                <c:pt idx="9">
                  <c:v>0.23</c:v>
                </c:pt>
              </c:numCache>
            </c:numRef>
          </c:val>
          <c:extLst>
            <c:ext xmlns:c16="http://schemas.microsoft.com/office/drawing/2014/chart" uri="{C3380CC4-5D6E-409C-BE32-E72D297353CC}">
              <c16:uniqueId val="{00000006-1E98-42D7-B00C-EC0B9B3AA28E}"/>
            </c:ext>
          </c:extLst>
        </c:ser>
        <c:ser>
          <c:idx val="7"/>
          <c:order val="7"/>
          <c:tx>
            <c:strRef>
              <c:f>データシート!$A$34</c:f>
              <c:strCache>
                <c:ptCount val="1"/>
                <c:pt idx="0">
                  <c:v>遠別町介護保険特別会計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0.32</c:v>
                </c:pt>
                <c:pt idx="2">
                  <c:v>#N/A</c:v>
                </c:pt>
                <c:pt idx="3">
                  <c:v>0.18</c:v>
                </c:pt>
                <c:pt idx="4">
                  <c:v>#N/A</c:v>
                </c:pt>
                <c:pt idx="5">
                  <c:v>0.01</c:v>
                </c:pt>
                <c:pt idx="6">
                  <c:v>#N/A</c:v>
                </c:pt>
                <c:pt idx="7">
                  <c:v>0.46</c:v>
                </c:pt>
                <c:pt idx="8">
                  <c:v>#N/A</c:v>
                </c:pt>
                <c:pt idx="9">
                  <c:v>0.68</c:v>
                </c:pt>
              </c:numCache>
            </c:numRef>
          </c:val>
          <c:extLst>
            <c:ext xmlns:c16="http://schemas.microsoft.com/office/drawing/2014/chart" uri="{C3380CC4-5D6E-409C-BE32-E72D297353CC}">
              <c16:uniqueId val="{00000007-1E98-42D7-B00C-EC0B9B3AA2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0.84</c:v>
                </c:pt>
                <c:pt idx="2">
                  <c:v>#N/A</c:v>
                </c:pt>
                <c:pt idx="3">
                  <c:v>1.66</c:v>
                </c:pt>
                <c:pt idx="4">
                  <c:v>#N/A</c:v>
                </c:pt>
                <c:pt idx="5">
                  <c:v>1.05</c:v>
                </c:pt>
                <c:pt idx="6">
                  <c:v>#N/A</c:v>
                </c:pt>
                <c:pt idx="7">
                  <c:v>1.33</c:v>
                </c:pt>
                <c:pt idx="8">
                  <c:v>#N/A</c:v>
                </c:pt>
                <c:pt idx="9">
                  <c:v>4.28</c:v>
                </c:pt>
              </c:numCache>
            </c:numRef>
          </c:val>
          <c:extLst>
            <c:ext xmlns:c16="http://schemas.microsoft.com/office/drawing/2014/chart" uri="{C3380CC4-5D6E-409C-BE32-E72D297353CC}">
              <c16:uniqueId val="{00000008-1E98-42D7-B00C-EC0B9B3AA28E}"/>
            </c:ext>
          </c:extLst>
        </c:ser>
        <c:ser>
          <c:idx val="9"/>
          <c:order val="9"/>
          <c:tx>
            <c:strRef>
              <c:f>データシート!$A$36</c:f>
              <c:strCache>
                <c:ptCount val="1"/>
                <c:pt idx="0">
                  <c:v>遠別町立国保病院事業会計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4.22</c:v>
                </c:pt>
                <c:pt idx="2">
                  <c:v>#N/A</c:v>
                </c:pt>
                <c:pt idx="3">
                  <c:v>4.99</c:v>
                </c:pt>
                <c:pt idx="4">
                  <c:v>#N/A</c:v>
                </c:pt>
                <c:pt idx="5">
                  <c:v>5.72</c:v>
                </c:pt>
                <c:pt idx="6">
                  <c:v>#N/A</c:v>
                </c:pt>
                <c:pt idx="7">
                  <c:v>5.84</c:v>
                </c:pt>
                <c:pt idx="8">
                  <c:v>#N/A</c:v>
                </c:pt>
                <c:pt idx="9">
                  <c:v>5.41</c:v>
                </c:pt>
              </c:numCache>
            </c:numRef>
          </c:val>
          <c:extLst>
            <c:ext xmlns:c16="http://schemas.microsoft.com/office/drawing/2014/chart" uri="{C3380CC4-5D6E-409C-BE32-E72D297353CC}">
              <c16:uniqueId val="{00000009-1E98-42D7-B00C-EC0B9B3AA2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506</c:v>
                </c:pt>
                <c:pt idx="5">
                  <c:v>512</c:v>
                </c:pt>
                <c:pt idx="8">
                  <c:v>539</c:v>
                </c:pt>
                <c:pt idx="11">
                  <c:v>551</c:v>
                </c:pt>
                <c:pt idx="14">
                  <c:v>537</c:v>
                </c:pt>
              </c:numCache>
            </c:numRef>
          </c:val>
          <c:extLst>
            <c:ext xmlns:c16="http://schemas.microsoft.com/office/drawing/2014/chart" uri="{C3380CC4-5D6E-409C-BE32-E72D297353CC}">
              <c16:uniqueId val="{00000000-0E33-4D0B-8E25-E3E9A36498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33-4D0B-8E25-E3E9A36498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5</c:v>
                </c:pt>
                <c:pt idx="9">
                  <c:v>5</c:v>
                </c:pt>
                <c:pt idx="12">
                  <c:v>4</c:v>
                </c:pt>
              </c:numCache>
            </c:numRef>
          </c:val>
          <c:extLst>
            <c:ext xmlns:c16="http://schemas.microsoft.com/office/drawing/2014/chart" uri="{C3380CC4-5D6E-409C-BE32-E72D297353CC}">
              <c16:uniqueId val="{00000002-0E33-4D0B-8E25-E3E9A36498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0</c:v>
                </c:pt>
                <c:pt idx="6">
                  <c:v>0</c:v>
                </c:pt>
                <c:pt idx="9">
                  <c:v>0</c:v>
                </c:pt>
                <c:pt idx="12">
                  <c:v>0</c:v>
                </c:pt>
              </c:numCache>
            </c:numRef>
          </c:val>
          <c:extLst>
            <c:ext xmlns:c16="http://schemas.microsoft.com/office/drawing/2014/chart" uri="{C3380CC4-5D6E-409C-BE32-E72D297353CC}">
              <c16:uniqueId val="{00000003-0E33-4D0B-8E25-E3E9A36498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c:v>
                </c:pt>
                <c:pt idx="3">
                  <c:v>146</c:v>
                </c:pt>
                <c:pt idx="6">
                  <c:v>154</c:v>
                </c:pt>
                <c:pt idx="9">
                  <c:v>156</c:v>
                </c:pt>
                <c:pt idx="12">
                  <c:v>163</c:v>
                </c:pt>
              </c:numCache>
            </c:numRef>
          </c:val>
          <c:extLst>
            <c:ext xmlns:c16="http://schemas.microsoft.com/office/drawing/2014/chart" uri="{C3380CC4-5D6E-409C-BE32-E72D297353CC}">
              <c16:uniqueId val="{00000004-0E33-4D0B-8E25-E3E9A36498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33-4D0B-8E25-E3E9A36498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33-4D0B-8E25-E3E9A36498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466</c:v>
                </c:pt>
                <c:pt idx="3">
                  <c:v>492</c:v>
                </c:pt>
                <c:pt idx="6">
                  <c:v>558</c:v>
                </c:pt>
                <c:pt idx="9">
                  <c:v>592</c:v>
                </c:pt>
                <c:pt idx="12">
                  <c:v>580</c:v>
                </c:pt>
              </c:numCache>
            </c:numRef>
          </c:val>
          <c:extLst>
            <c:ext xmlns:c16="http://schemas.microsoft.com/office/drawing/2014/chart" uri="{C3380CC4-5D6E-409C-BE32-E72D297353CC}">
              <c16:uniqueId val="{00000007-0E33-4D0B-8E25-E3E9A36498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c:v>
                </c:pt>
                <c:pt idx="2">
                  <c:v>#N/A</c:v>
                </c:pt>
                <c:pt idx="3">
                  <c:v>#N/A</c:v>
                </c:pt>
                <c:pt idx="4">
                  <c:v>136</c:v>
                </c:pt>
                <c:pt idx="5">
                  <c:v>#N/A</c:v>
                </c:pt>
                <c:pt idx="6">
                  <c:v>#N/A</c:v>
                </c:pt>
                <c:pt idx="7">
                  <c:v>178</c:v>
                </c:pt>
                <c:pt idx="8">
                  <c:v>#N/A</c:v>
                </c:pt>
                <c:pt idx="9">
                  <c:v>#N/A</c:v>
                </c:pt>
                <c:pt idx="10">
                  <c:v>202</c:v>
                </c:pt>
                <c:pt idx="11">
                  <c:v>#N/A</c:v>
                </c:pt>
                <c:pt idx="12">
                  <c:v>#N/A</c:v>
                </c:pt>
                <c:pt idx="13">
                  <c:v>210</c:v>
                </c:pt>
                <c:pt idx="14">
                  <c:v>#N/A</c:v>
                </c:pt>
              </c:numCache>
            </c:numRef>
          </c:val>
          <c:smooth val="0"/>
          <c:extLst>
            <c:ext xmlns:c16="http://schemas.microsoft.com/office/drawing/2014/chart" uri="{C3380CC4-5D6E-409C-BE32-E72D297353CC}">
              <c16:uniqueId val="{00000008-0E33-4D0B-8E25-E3E9A36498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4414</c:v>
                </c:pt>
                <c:pt idx="5">
                  <c:v>4738</c:v>
                </c:pt>
                <c:pt idx="8">
                  <c:v>4910</c:v>
                </c:pt>
                <c:pt idx="11">
                  <c:v>4800</c:v>
                </c:pt>
                <c:pt idx="14">
                  <c:v>4602</c:v>
                </c:pt>
              </c:numCache>
            </c:numRef>
          </c:val>
          <c:extLst>
            <c:ext xmlns:c16="http://schemas.microsoft.com/office/drawing/2014/chart" uri="{C3380CC4-5D6E-409C-BE32-E72D297353CC}">
              <c16:uniqueId val="{00000000-EB4C-4E9A-BD10-AA7DBEE4A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459</c:v>
                </c:pt>
                <c:pt idx="5">
                  <c:v>405</c:v>
                </c:pt>
                <c:pt idx="8">
                  <c:v>357</c:v>
                </c:pt>
                <c:pt idx="11">
                  <c:v>313</c:v>
                </c:pt>
                <c:pt idx="14">
                  <c:v>268</c:v>
                </c:pt>
              </c:numCache>
            </c:numRef>
          </c:val>
          <c:extLst>
            <c:ext xmlns:c16="http://schemas.microsoft.com/office/drawing/2014/chart" uri="{C3380CC4-5D6E-409C-BE32-E72D297353CC}">
              <c16:uniqueId val="{00000001-EB4C-4E9A-BD10-AA7DBEE4A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2232</c:v>
                </c:pt>
                <c:pt idx="5">
                  <c:v>2189</c:v>
                </c:pt>
                <c:pt idx="8">
                  <c:v>2092</c:v>
                </c:pt>
                <c:pt idx="11">
                  <c:v>2135</c:v>
                </c:pt>
                <c:pt idx="14">
                  <c:v>2307</c:v>
                </c:pt>
              </c:numCache>
            </c:numRef>
          </c:val>
          <c:extLst>
            <c:ext xmlns:c16="http://schemas.microsoft.com/office/drawing/2014/chart" uri="{C3380CC4-5D6E-409C-BE32-E72D297353CC}">
              <c16:uniqueId val="{00000002-EB4C-4E9A-BD10-AA7DBEE4A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C-4E9A-BD10-AA7DBEE4A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4C-4E9A-BD10-AA7DBEE4A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4C-4E9A-BD10-AA7DBEE4A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792</c:v>
                </c:pt>
                <c:pt idx="3">
                  <c:v>757</c:v>
                </c:pt>
                <c:pt idx="6">
                  <c:v>605</c:v>
                </c:pt>
                <c:pt idx="9">
                  <c:v>748</c:v>
                </c:pt>
                <c:pt idx="12">
                  <c:v>740</c:v>
                </c:pt>
              </c:numCache>
            </c:numRef>
          </c:val>
          <c:extLst>
            <c:ext xmlns:c16="http://schemas.microsoft.com/office/drawing/2014/chart" uri="{C3380CC4-5D6E-409C-BE32-E72D297353CC}">
              <c16:uniqueId val="{00000006-EB4C-4E9A-BD10-AA7DBEE4A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B4C-4E9A-BD10-AA7DBEE4A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1628</c:v>
                </c:pt>
                <c:pt idx="3">
                  <c:v>1621</c:v>
                </c:pt>
                <c:pt idx="6">
                  <c:v>1542</c:v>
                </c:pt>
                <c:pt idx="9">
                  <c:v>1446</c:v>
                </c:pt>
                <c:pt idx="12">
                  <c:v>1376</c:v>
                </c:pt>
              </c:numCache>
            </c:numRef>
          </c:val>
          <c:extLst>
            <c:ext xmlns:c16="http://schemas.microsoft.com/office/drawing/2014/chart" uri="{C3380CC4-5D6E-409C-BE32-E72D297353CC}">
              <c16:uniqueId val="{00000008-EB4C-4E9A-BD10-AA7DBEE4A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EB4C-4E9A-BD10-AA7DBEE4A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4487</c:v>
                </c:pt>
                <c:pt idx="3">
                  <c:v>5036</c:v>
                </c:pt>
                <c:pt idx="6">
                  <c:v>5369</c:v>
                </c:pt>
                <c:pt idx="9">
                  <c:v>5279</c:v>
                </c:pt>
                <c:pt idx="12">
                  <c:v>4978</c:v>
                </c:pt>
              </c:numCache>
            </c:numRef>
          </c:val>
          <c:extLst>
            <c:ext xmlns:c16="http://schemas.microsoft.com/office/drawing/2014/chart" uri="{C3380CC4-5D6E-409C-BE32-E72D297353CC}">
              <c16:uniqueId val="{0000000A-EB4C-4E9A-BD10-AA7DBEE4A3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84</c:v>
                </c:pt>
                <c:pt idx="5">
                  <c:v>#N/A</c:v>
                </c:pt>
                <c:pt idx="6">
                  <c:v>#N/A</c:v>
                </c:pt>
                <c:pt idx="7">
                  <c:v>156</c:v>
                </c:pt>
                <c:pt idx="8">
                  <c:v>#N/A</c:v>
                </c:pt>
                <c:pt idx="9">
                  <c:v>#N/A</c:v>
                </c:pt>
                <c:pt idx="10">
                  <c:v>225</c:v>
                </c:pt>
                <c:pt idx="11">
                  <c:v>#N/A</c:v>
                </c:pt>
                <c:pt idx="12">
                  <c:v>#N/A</c:v>
                </c:pt>
                <c:pt idx="13">
                  <c:v>0</c:v>
                </c:pt>
                <c:pt idx="14">
                  <c:v>#N/A</c:v>
                </c:pt>
              </c:numCache>
            </c:numRef>
          </c:val>
          <c:smooth val="0"/>
          <c:extLst>
            <c:ext xmlns:c16="http://schemas.microsoft.com/office/drawing/2014/chart" uri="{C3380CC4-5D6E-409C-BE32-E72D297353CC}">
              <c16:uniqueId val="{0000000B-EB4C-4E9A-BD10-AA7DBEE4A3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1150</c:v>
                </c:pt>
                <c:pt idx="1">
                  <c:v>1158</c:v>
                </c:pt>
                <c:pt idx="2">
                  <c:v>1199</c:v>
                </c:pt>
              </c:numCache>
            </c:numRef>
          </c:val>
          <c:extLst>
            <c:ext xmlns:c16="http://schemas.microsoft.com/office/drawing/2014/chart" uri="{C3380CC4-5D6E-409C-BE32-E72D297353CC}">
              <c16:uniqueId val="{00000000-CAF6-4102-87A7-2FD259BC3C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c:v>
                </c:pt>
                <c:pt idx="1">
                  <c:v>84</c:v>
                </c:pt>
                <c:pt idx="2">
                  <c:v>37</c:v>
                </c:pt>
              </c:numCache>
            </c:numRef>
          </c:val>
          <c:extLst>
            <c:ext xmlns:c16="http://schemas.microsoft.com/office/drawing/2014/chart" uri="{C3380CC4-5D6E-409C-BE32-E72D297353CC}">
              <c16:uniqueId val="{00000001-CAF6-4102-87A7-2FD259BC3C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706</c:v>
                </c:pt>
                <c:pt idx="1">
                  <c:v>737</c:v>
                </c:pt>
                <c:pt idx="2">
                  <c:v>939</c:v>
                </c:pt>
              </c:numCache>
            </c:numRef>
          </c:val>
          <c:extLst>
            <c:ext xmlns:c16="http://schemas.microsoft.com/office/drawing/2014/chart" uri="{C3380CC4-5D6E-409C-BE32-E72D297353CC}">
              <c16:uniqueId val="{00000002-CAF6-4102-87A7-2FD259BC3C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{48ED1624-36D2-4260-B3AE-6835DA9AED17}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C26-4C0A-9C01-22EF0980CC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{6E52DBA9-2F9E-40EB-BA65-3B0617BFFC29}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26-4C0A-9C01-22EF0980CC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{22F4F20A-576A-4C6D-9082-8F8DE4E76568}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26-4C0A-9C01-22EF0980CC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{6EC92CC2-6B0A-44BD-9039-79D590999075}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26-4C0A-9C01-22EF0980CC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{E614350E-A680-4397-8AD3-1BF8876C10D7}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26-4C0A-9C01-22EF0980CC9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{A50D610E-D09C-4A0F-B86F-8A64C57C0370}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C26-4C0A-9C01-22EF0980CC9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{9C5971DA-039E-4947-8F8E-E76A006390FB}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C26-4C0A-9C01-22EF0980CC9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{1A3F32C7-8382-4CD6-AEC7-1283B0ED569C}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C26-4C0A-9C01-22EF0980CC9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{32EF68FF-09A3-4E12-B664-866ABFC8F1F6}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C26-4C0A-9C01-22EF0980CC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58.6</c:v>
                </c:pt>
                <c:pt idx="16">
                  <c:v>59.4</c:v>
                </c:pt>
                <c:pt idx="24">
                  <c:v>60.9</c:v>
                </c:pt>
                <c:pt idx="32">
                  <c:v>61.7</c:v>
                </c:pt>
              </c:numCache>
            </c:numRef>
          </c:xVal>
          <c:yVal>
            <c:numRef>
              <c:f>公会計指標分析・財政指標組合せ分析表!$BP$51:$DC$51</c:f>
              <c:numCache>
                <c:formatCode>#,##0.0;"▲ "#,##0.0</c:formatCode>
                <c:ptCount val="40"/>
                <c:pt idx="8">
                  <c:v>3.9</c:v>
                </c:pt>
                <c:pt idx="16">
                  <c:v>7.4</c:v>
                </c:pt>
                <c:pt idx="24">
                  <c:v>10.4</c:v>
                </c:pt>
              </c:numCache>
            </c:numRef>
          </c:yVal>
          <c:smooth val="0"/>
          <c:extLst>
            <c:ext xmlns:c16="http://schemas.microsoft.com/office/drawing/2014/chart" uri="{C3380CC4-5D6E-409C-BE32-E72D297353CC}">
              <c16:uniqueId val="{00000009-AC26-4C0A-9C01-22EF0980CC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{658F6E9A-1CBF-4B5B-88F1-FD198375D77E}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C26-4C0A-9C01-22EF0980CC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{9579A69B-98D0-4E49-B45F-12CE294BD63A}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26-4C0A-9C01-22EF0980CC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{5A4CF057-EBEA-4896-BEB8-E62848A771A2}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26-4C0A-9C01-22EF0980CC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{40247DBF-BA35-4DC6-908D-AAB843C9CDE1}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26-4C0A-9C01-22EF0980CC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{21E3BB43-6AB9-44CD-9543-C0277C1570AF}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26-4C0A-9C01-22EF0980CC9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{34FDE595-997E-42C6-A572-780FD10244A3}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C26-4C0A-9C01-22EF0980CC9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{5EC5A73A-72CD-4738-8BA4-F2E2028A8EB3}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C26-4C0A-9C01-22EF0980CC9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{521FCD01-7F6F-4925-888D-3E76E13EE1BD}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C26-4C0A-9C01-22EF0980CC9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{09AB045E-E485-43D8-9136-1D99B549E6F4}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C26-4C0A-9C01-22EF0980CC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C26-4C0A-9C01-22EF0980CC9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{CF6C6B3A-B170-461A-9592-2998E5E26D67}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B6-4C63-8DF1-BFE722998C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{E866A367-F29C-4971-A778-B337E518F510}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B6-4C63-8DF1-BFE722998C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{73060550-00F6-4961-9019-B0D871291AAD}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B6-4C63-8DF1-BFE722998C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{ABF33F66-1951-442E-A189-0CE49642C773}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B6-4C63-8DF1-BFE722998C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{71EACA51-B0DF-48CB-B6F4-15E476819845}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B6-4C63-8DF1-BFE722998C7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{2110DDE8-7FAB-4EC1-8EA0-B5E10059B2FF}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B6-4C63-8DF1-BFE722998C7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{1EEC45B5-5C34-4461-8AE8-08BB81CE1060}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B6-4C63-8DF1-BFE722998C7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{30845261-CD73-4533-902A-C614D342A0BD}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B6-4C63-8DF1-BFE722998C7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{1ACE59A2-BF28-4BB9-9B41-935E90B29107}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B6-4C63-8DF1-BFE722998C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c:v>
                </c:pt>
                <c:pt idx="16">
                  <c:v>7</c:v>
                </c:pt>
                <c:pt idx="24">
                  <c:v>8</c:v>
                </c:pt>
                <c:pt idx="32">
                  <c:v>8.8000000000000007</c:v>
                </c:pt>
              </c:numCache>
            </c:numRef>
          </c:xVal>
          <c:yVal>
            <c:numRef>
              <c:f>公会計指標分析・財政指標組合せ分析表!$BP$73:$DC$73</c:f>
              <c:numCache>
                <c:formatCode>#,##0.0;"▲ "#,##0.0</c:formatCode>
                <c:ptCount val="40"/>
                <c:pt idx="8">
                  <c:v>3.9</c:v>
                </c:pt>
                <c:pt idx="16">
                  <c:v>7.4</c:v>
                </c:pt>
                <c:pt idx="24">
                  <c:v>10.4</c:v>
                </c:pt>
              </c:numCache>
            </c:numRef>
          </c:yVal>
          <c:smooth val="0"/>
          <c:extLst>
            <c:ext xmlns:c16="http://schemas.microsoft.com/office/drawing/2014/chart" uri="{C3380CC4-5D6E-409C-BE32-E72D297353CC}">
              <c16:uniqueId val="{00000009-18B6-4C63-8DF1-BFE722998C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{3C7C021D-9472-4011-B461-B5D503F59960}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B6-4C63-8DF1-BFE722998C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{05855A23-39A3-42C8-A8D7-F1707AEFB6F8}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B6-4C63-8DF1-BFE722998C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{F3375CFB-DBAF-4D56-8A28-518CDC7E810E}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B6-4C63-8DF1-BFE722998C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{62006AC3-CE1B-4FDD-BC95-1B2B882AF620}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B6-4C63-8DF1-BFE722998C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{F19147AC-4518-412F-86C9-D48B854C0449}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B6-4C63-8DF1-BFE722998C7F}"/>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{FA2FD0CA-A205-41DA-955B-83C1FD1EF722}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B6-4C63-8DF1-BFE722998C7F}"/>
                </c:ext>
              </c:extLst>
            </c:dLbl>
            <c:dLbl>
              <c:idx val="16"/>
              <c:layout>
                <c:manualLayout>
                  <c:x val="-2.8829840147400795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{2688BC35-E71E-4E31-BEF0-BC7D7398450F}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B6-4C63-8DF1-BFE722998C7F}"/>
                </c:ext>
              </c:extLst>
            </c:dLbl>
            <c:dLbl>
              <c:idx val="24"/>
              <c:layout>
                <c:manualLayout>
                  <c:x val="-3.4310845302750435E-2"/>
                  <c:y val="-9.079756450239638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{5A112E9D-8EC7-4551-9D5D-36399285A04E}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B6-4C63-8DF1-BFE722998C7F}"/>
                </c:ext>
              </c:extLst>
            </c:dLbl>
            <c:dLbl>
              <c:idx val="32"/>
              <c:layout>
                <c:manualLayout>
                  <c:x val="-3.1570342725075584E-2"/>
                  <c:y val="-5.295611295788019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{9833E3FA-3EA0-454D-A96F-3B2D07D14FA4}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B6-4C63-8DF1-BFE722998C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B6-4C63-8DF1-BFE722998C7F}"/>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A24189D-0316-41FB-8BD3-8CD69342723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18FF879-FC52-4ECE-B90D-0B3674942A3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年度からの大型事業に伴う借入れ分の元金償還が始まったが、繰上償還等により全体では減少している。</a:t>
          </a:r>
        </a:p>
        <a:p>
          <a:r>
            <a:rPr kumimoji="1" lang="ja-JP" altLang="en-US" sz="1400">
              <a:latin typeface="ＭＳ ゴシック" pitchFamily="49" charset="-128"/>
              <a:ea typeface="ＭＳ ゴシック" pitchFamily="49" charset="-128"/>
            </a:rPr>
            <a:t>　地方債発行に関しては、今後大型事業を予定しているが、償還額を鑑み、事業を厳選しつつ新規借入を行い、新規発行債は交付税算入率を踏まえて借入し、一般財源での負担が大きくならないよう公債費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地方債の現在高は、繰上償還等により減少している。</a:t>
          </a:r>
        </a:p>
        <a:p>
          <a:r>
            <a:rPr kumimoji="1" lang="ja-JP" altLang="en-US" sz="1400">
              <a:latin typeface="ＭＳ ゴシック" pitchFamily="49" charset="-128"/>
              <a:ea typeface="ＭＳ ゴシック" pitchFamily="49" charset="-128"/>
            </a:rPr>
            <a:t>　今後は、大型事業を見込んでいることから地方債の発行の増加も見込まれるが、充当可能財源等の確保に努め、できるかぎり地方債の発行を抑制し、将来負担の健全化に努めていく。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・地方交付税の増額、新型コロナウイルス感染症拡大防止のため事業を実施しなかったことによる繰入の減及び寄附金等の積立により、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・短期的には今後予定している大型事業のため公共施設等整備基金への積立により微増の予定だが、その後は大型事業のための取り崩し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が見込まれため、減少傾向となる。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・まちづくり応援基金：地域福祉の向上や次世代に引き継ぐべき地域資源の保全、活用等を図るため地域にあった活力あるまちづくりに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・ふるさと創生基金：人材育成国際交流及びまちづくり推進事業。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・森林環境譲与税基金：民有林及び林業専用道の整備、木材利用・普及啓発等の促進に関する事業。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・遠別町・キャッスルガー市国際交流基金：姉妹都市カナダ・キャッスルガー市との青少年等の教育交流や広くカナダとの異文化理解の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促進を目的とする事業。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・まちづくり応援基金：寄附金の積立による増加。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・公共施設等整備基金：地方交付税の増額分の積立による増加。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・ふるさと創生基金：交付金の積立による増加。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・今後予定している大型事業に備え、公共施設等整備基金への積立を予定するとともに、その後の大型事業のための取り崩しが見込まれ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るが、事業目的に沿った基金の運用を行う。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・地方交付税の増額分及び町有林立木売払代金等を積み立てたことにより増加している。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・今後予定している大型事業のための取り崩しが見込まれるが、経常経費の削減を図りつつ、現状の残高を維持できるよう努める。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百万円積み立てたことにより増加したが、繰上償還のため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百万円取り崩したことにより、全体では減少している。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・計画的に基金を積み立て、比較的利率の高い借入から計画的に繰上償還を行い、実質公債費比率の圧縮に努める。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557270-AA41-4082-AAE5-B78E2236C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1A866D0-BF6D-4E14-83D3-89DB732CB4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33FBB90-F489-4C78-B44B-F58C64DC3BB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BAD70DDA-8411-4649-9D80-E12C303892A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49D46255-CD6B-4789-83DC-3FE252C4C3D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AC9D4AE7-B4F3-446A-B0E1-879B95A5186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ABE6D628-7E9B-45AD-8A2F-6593CFC80B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ED46AF11-F7C2-46B6-9045-E5D6626AB99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38EE936-C690-42BE-B176-11A43A9C9C3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2674B09A-F743-411C-9505-AA785C1C7C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F55865AC-54AA-4703-8529-06AEE1566B8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47472FA1-4847-4A78-9051-1FDBBB2116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537B094D-1514-4F81-A376-727B60CCC63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CB6A5F33-B19D-470F-A070-B2D771AFD29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ED8EC5A-30E4-476B-802E-CE7C62A73D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B77DC57-F75E-4B89-AAF5-C46D01D4CB3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
2,408
590.80
4,467,152
4,343,931
123,221
2,877,998
4,978,472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205CE69-F48F-49E9-A678-860F6B58B9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44B4CC4-7170-4571-9792-6F5FDA043A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5ED7789D-682F-4726-8BB8-9A013BF248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D893B42-433E-4138-B499-DFA78CD78E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C843FD2C-5BB4-4586-9F5B-FD77ECA1D3E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BD25E86B-31A2-40E4-B268-34693E6BF9E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4FDFE7F-E4B9-4475-8BB1-09237167B1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563D31B-B549-4C88-85BC-54A5135FAD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D027CBF9-18F7-4AB5-B648-DDAA94F16C7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D2EC58E-44F0-45DA-9AD3-85FB3F6A42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5AC8DD19-6DF8-4D81-8D84-6FAD3864A8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BBF1CC53-89E4-4089-899C-333EF3EE0E6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671F422F-FBAC-4E6A-9CA4-92C0D3C1A25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ECA94EBD-CA4B-4AFB-9942-400CCC247E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A1377119-1ACA-4E36-85F1-8F22DA8129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B34A4A6A-2B9E-402A-8802-F24001E30AA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6346DD50-35FD-4F7E-913F-74E9F8BF49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637BC05D-3611-4B99-AE97-C56ED2058C5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828E9055-4F35-4A48-B4DB-8B90FC00163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66E92E22-A7C0-4B0C-ACA0-3ABD1DF4A44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EC33D95E-B2B1-49BD-AD08-54971A8C7CF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3462CE1-439C-4183-B79E-5DDEFA712F1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22D71435-C680-421F-AE38-27EFE95474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2C449F5A-A8D1-4713-B91B-4E3F925028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31E9DCDC-9A36-4DBC-A5D5-8F622048EC2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980F788-6B35-4EBE-A304-193D555DAB2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D6CBDEE9-1A72-4B44-AB5A-5E8C6D4415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3E77F9E8-DFCA-401D-85C6-381496155C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690D009D-B2AF-43F6-9DF7-BD3339C2827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2266B0D8-17CF-4864-B216-65459342C6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D772B5BE-D027-406E-9E55-02094C93761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09D73AB-B3BE-45D3-8CD7-955B6C3D07C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2BD183F-0835-43E0-8E28-05571E24C2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1EE688F1-3DDE-4270-B9D6-C1CAA762459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96D5F6B-831E-4A56-9707-D926651601C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年度改訂）において、施設保有面積の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％を削減目標とし、老朽化した施設の集約化・複合化や除却を進めている。有形固定資産減価償却率は類似団体平均と比較して同水準であり、引き続き同計画に基づき取り組んでいく。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50658C65-867C-43E0-A347-8E60C2D9BEF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13A06106-20AA-4631-9A09-6459016410E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94D7B689-9F74-4F2D-B6CA-246D21D53D5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160457AE-B9F7-4D92-902D-AEDE16F242C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FED49DC-E5C8-44BB-8CC4-826D719B233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3C0B9B86-8672-4027-8D54-591AA9CAA2D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8983D40A-70B2-471E-A00A-58034DE19B6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A4B4EEBE-80C9-4293-AC6C-E318D21FB47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443D09D9-3877-4ABA-8359-B4ABF1B5793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1B285AD9-1828-48C6-9ABF-32F20AD035C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27A8C3D1-6745-4440-B9E9-E80106AEC79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DEB693F-A7AB-4DD9-887A-BB889BEF2A8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BC9FF37-3B11-4498-A860-AF3CBF283D7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2ADE0FC8-69D1-411C-A634-A887143176C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1A622ABA-289E-4B4F-8F63-EBA5418056C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16189855-BF16-40AB-B77A-CCE9234B6E6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4AF0B8C-E223-4D6E-A1C3-4BB5C88EF60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636DD278-6A40-4725-B5A4-C9A97D37EDE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1" name="直線コネクタ 70">
          <a:extLst>
            <a:ext uri="{FF2B5EF4-FFF2-40B4-BE49-F238E27FC236}">
              <a16:creationId xmlns:a16="http://schemas.microsoft.com/office/drawing/2014/main" id="{24CF7114-7A1C-43EE-AFA6-054D770F8338}"/>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2" name="有形固定資産減価償却率最小値テキスト">
          <a:extLst>
            <a:ext uri="{FF2B5EF4-FFF2-40B4-BE49-F238E27FC236}">
              <a16:creationId xmlns:a16="http://schemas.microsoft.com/office/drawing/2014/main" id="{418BCA4D-28E9-4F15-B2B1-B18065F4501C}"/>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3" name="直線コネクタ 72">
          <a:extLst>
            <a:ext uri="{FF2B5EF4-FFF2-40B4-BE49-F238E27FC236}">
              <a16:creationId xmlns:a16="http://schemas.microsoft.com/office/drawing/2014/main" id="{E6BA4532-B145-4A3C-94CA-35540ABFBF8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4" name="有形固定資産減価償却率最大値テキスト">
          <a:extLst>
            <a:ext uri="{FF2B5EF4-FFF2-40B4-BE49-F238E27FC236}">
              <a16:creationId xmlns:a16="http://schemas.microsoft.com/office/drawing/2014/main" id="{BDD90300-35C8-4CDD-8540-19CE0569CE15}"/>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5" name="直線コネクタ 74">
          <a:extLst>
            <a:ext uri="{FF2B5EF4-FFF2-40B4-BE49-F238E27FC236}">
              <a16:creationId xmlns:a16="http://schemas.microsoft.com/office/drawing/2014/main" id="{0F081D0C-4F2C-4282-A251-840B3E981A29}"/>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6" name="有形固定資産減価償却率平均値テキスト">
          <a:extLst>
            <a:ext uri="{FF2B5EF4-FFF2-40B4-BE49-F238E27FC236}">
              <a16:creationId xmlns:a16="http://schemas.microsoft.com/office/drawing/2014/main" id="{7117E37C-86FB-4F60-BE6D-41EF4F92F57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7" name="フローチャート: 判断 76">
          <a:extLst>
            <a:ext uri="{FF2B5EF4-FFF2-40B4-BE49-F238E27FC236}">
              <a16:creationId xmlns:a16="http://schemas.microsoft.com/office/drawing/2014/main" id="{1062D03D-7476-4227-9DAD-445DCE965B83}"/>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8" name="フローチャート: 判断 77">
          <a:extLst>
            <a:ext uri="{FF2B5EF4-FFF2-40B4-BE49-F238E27FC236}">
              <a16:creationId xmlns:a16="http://schemas.microsoft.com/office/drawing/2014/main" id="{8232B50E-2B9D-476C-A186-47074196533A}"/>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9" name="フローチャート: 判断 78">
          <a:extLst>
            <a:ext uri="{FF2B5EF4-FFF2-40B4-BE49-F238E27FC236}">
              <a16:creationId xmlns:a16="http://schemas.microsoft.com/office/drawing/2014/main" id="{6D49608E-1F98-497A-B6CE-6CEAC3A60561}"/>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0" name="フローチャート: 判断 79">
          <a:extLst>
            <a:ext uri="{FF2B5EF4-FFF2-40B4-BE49-F238E27FC236}">
              <a16:creationId xmlns:a16="http://schemas.microsoft.com/office/drawing/2014/main" id="{57A2A354-990D-41F0-B158-0EE49DE5E609}"/>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1" name="フローチャート: 判断 80">
          <a:extLst>
            <a:ext uri="{FF2B5EF4-FFF2-40B4-BE49-F238E27FC236}">
              <a16:creationId xmlns:a16="http://schemas.microsoft.com/office/drawing/2014/main" id="{3C07E06E-2BAA-4EF5-8C09-09BE86B8B78D}"/>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AF39B1C-2584-46F4-84C1-6EB7E7A7A63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F6BC86A-5A21-4199-8464-60978281B2F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8CE3A3A-444E-4641-AFED-4CC7BB25CF5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2E2077E-77F1-4098-B50D-1C9D4BC7B37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3CD4E29-3B12-419B-966C-D998A6FD5AC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87" name="楕円 86">
          <a:extLst>
            <a:ext uri="{FF2B5EF4-FFF2-40B4-BE49-F238E27FC236}">
              <a16:creationId xmlns:a16="http://schemas.microsoft.com/office/drawing/2014/main" id="{6FFE8B3C-B686-4FD8-8DBB-7BD3313D94C9}"/>
            </a:ext>
          </a:extLst>
        </xdr:cNvPr>
        <xdr:cNvSpPr/>
      </xdr:nvSpPr>
      <xdr:spPr>
        <a:xfrm>
          <a:off x="47117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124749</xdr:rowOff>
    </xdr:from>
    <xdr:ext cx="405111" cy="259045"/>
    <xdr:sp macro="" textlink="">
      <xdr:nvSpPr>
        <xdr:cNvPr id="88" name="有形固定資産減価償却率該当値テキスト">
          <a:extLst>
            <a:ext uri="{FF2B5EF4-FFF2-40B4-BE49-F238E27FC236}">
              <a16:creationId xmlns:a16="http://schemas.microsoft.com/office/drawing/2014/main" id="{47D6221A-C3AA-43C3-97BA-D78C59A78376}"/>
            </a:ext>
          </a:extLst>
        </xdr:cNvPr>
        <xdr:cNvSpPr txBox="1"/>
      </xdr:nvSpPr>
      <xdr:spPr>
        <a:xfrm>
          <a:off x="4813300"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89" name="楕円 88">
          <a:extLst>
            <a:ext uri="{FF2B5EF4-FFF2-40B4-BE49-F238E27FC236}">
              <a16:creationId xmlns:a16="http://schemas.microsoft.com/office/drawing/2014/main" id="{2D161460-4650-4F33-8504-C17210C3D89F}"/>
            </a:ext>
          </a:extLst>
        </xdr:cNvPr>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31</xdr:row>
      <xdr:rowOff>152672</xdr:rowOff>
    </xdr:to>
    <xdr:cxnSp macro="">
      <xdr:nvCxnSpPr>
        <xdr:cNvPr id="90" name="直線コネクタ 89">
          <a:extLst>
            <a:ext uri="{FF2B5EF4-FFF2-40B4-BE49-F238E27FC236}">
              <a16:creationId xmlns:a16="http://schemas.microsoft.com/office/drawing/2014/main" id="{6C46EF7E-58CF-4A79-AD94-0FEF6FC99500}"/>
            </a:ext>
          </a:extLst>
        </xdr:cNvPr>
        <xdr:cNvCxnSpPr/>
      </xdr:nvCxnSpPr>
      <xdr:spPr>
        <a:xfrm>
          <a:off x="4051300" y="621447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1" name="楕円 90">
          <a:extLst>
            <a:ext uri="{FF2B5EF4-FFF2-40B4-BE49-F238E27FC236}">
              <a16:creationId xmlns:a16="http://schemas.microsoft.com/office/drawing/2014/main" id="{225A7EE4-0EFE-4D25-8019-5A81CC2B32DB}"/>
            </a:ext>
          </a:extLst>
        </xdr:cNvPr>
        <xdr:cNvSpPr/>
      </xdr:nvSpPr>
      <xdr:spPr>
        <a:xfrm>
          <a:off x="323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81733</xdr:rowOff>
    </xdr:from>
    <xdr:to>
      <xdr:col>19</xdr:col>
      <xdr:colOff>136525</xdr:colOff>
      <xdr:row>31</xdr:row>
      <xdr:rowOff>127998</xdr:rowOff>
    </xdr:to>
    <xdr:cxnSp macro="">
      <xdr:nvCxnSpPr>
        <xdr:cNvPr id="92" name="直線コネクタ 91">
          <a:extLst>
            <a:ext uri="{FF2B5EF4-FFF2-40B4-BE49-F238E27FC236}">
              <a16:creationId xmlns:a16="http://schemas.microsoft.com/office/drawing/2014/main" id="{CD91A5A3-55F0-4F69-B4E8-AEA5E52E3C82}"/>
            </a:ext>
          </a:extLst>
        </xdr:cNvPr>
        <xdr:cNvCxnSpPr/>
      </xdr:nvCxnSpPr>
      <xdr:spPr>
        <a:xfrm>
          <a:off x="3289300" y="616820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3" name="楕円 92">
          <a:extLst>
            <a:ext uri="{FF2B5EF4-FFF2-40B4-BE49-F238E27FC236}">
              <a16:creationId xmlns:a16="http://schemas.microsoft.com/office/drawing/2014/main" id="{858461DF-9996-494A-854B-BEBB7C14692F}"/>
            </a:ext>
          </a:extLst>
        </xdr:cNvPr>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57059</xdr:rowOff>
    </xdr:from>
    <xdr:to>
      <xdr:col>15</xdr:col>
      <xdr:colOff>136525</xdr:colOff>
      <xdr:row>31</xdr:row>
      <xdr:rowOff>81733</xdr:rowOff>
    </xdr:to>
    <xdr:cxnSp macro="">
      <xdr:nvCxnSpPr>
        <xdr:cNvPr id="94" name="直線コネクタ 93">
          <a:extLst>
            <a:ext uri="{FF2B5EF4-FFF2-40B4-BE49-F238E27FC236}">
              <a16:creationId xmlns:a16="http://schemas.microsoft.com/office/drawing/2014/main" id="{5A75215D-E382-4967-8A7C-8CE6B1D47A0F}"/>
            </a:ext>
          </a:extLst>
        </xdr:cNvPr>
        <xdr:cNvCxnSpPr/>
      </xdr:nvCxnSpPr>
      <xdr:spPr>
        <a:xfrm>
          <a:off x="2527300" y="614353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149951</xdr:rowOff>
    </xdr:from>
    <xdr:to>
      <xdr:col>7</xdr:col>
      <xdr:colOff>187325</xdr:colOff>
      <xdr:row>31</xdr:row>
      <xdr:rowOff>80101</xdr:rowOff>
    </xdr:to>
    <xdr:sp macro="" textlink="">
      <xdr:nvSpPr>
        <xdr:cNvPr id="95" name="楕円 94">
          <a:extLst>
            <a:ext uri="{FF2B5EF4-FFF2-40B4-BE49-F238E27FC236}">
              <a16:creationId xmlns:a16="http://schemas.microsoft.com/office/drawing/2014/main" id="{5E5C3E89-BB01-472A-9394-4BAE714BAC52}"/>
            </a:ext>
          </a:extLst>
        </xdr:cNvPr>
        <xdr:cNvSpPr/>
      </xdr:nvSpPr>
      <xdr:spPr>
        <a:xfrm>
          <a:off x="1714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29301</xdr:rowOff>
    </xdr:from>
    <xdr:to>
      <xdr:col>11</xdr:col>
      <xdr:colOff>136525</xdr:colOff>
      <xdr:row>31</xdr:row>
      <xdr:rowOff>57059</xdr:rowOff>
    </xdr:to>
    <xdr:cxnSp macro="">
      <xdr:nvCxnSpPr>
        <xdr:cNvPr id="96" name="直線コネクタ 95">
          <a:extLst>
            <a:ext uri="{FF2B5EF4-FFF2-40B4-BE49-F238E27FC236}">
              <a16:creationId xmlns:a16="http://schemas.microsoft.com/office/drawing/2014/main" id="{5BA98E4D-F9F3-4308-B5C7-9962F4042570}"/>
            </a:ext>
          </a:extLst>
        </xdr:cNvPr>
        <xdr:cNvCxnSpPr/>
      </xdr:nvCxnSpPr>
      <xdr:spPr>
        <a:xfrm>
          <a:off x="1765300" y="611577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7" name="n_1aveValue有形固定資産減価償却率">
          <a:extLst>
            <a:ext uri="{FF2B5EF4-FFF2-40B4-BE49-F238E27FC236}">
              <a16:creationId xmlns:a16="http://schemas.microsoft.com/office/drawing/2014/main" id="{8133F9BA-F4F8-4C28-B251-0E04858C1F8B}"/>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8" name="n_2aveValue有形固定資産減価償却率">
          <a:extLst>
            <a:ext uri="{FF2B5EF4-FFF2-40B4-BE49-F238E27FC236}">
              <a16:creationId xmlns:a16="http://schemas.microsoft.com/office/drawing/2014/main" id="{77C1C18E-9E17-41E1-8C63-8627D598C1A3}"/>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9" name="n_3aveValue有形固定資産減価償却率">
          <a:extLst>
            <a:ext uri="{FF2B5EF4-FFF2-40B4-BE49-F238E27FC236}">
              <a16:creationId xmlns:a16="http://schemas.microsoft.com/office/drawing/2014/main" id="{ED3F168A-F160-4EB4-AB01-3BA4C75E4279}"/>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0" name="n_4aveValue有形固定資産減価償却率">
          <a:extLst>
            <a:ext uri="{FF2B5EF4-FFF2-40B4-BE49-F238E27FC236}">
              <a16:creationId xmlns:a16="http://schemas.microsoft.com/office/drawing/2014/main" id="{11295907-339F-411B-9BC2-69A917A40887}"/>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23875</xdr:rowOff>
    </xdr:from>
    <xdr:ext cx="405111" cy="259045"/>
    <xdr:sp macro="" textlink="">
      <xdr:nvSpPr>
        <xdr:cNvPr id="101" name="n_1mainValue有形固定資産減価償却率">
          <a:extLst>
            <a:ext uri="{FF2B5EF4-FFF2-40B4-BE49-F238E27FC236}">
              <a16:creationId xmlns:a16="http://schemas.microsoft.com/office/drawing/2014/main" id="{FDF95B7D-EC52-4223-AA4F-9B766764F9AF}"/>
            </a:ext>
          </a:extLst>
        </xdr:cNvPr>
        <xdr:cNvSpPr txBox="1"/>
      </xdr:nvSpPr>
      <xdr:spPr>
        <a:xfrm>
          <a:off x="3836044" y="5938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149060</xdr:rowOff>
    </xdr:from>
    <xdr:ext cx="405111" cy="259045"/>
    <xdr:sp macro="" textlink="">
      <xdr:nvSpPr>
        <xdr:cNvPr id="102" name="n_2mainValue有形固定資産減価償却率">
          <a:extLst>
            <a:ext uri="{FF2B5EF4-FFF2-40B4-BE49-F238E27FC236}">
              <a16:creationId xmlns:a16="http://schemas.microsoft.com/office/drawing/2014/main" id="{9A2271FE-8B63-434A-A908-CA6DD1B736E5}"/>
            </a:ext>
          </a:extLst>
        </xdr:cNvPr>
        <xdr:cNvSpPr txBox="1"/>
      </xdr:nvSpPr>
      <xdr:spPr>
        <a:xfrm>
          <a:off x="3086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103" name="n_3mainValue有形固定資産減価償却率">
          <a:extLst>
            <a:ext uri="{FF2B5EF4-FFF2-40B4-BE49-F238E27FC236}">
              <a16:creationId xmlns:a16="http://schemas.microsoft.com/office/drawing/2014/main" id="{84500C55-47B2-44C5-AD21-296AA7921FA7}"/>
            </a:ext>
          </a:extLst>
        </xdr:cNvPr>
        <xdr:cNvSpPr txBox="1"/>
      </xdr:nvSpPr>
      <xdr:spPr>
        <a:xfrm>
          <a:off x="2324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4" name="n_4mainValue有形固定資産減価償却率">
          <a:extLst>
            <a:ext uri="{FF2B5EF4-FFF2-40B4-BE49-F238E27FC236}">
              <a16:creationId xmlns:a16="http://schemas.microsoft.com/office/drawing/2014/main" id="{AC78B291-9959-4706-AA7F-D3B5805A5545}"/>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5085F483-E2C7-483C-B14D-C963528AFD3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4A11564A-29FF-4108-9498-A11F4AC166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B4EAAE49-E533-4DB6-8BDC-3F78838F843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9EFCB81E-2AAE-4059-B149-7A674C36ED7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3F50205-F989-4B44-AE3D-80EF0EA7328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FE15263-09B2-44DF-AD91-B1E2510F6F7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D5BDEB3A-A93F-4065-8CFA-B2B378BED41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C2121E6C-4312-4457-84CD-D18BFF241CE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7AD1B4A7-DFB1-4201-A1D7-71BEDB8CE57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5CB5A21-FBEA-4485-8C8C-B72A22B78F6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98510E1-8F64-4533-B124-4C2C8724CB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F288296-ED89-4CAF-9869-FBF338E99A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63F7A51E-31B1-4A64-9D52-2D714C739F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期間中に実施した遠別町・天塩町共同斎場建設事業、漁港上架施設整備事業及び道の駅整備事業の地方債の発行が終了し、将来負担額は減少傾向にあるものの、債務償還比率は類似団体を上回っている。更には、今後実施される町立診療所建設事業及び遠別中学校改築事業に伴う地方債の発行により将来負担額が増加することが見込まれることから、事業費の抑制や充当可能財源の確保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ECFDB7D-5326-4CD6-82DD-976145337BD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C6B9A35-07E7-469B-ABDA-5EC6927B828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B820D9EA-771A-4F71-BA1D-C0746B16234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E7213BD8-CBE1-44E6-ADAE-A0D61AB9297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B3C86B5C-940F-4D1C-B996-1762EF3E5FE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321E100-9D3E-4DC3-8944-C50D05836E8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623FAE97-4F14-4D4D-BECF-0AC5CC1A003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B670654C-9DDB-404A-BC0B-D12592BB2B2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DC6DDF83-6207-471A-8DAF-BB29D89A5BC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DC13E6A1-33F1-4AAA-932F-B58F98FC710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40193B1-4FB7-4B31-A2AD-F1D3E555C0A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68182C50-8639-4C7A-A83F-E0ED33FF3B5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EB6B7512-9346-4610-A652-F3D93BF8F0E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670ECC1E-2539-4AC7-A7D1-71CCFAFF02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55622467-C2EA-4800-879F-7F6C1B54231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3" name="直線コネクタ 132">
          <a:extLst>
            <a:ext uri="{FF2B5EF4-FFF2-40B4-BE49-F238E27FC236}">
              <a16:creationId xmlns:a16="http://schemas.microsoft.com/office/drawing/2014/main" id="{8365B289-4606-4ACA-AAAF-9CA7C4EF9D2B}"/>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4" name="債務償還比率最小値テキスト">
          <a:extLst>
            <a:ext uri="{FF2B5EF4-FFF2-40B4-BE49-F238E27FC236}">
              <a16:creationId xmlns:a16="http://schemas.microsoft.com/office/drawing/2014/main" id="{8FA8BBC6-482F-4529-B79C-821FBE026212}"/>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5" name="直線コネクタ 134">
          <a:extLst>
            <a:ext uri="{FF2B5EF4-FFF2-40B4-BE49-F238E27FC236}">
              <a16:creationId xmlns:a16="http://schemas.microsoft.com/office/drawing/2014/main" id="{920688C9-D63A-4F90-89B5-E3D7CC95770B}"/>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5BB12655-13AA-44D4-94DF-CF6BC85F9EF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E5D11093-0682-4B0C-921A-58A60270774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8" name="債務償還比率平均値テキスト">
          <a:extLst>
            <a:ext uri="{FF2B5EF4-FFF2-40B4-BE49-F238E27FC236}">
              <a16:creationId xmlns:a16="http://schemas.microsoft.com/office/drawing/2014/main" id="{73510350-32D5-4741-BB42-2F3B6843D3C1}"/>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9" name="フローチャート: 判断 138">
          <a:extLst>
            <a:ext uri="{FF2B5EF4-FFF2-40B4-BE49-F238E27FC236}">
              <a16:creationId xmlns:a16="http://schemas.microsoft.com/office/drawing/2014/main" id="{C544B720-E39A-49EE-AFD6-756001C0ED5D}"/>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0" name="フローチャート: 判断 139">
          <a:extLst>
            <a:ext uri="{FF2B5EF4-FFF2-40B4-BE49-F238E27FC236}">
              <a16:creationId xmlns:a16="http://schemas.microsoft.com/office/drawing/2014/main" id="{A45AA370-0BE0-4A73-A23B-53FFD583E777}"/>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1" name="フローチャート: 判断 140">
          <a:extLst>
            <a:ext uri="{FF2B5EF4-FFF2-40B4-BE49-F238E27FC236}">
              <a16:creationId xmlns:a16="http://schemas.microsoft.com/office/drawing/2014/main" id="{75BCE9F6-62A7-4CFA-8B13-90D31E97338F}"/>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2" name="フローチャート: 判断 141">
          <a:extLst>
            <a:ext uri="{FF2B5EF4-FFF2-40B4-BE49-F238E27FC236}">
              <a16:creationId xmlns:a16="http://schemas.microsoft.com/office/drawing/2014/main" id="{22DDC9E2-CE0C-43FA-965D-91C005309D28}"/>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3" name="フローチャート: 判断 142">
          <a:extLst>
            <a:ext uri="{FF2B5EF4-FFF2-40B4-BE49-F238E27FC236}">
              <a16:creationId xmlns:a16="http://schemas.microsoft.com/office/drawing/2014/main" id="{0B277E0C-0F7B-4E33-8B40-95A5978087D7}"/>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138E2B0-105D-480A-B7BC-682B348E32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4840A4E-5178-43B9-8982-061C109C0F7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CB79CBD-DBB5-4C68-99A4-ECAAC9AFB6B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23F469FF-65F0-4148-B039-B06446E678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AAABC21-4705-49E6-9E2F-01083EE0A8B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94012</xdr:rowOff>
    </xdr:from>
    <xdr:to>
      <xdr:col>76</xdr:col>
      <xdr:colOff>73025</xdr:colOff>
      <xdr:row>30</xdr:row>
      <xdr:rowOff>24162</xdr:rowOff>
    </xdr:to>
    <xdr:sp macro="" textlink="">
      <xdr:nvSpPr>
        <xdr:cNvPr id="149" name="楕円 148">
          <a:extLst>
            <a:ext uri="{FF2B5EF4-FFF2-40B4-BE49-F238E27FC236}">
              <a16:creationId xmlns:a16="http://schemas.microsoft.com/office/drawing/2014/main" id="{34924432-5EDC-4709-83C0-628E242D0C9E}"/>
            </a:ext>
          </a:extLst>
        </xdr:cNvPr>
        <xdr:cNvSpPr/>
      </xdr:nvSpPr>
      <xdr:spPr>
        <a:xfrm>
          <a:off x="14744700" y="58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72439</xdr:rowOff>
    </xdr:from>
    <xdr:ext cx="469744" cy="259045"/>
    <xdr:sp macro="" textlink="">
      <xdr:nvSpPr>
        <xdr:cNvPr id="150" name="債務償還比率該当値テキスト">
          <a:extLst>
            <a:ext uri="{FF2B5EF4-FFF2-40B4-BE49-F238E27FC236}">
              <a16:creationId xmlns:a16="http://schemas.microsoft.com/office/drawing/2014/main" id="{16F25493-DF32-46D8-AA5A-833889BE0818}"/>
            </a:ext>
          </a:extLst>
        </xdr:cNvPr>
        <xdr:cNvSpPr txBox="1"/>
      </xdr:nvSpPr>
      <xdr:spPr>
        <a:xfrm>
          <a:off x="14846300" y="581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127127</xdr:rowOff>
    </xdr:from>
    <xdr:to>
      <xdr:col>72</xdr:col>
      <xdr:colOff>123825</xdr:colOff>
      <xdr:row>31</xdr:row>
      <xdr:rowOff>57277</xdr:rowOff>
    </xdr:to>
    <xdr:sp macro="" textlink="">
      <xdr:nvSpPr>
        <xdr:cNvPr id="151" name="楕円 150">
          <a:extLst>
            <a:ext uri="{FF2B5EF4-FFF2-40B4-BE49-F238E27FC236}">
              <a16:creationId xmlns:a16="http://schemas.microsoft.com/office/drawing/2014/main" id="{E5C98147-78FF-4CFD-975B-2C4115060805}"/>
            </a:ext>
          </a:extLst>
        </xdr:cNvPr>
        <xdr:cNvSpPr/>
      </xdr:nvSpPr>
      <xdr:spPr>
        <a:xfrm>
          <a:off x="14033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144812</xdr:rowOff>
    </xdr:from>
    <xdr:to>
      <xdr:col>76</xdr:col>
      <xdr:colOff>22225</xdr:colOff>
      <xdr:row>31</xdr:row>
      <xdr:rowOff>6477</xdr:rowOff>
    </xdr:to>
    <xdr:cxnSp macro="">
      <xdr:nvCxnSpPr>
        <xdr:cNvPr id="152" name="直線コネクタ 151">
          <a:extLst>
            <a:ext uri="{FF2B5EF4-FFF2-40B4-BE49-F238E27FC236}">
              <a16:creationId xmlns:a16="http://schemas.microsoft.com/office/drawing/2014/main" id="{7AF73074-248E-430D-AD97-803B00DFF570}"/>
            </a:ext>
          </a:extLst>
        </xdr:cNvPr>
        <xdr:cNvCxnSpPr/>
      </xdr:nvCxnSpPr>
      <xdr:spPr>
        <a:xfrm flipV="1">
          <a:off x="14084300" y="5888387"/>
          <a:ext cx="711200" cy="2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133244</xdr:rowOff>
    </xdr:from>
    <xdr:to>
      <xdr:col>68</xdr:col>
      <xdr:colOff>123825</xdr:colOff>
      <xdr:row>31</xdr:row>
      <xdr:rowOff>63394</xdr:rowOff>
    </xdr:to>
    <xdr:sp macro="" textlink="">
      <xdr:nvSpPr>
        <xdr:cNvPr id="153" name="楕円 152">
          <a:extLst>
            <a:ext uri="{FF2B5EF4-FFF2-40B4-BE49-F238E27FC236}">
              <a16:creationId xmlns:a16="http://schemas.microsoft.com/office/drawing/2014/main" id="{943795BB-21E1-49E6-861B-AFCB952CF09A}"/>
            </a:ext>
          </a:extLst>
        </xdr:cNvPr>
        <xdr:cNvSpPr/>
      </xdr:nvSpPr>
      <xdr:spPr>
        <a:xfrm>
          <a:off x="13271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6477</xdr:rowOff>
    </xdr:from>
    <xdr:to>
      <xdr:col>72</xdr:col>
      <xdr:colOff>73025</xdr:colOff>
      <xdr:row>31</xdr:row>
      <xdr:rowOff>12594</xdr:rowOff>
    </xdr:to>
    <xdr:cxnSp macro="">
      <xdr:nvCxnSpPr>
        <xdr:cNvPr id="154" name="直線コネクタ 153">
          <a:extLst>
            <a:ext uri="{FF2B5EF4-FFF2-40B4-BE49-F238E27FC236}">
              <a16:creationId xmlns:a16="http://schemas.microsoft.com/office/drawing/2014/main" id="{EF8852E1-F0D8-4713-A696-34A7A54B2DE7}"/>
            </a:ext>
          </a:extLst>
        </xdr:cNvPr>
        <xdr:cNvCxnSpPr/>
      </xdr:nvCxnSpPr>
      <xdr:spPr>
        <a:xfrm flipV="1">
          <a:off x="13322300" y="6092952"/>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115432</xdr:rowOff>
    </xdr:from>
    <xdr:to>
      <xdr:col>64</xdr:col>
      <xdr:colOff>123825</xdr:colOff>
      <xdr:row>31</xdr:row>
      <xdr:rowOff>45582</xdr:rowOff>
    </xdr:to>
    <xdr:sp macro="" textlink="">
      <xdr:nvSpPr>
        <xdr:cNvPr id="155" name="楕円 154">
          <a:extLst>
            <a:ext uri="{FF2B5EF4-FFF2-40B4-BE49-F238E27FC236}">
              <a16:creationId xmlns:a16="http://schemas.microsoft.com/office/drawing/2014/main" id="{9C5C0D28-4113-4133-B077-16165B92716A}"/>
            </a:ext>
          </a:extLst>
        </xdr:cNvPr>
        <xdr:cNvSpPr/>
      </xdr:nvSpPr>
      <xdr:spPr>
        <a:xfrm>
          <a:off x="12509500" y="60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166232</xdr:rowOff>
    </xdr:from>
    <xdr:to>
      <xdr:col>68</xdr:col>
      <xdr:colOff>73025</xdr:colOff>
      <xdr:row>31</xdr:row>
      <xdr:rowOff>12594</xdr:rowOff>
    </xdr:to>
    <xdr:cxnSp macro="">
      <xdr:nvCxnSpPr>
        <xdr:cNvPr id="156" name="直線コネクタ 155">
          <a:extLst>
            <a:ext uri="{FF2B5EF4-FFF2-40B4-BE49-F238E27FC236}">
              <a16:creationId xmlns:a16="http://schemas.microsoft.com/office/drawing/2014/main" id="{958A6D17-73DF-482F-9CC4-DA6B92CDF3DF}"/>
            </a:ext>
          </a:extLst>
        </xdr:cNvPr>
        <xdr:cNvCxnSpPr/>
      </xdr:nvCxnSpPr>
      <xdr:spPr>
        <a:xfrm>
          <a:off x="12560300" y="6081257"/>
          <a:ext cx="762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8562</xdr:rowOff>
    </xdr:from>
    <xdr:to>
      <xdr:col>60</xdr:col>
      <xdr:colOff>123825</xdr:colOff>
      <xdr:row>30</xdr:row>
      <xdr:rowOff>110162</xdr:rowOff>
    </xdr:to>
    <xdr:sp macro="" textlink="">
      <xdr:nvSpPr>
        <xdr:cNvPr id="157" name="楕円 156">
          <a:extLst>
            <a:ext uri="{FF2B5EF4-FFF2-40B4-BE49-F238E27FC236}">
              <a16:creationId xmlns:a16="http://schemas.microsoft.com/office/drawing/2014/main" id="{88086463-A3E7-4449-85A8-38D26A80B408}"/>
            </a:ext>
          </a:extLst>
        </xdr:cNvPr>
        <xdr:cNvSpPr/>
      </xdr:nvSpPr>
      <xdr:spPr>
        <a:xfrm>
          <a:off x="11747500" y="59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59362</xdr:rowOff>
    </xdr:from>
    <xdr:to>
      <xdr:col>64</xdr:col>
      <xdr:colOff>73025</xdr:colOff>
      <xdr:row>30</xdr:row>
      <xdr:rowOff>166232</xdr:rowOff>
    </xdr:to>
    <xdr:cxnSp macro="">
      <xdr:nvCxnSpPr>
        <xdr:cNvPr id="158" name="直線コネクタ 157">
          <a:extLst>
            <a:ext uri="{FF2B5EF4-FFF2-40B4-BE49-F238E27FC236}">
              <a16:creationId xmlns:a16="http://schemas.microsoft.com/office/drawing/2014/main" id="{D0CB5A69-FE62-4F28-9916-79B42C79A96D}"/>
            </a:ext>
          </a:extLst>
        </xdr:cNvPr>
        <xdr:cNvCxnSpPr/>
      </xdr:nvCxnSpPr>
      <xdr:spPr>
        <a:xfrm>
          <a:off x="11798300" y="5974387"/>
          <a:ext cx="762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9" name="n_1aveValue債務償還比率">
          <a:extLst>
            <a:ext uri="{FF2B5EF4-FFF2-40B4-BE49-F238E27FC236}">
              <a16:creationId xmlns:a16="http://schemas.microsoft.com/office/drawing/2014/main" id="{6A65B6DD-EABD-4619-867B-5F8A40FD5B73}"/>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0" name="n_2aveValue債務償還比率">
          <a:extLst>
            <a:ext uri="{FF2B5EF4-FFF2-40B4-BE49-F238E27FC236}">
              <a16:creationId xmlns:a16="http://schemas.microsoft.com/office/drawing/2014/main" id="{F21488A4-BDE7-4CE5-BDFE-9379C38B1F33}"/>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1" name="n_3aveValue債務償還比率">
          <a:extLst>
            <a:ext uri="{FF2B5EF4-FFF2-40B4-BE49-F238E27FC236}">
              <a16:creationId xmlns:a16="http://schemas.microsoft.com/office/drawing/2014/main" id="{DCDA3482-7783-4735-A337-8F71C124BDD9}"/>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2" name="n_4aveValue債務償還比率">
          <a:extLst>
            <a:ext uri="{FF2B5EF4-FFF2-40B4-BE49-F238E27FC236}">
              <a16:creationId xmlns:a16="http://schemas.microsoft.com/office/drawing/2014/main" id="{4FD8B4BE-FBF8-4D79-A0C4-3E2269C923C3}"/>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48404</xdr:rowOff>
    </xdr:from>
    <xdr:ext cx="469744" cy="259045"/>
    <xdr:sp macro="" textlink="">
      <xdr:nvSpPr>
        <xdr:cNvPr id="163" name="n_1mainValue債務償還比率">
          <a:extLst>
            <a:ext uri="{FF2B5EF4-FFF2-40B4-BE49-F238E27FC236}">
              <a16:creationId xmlns:a16="http://schemas.microsoft.com/office/drawing/2014/main" id="{36642D0B-32E8-44BC-AFFB-51CD12703DDC}"/>
            </a:ext>
          </a:extLst>
        </xdr:cNvPr>
        <xdr:cNvSpPr txBox="1"/>
      </xdr:nvSpPr>
      <xdr:spPr>
        <a:xfrm>
          <a:off x="13836727" y="61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54521</xdr:rowOff>
    </xdr:from>
    <xdr:ext cx="469744" cy="259045"/>
    <xdr:sp macro="" textlink="">
      <xdr:nvSpPr>
        <xdr:cNvPr id="164" name="n_2mainValue債務償還比率">
          <a:extLst>
            <a:ext uri="{FF2B5EF4-FFF2-40B4-BE49-F238E27FC236}">
              <a16:creationId xmlns:a16="http://schemas.microsoft.com/office/drawing/2014/main" id="{5B673855-05F2-45DD-8BF7-DB68ACCA1879}"/>
            </a:ext>
          </a:extLst>
        </xdr:cNvPr>
        <xdr:cNvSpPr txBox="1"/>
      </xdr:nvSpPr>
      <xdr:spPr>
        <a:xfrm>
          <a:off x="13087427" y="61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36709</xdr:rowOff>
    </xdr:from>
    <xdr:ext cx="469744" cy="259045"/>
    <xdr:sp macro="" textlink="">
      <xdr:nvSpPr>
        <xdr:cNvPr id="165" name="n_3mainValue債務償還比率">
          <a:extLst>
            <a:ext uri="{FF2B5EF4-FFF2-40B4-BE49-F238E27FC236}">
              <a16:creationId xmlns:a16="http://schemas.microsoft.com/office/drawing/2014/main" id="{29FFE8FB-29B0-4AC9-9E72-7A40DE51F41E}"/>
            </a:ext>
          </a:extLst>
        </xdr:cNvPr>
        <xdr:cNvSpPr txBox="1"/>
      </xdr:nvSpPr>
      <xdr:spPr>
        <a:xfrm>
          <a:off x="12325427" y="612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101289</xdr:rowOff>
    </xdr:from>
    <xdr:ext cx="469744" cy="259045"/>
    <xdr:sp macro="" textlink="">
      <xdr:nvSpPr>
        <xdr:cNvPr id="166" name="n_4mainValue債務償還比率">
          <a:extLst>
            <a:ext uri="{FF2B5EF4-FFF2-40B4-BE49-F238E27FC236}">
              <a16:creationId xmlns:a16="http://schemas.microsoft.com/office/drawing/2014/main" id="{2EE3C5E9-82D0-49E5-A48E-016FC39EEF3F}"/>
            </a:ext>
          </a:extLst>
        </xdr:cNvPr>
        <xdr:cNvSpPr txBox="1"/>
      </xdr:nvSpPr>
      <xdr:spPr>
        <a:xfrm>
          <a:off x="11563427" y="601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5073C4D-528D-4594-8747-14B15542A1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71E48088-BA3D-48FE-9B3E-A5B1451067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C7F21869-ABD0-45DE-BEE4-1794637F81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E241DF36-A9B8-4914-91FB-8291664489D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3B703D4F-2BC4-4C24-987D-28B45DBA35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8AD27C42-7771-4D86-90E6-22033030168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C26786-BE8B-4DB5-BFF8-FD9AB8AF64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138432-C5FD-412C-8B05-AA9922E2B7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6ABE15-758F-487B-84CD-98BD179400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134B13-81E5-472D-939F-F6F05CD2A3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7A7F18-F28F-466D-AE03-BB4B043AEB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947253-2C4E-41C9-879C-07A2F43736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AD8BE8-2EE5-4AD3-97ED-4B5CF2FB81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E47C12-FD97-46FB-A3D9-AF079C9C4F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54E4A6-35BA-4C71-88D5-C82F9927D5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E1E444E-876E-40B5-AAF5-0D601854ED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
2,408
590.80
4,467,152
4,343,931
123,221
2,877,998
4,978,472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FD0846-5713-467A-9661-31E4F02A9F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B391E8-2DD8-40B9-911F-1302B8FD5C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A218F5-5372-428C-840B-DBDCD1434C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FBF411-3EB4-4091-AA6C-D78F51F4A8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C234F2-8295-4862-B406-642070BE24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47C48E-A67E-479F-B762-E22EB6C6942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E9A05E-3400-4A39-BCEC-676EA5FD00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DDE237-E9E7-4908-9B57-E1F32D1D36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891A88-649F-424D-89EE-8414331B1F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E390F1-0514-4B35-B2EC-15544F8BC0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D0E3A6-C6C1-4950-8919-DA68C82FE1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890898-8C33-49B3-A0A6-4354D942C2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552C3D-EA3D-4A01-90B4-E67624F4BA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DA7650-BA23-4031-A2E2-B78226593E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135272-7DE5-404F-8518-9B678044FB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FD92E5-6D67-45FD-9CFA-B91B4BDE8F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3D8907-3351-48A3-BC20-10EEAD1743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71077B-02E4-413F-9129-6DF24A8FE3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5FA57B3-8153-4665-9560-14C174C11A1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6045D3D-46D9-4130-8D13-7BE9B7903CB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DCED37-FDB6-4F7F-87EE-D65D27D802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EAA180-9374-44F4-941D-2A8B710D9C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E29BD6-63D5-42C9-B499-ED861E3F6E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B1A32B-F786-4CAF-9FD9-D1124D7197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BF2064-FA6D-427D-B120-86244C9D6F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81160F-FDE0-4AE6-B19B-329987580A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C6AFA8-6D0D-401B-9D5E-6DDCC93C0A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45488C-606D-4EA1-9D43-69EC2E377AE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F545C0-6BE3-4947-B0F7-5A413356B9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918B83-253A-4408-B63B-7FAF4876965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8CB2C7-7C2E-4553-B85C-BB68F71B2A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F809A4D-A8AE-41B4-B218-296BCF64EA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BDFA8AE-588D-45F4-8B6A-ED0C8A57BB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B6F1AFA-8B1E-49EC-B637-8E45A7807AE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0136F13-9BCA-4323-B7A5-3314410FA1C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6F8A7FB-FB8A-422B-BE51-F22CB8FF285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AD22C14-8A78-444C-8932-9951D6C48AF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BC2A928-9FA3-4923-8432-B70AF25472F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E872C5D-ABFE-4A7F-8CFA-3D5C944523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D9E8DB8-B10D-4CDB-BA4D-C0FD645E8E1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4DB54A8-D9D7-4E61-8D45-58C7754C180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F351A38-E3F2-4599-BCFD-78F59E8E499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1510005-4663-406F-8969-D059DD33A9B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36E0C20-3A6E-4DAC-94D8-E7FB07ED202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9EDE86-D337-42DA-84E1-A1C8FD5B7C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C728F70-3E11-4B0A-ACED-C662F36D8F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C45D9D0E-0E2B-44EF-8F75-82297CA5563A}"/>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5DC11C4A-8B48-43C2-B34D-52C16273B75E}"/>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42D20927-78E9-452F-BC76-B2E73140AD3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55CEFE8-B1B0-4211-97EA-4F56C62CAC7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F274F5F-BA77-4CC1-B53C-81C8227E53E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8FDCA930-A33A-48D0-918B-EC341A739247}"/>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C9C78719-4121-415B-ABD5-E7DA39627B08}"/>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7FD27771-1819-4C01-8D85-1625B95DC85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9921664-6922-4EBB-9261-5726C45F8F5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BDE9C078-D211-49C6-826E-7E67C7585792}"/>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C241C1E6-B82C-4F2F-BCE0-2A6209DDDD7E}"/>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DFAB39-78EA-44E5-88D7-057EDAD1DD5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93A03B-5D26-4DF1-9676-56DD17F0B6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CF48FE-FE51-492B-9E33-B5AA7CCFC4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7C66046-3C9E-4D9C-8640-BDFC473074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F365D9B-9B0B-44CF-B6B4-73005A9F65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a:extLst>
            <a:ext uri="{FF2B5EF4-FFF2-40B4-BE49-F238E27FC236}">
              <a16:creationId xmlns:a16="http://schemas.microsoft.com/office/drawing/2014/main" id="{454D44B4-8D15-4EC9-8F8F-6F6030200F51}"/>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道路】&#10;有形固定資産減価償却率該当値テキスト">
          <a:extLst>
            <a:ext uri="{FF2B5EF4-FFF2-40B4-BE49-F238E27FC236}">
              <a16:creationId xmlns:a16="http://schemas.microsoft.com/office/drawing/2014/main" id="{00B05F4D-4A95-4175-9D98-F5B5279D3661}"/>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27033</xdr:rowOff>
    </xdr:from>
    <xdr:to>
      <xdr:col>20</xdr:col>
      <xdr:colOff>38100</xdr:colOff>
      <xdr:row>39</xdr:row>
      <xdr:rowOff>128633</xdr:rowOff>
    </xdr:to>
    <xdr:sp macro="" textlink="">
      <xdr:nvSpPr>
        <xdr:cNvPr id="76" name="楕円 75">
          <a:extLst>
            <a:ext uri="{FF2B5EF4-FFF2-40B4-BE49-F238E27FC236}">
              <a16:creationId xmlns:a16="http://schemas.microsoft.com/office/drawing/2014/main" id="{263FE092-5CA1-4F75-9942-7525F80F9CD7}"/>
            </a:ext>
          </a:extLst>
        </xdr:cNvPr>
        <xdr:cNvSpPr/>
      </xdr:nvSpPr>
      <xdr:spPr>
        <a:xfrm>
          <a:off x="3746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77833</xdr:rowOff>
    </xdr:from>
    <xdr:to>
      <xdr:col>24</xdr:col>
      <xdr:colOff>63500</xdr:colOff>
      <xdr:row>39</xdr:row>
      <xdr:rowOff>110490</xdr:rowOff>
    </xdr:to>
    <xdr:cxnSp macro="">
      <xdr:nvCxnSpPr>
        <xdr:cNvPr id="77" name="直線コネクタ 76">
          <a:extLst>
            <a:ext uri="{FF2B5EF4-FFF2-40B4-BE49-F238E27FC236}">
              <a16:creationId xmlns:a16="http://schemas.microsoft.com/office/drawing/2014/main" id="{6FEA3117-E9DD-4239-87D9-4C85D59848B8}"/>
            </a:ext>
          </a:extLst>
        </xdr:cNvPr>
        <xdr:cNvCxnSpPr/>
      </xdr:nvCxnSpPr>
      <xdr:spPr>
        <a:xfrm>
          <a:off x="3797300" y="67643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a:extLst>
            <a:ext uri="{FF2B5EF4-FFF2-40B4-BE49-F238E27FC236}">
              <a16:creationId xmlns:a16="http://schemas.microsoft.com/office/drawing/2014/main" id="{975E4D90-79EF-44EC-9A3A-3F8F3B2D19A4}"/>
            </a:ext>
          </a:extLst>
        </xdr:cNvPr>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77833</xdr:rowOff>
    </xdr:to>
    <xdr:cxnSp macro="">
      <xdr:nvCxnSpPr>
        <xdr:cNvPr id="79" name="直線コネクタ 78">
          <a:extLst>
            <a:ext uri="{FF2B5EF4-FFF2-40B4-BE49-F238E27FC236}">
              <a16:creationId xmlns:a16="http://schemas.microsoft.com/office/drawing/2014/main" id="{53BF1920-D0D5-4C52-9B48-CAB24DD33690}"/>
            </a:ext>
          </a:extLst>
        </xdr:cNvPr>
        <xdr:cNvCxnSpPr/>
      </xdr:nvCxnSpPr>
      <xdr:spPr>
        <a:xfrm>
          <a:off x="2908300" y="67317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133169</xdr:rowOff>
    </xdr:from>
    <xdr:to>
      <xdr:col>10</xdr:col>
      <xdr:colOff>165100</xdr:colOff>
      <xdr:row>39</xdr:row>
      <xdr:rowOff>63319</xdr:rowOff>
    </xdr:to>
    <xdr:sp macro="" textlink="">
      <xdr:nvSpPr>
        <xdr:cNvPr id="80" name="楕円 79">
          <a:extLst>
            <a:ext uri="{FF2B5EF4-FFF2-40B4-BE49-F238E27FC236}">
              <a16:creationId xmlns:a16="http://schemas.microsoft.com/office/drawing/2014/main" id="{1D9542AF-5CBB-4834-8C0F-2D1EA26417A8}"/>
            </a:ext>
          </a:extLst>
        </xdr:cNvPr>
        <xdr:cNvSpPr/>
      </xdr:nvSpPr>
      <xdr:spPr>
        <a:xfrm>
          <a:off x="1968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12519</xdr:rowOff>
    </xdr:from>
    <xdr:to>
      <xdr:col>15</xdr:col>
      <xdr:colOff>50800</xdr:colOff>
      <xdr:row>39</xdr:row>
      <xdr:rowOff>45176</xdr:rowOff>
    </xdr:to>
    <xdr:cxnSp macro="">
      <xdr:nvCxnSpPr>
        <xdr:cNvPr id="81" name="直線コネクタ 80">
          <a:extLst>
            <a:ext uri="{FF2B5EF4-FFF2-40B4-BE49-F238E27FC236}">
              <a16:creationId xmlns:a16="http://schemas.microsoft.com/office/drawing/2014/main" id="{5F0A9846-CFC2-4F05-A7A7-2CAB4BC9E03D}"/>
            </a:ext>
          </a:extLst>
        </xdr:cNvPr>
        <xdr:cNvCxnSpPr/>
      </xdr:nvCxnSpPr>
      <xdr:spPr>
        <a:xfrm>
          <a:off x="2019300" y="669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100512</xdr:rowOff>
    </xdr:from>
    <xdr:to>
      <xdr:col>6</xdr:col>
      <xdr:colOff>38100</xdr:colOff>
      <xdr:row>39</xdr:row>
      <xdr:rowOff>30662</xdr:rowOff>
    </xdr:to>
    <xdr:sp macro="" textlink="">
      <xdr:nvSpPr>
        <xdr:cNvPr id="82" name="楕円 81">
          <a:extLst>
            <a:ext uri="{FF2B5EF4-FFF2-40B4-BE49-F238E27FC236}">
              <a16:creationId xmlns:a16="http://schemas.microsoft.com/office/drawing/2014/main" id="{B0730B65-F500-4160-94F8-9DE44CC58ECB}"/>
            </a:ext>
          </a:extLst>
        </xdr:cNvPr>
        <xdr:cNvSpPr/>
      </xdr:nvSpPr>
      <xdr:spPr>
        <a:xfrm>
          <a:off x="1079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151312</xdr:rowOff>
    </xdr:from>
    <xdr:to>
      <xdr:col>10</xdr:col>
      <xdr:colOff>114300</xdr:colOff>
      <xdr:row>39</xdr:row>
      <xdr:rowOff>12519</xdr:rowOff>
    </xdr:to>
    <xdr:cxnSp macro="">
      <xdr:nvCxnSpPr>
        <xdr:cNvPr id="83" name="直線コネクタ 82">
          <a:extLst>
            <a:ext uri="{FF2B5EF4-FFF2-40B4-BE49-F238E27FC236}">
              <a16:creationId xmlns:a16="http://schemas.microsoft.com/office/drawing/2014/main" id="{9674FC91-F720-4589-B667-786B864E9FCC}"/>
            </a:ext>
          </a:extLst>
        </xdr:cNvPr>
        <xdr:cNvCxnSpPr/>
      </xdr:nvCxnSpPr>
      <xdr:spPr>
        <a:xfrm>
          <a:off x="1130300" y="666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CDBE3BF0-3EC5-4A26-B62C-098343F69416}"/>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86B371D3-73E0-45E7-B81D-FD5F56FC5B8A}"/>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91C9B8C3-37DB-4085-AAE0-455979E07A3C}"/>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E6E4CFCB-6351-48B5-8CDA-C5EFB65E85C8}"/>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119760</xdr:rowOff>
    </xdr:from>
    <xdr:ext cx="405111" cy="259045"/>
    <xdr:sp macro="" textlink="">
      <xdr:nvSpPr>
        <xdr:cNvPr id="88" name="n_1mainValue【道路】&#10;有形固定資産減価償却率">
          <a:extLst>
            <a:ext uri="{FF2B5EF4-FFF2-40B4-BE49-F238E27FC236}">
              <a16:creationId xmlns:a16="http://schemas.microsoft.com/office/drawing/2014/main" id="{570EA07A-3D1D-4C3A-9819-94AD312A91E9}"/>
            </a:ext>
          </a:extLst>
        </xdr:cNvPr>
        <xdr:cNvSpPr txBox="1"/>
      </xdr:nvSpPr>
      <xdr:spPr>
        <a:xfrm>
          <a:off x="35820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9" name="n_2mainValue【道路】&#10;有形固定資産減価償却率">
          <a:extLst>
            <a:ext uri="{FF2B5EF4-FFF2-40B4-BE49-F238E27FC236}">
              <a16:creationId xmlns:a16="http://schemas.microsoft.com/office/drawing/2014/main" id="{7273B4FC-F407-43A3-8672-9C412850DB6F}"/>
            </a:ext>
          </a:extLst>
        </xdr:cNvPr>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54446</xdr:rowOff>
    </xdr:from>
    <xdr:ext cx="405111" cy="259045"/>
    <xdr:sp macro="" textlink="">
      <xdr:nvSpPr>
        <xdr:cNvPr id="90" name="n_3mainValue【道路】&#10;有形固定資産減価償却率">
          <a:extLst>
            <a:ext uri="{FF2B5EF4-FFF2-40B4-BE49-F238E27FC236}">
              <a16:creationId xmlns:a16="http://schemas.microsoft.com/office/drawing/2014/main" id="{D9585623-4CA6-4381-93E5-EC67E9291E4C}"/>
            </a:ext>
          </a:extLst>
        </xdr:cNvPr>
        <xdr:cNvSpPr txBox="1"/>
      </xdr:nvSpPr>
      <xdr:spPr>
        <a:xfrm>
          <a:off x="1816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21789</xdr:rowOff>
    </xdr:from>
    <xdr:ext cx="405111" cy="259045"/>
    <xdr:sp macro="" textlink="">
      <xdr:nvSpPr>
        <xdr:cNvPr id="91" name="n_4mainValue【道路】&#10;有形固定資産減価償却率">
          <a:extLst>
            <a:ext uri="{FF2B5EF4-FFF2-40B4-BE49-F238E27FC236}">
              <a16:creationId xmlns:a16="http://schemas.microsoft.com/office/drawing/2014/main" id="{BC9EFE60-5E35-4970-9C1F-AF1FEB8B4421}"/>
            </a:ext>
          </a:extLst>
        </xdr:cNvPr>
        <xdr:cNvSpPr txBox="1"/>
      </xdr:nvSpPr>
      <xdr:spPr>
        <a:xfrm>
          <a:off x="927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AE61CB5-A6F9-44AD-A7F1-16EDE62F38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E1C055E-0C54-4113-9FAF-E9A2B0237D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707F4F5-56AE-4ACA-B827-B9A50DDB79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70E0FF-A4EA-40C6-85CC-4316F659F3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C0392CE-904C-4C5A-96D4-E9F55F08CE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368D1CC-20B8-4D4F-8E4B-56E8D2B7D8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F1F3525-2965-4C52-B3D7-058500D8B0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287D2E9-650E-4547-89F9-6ADC98638EB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427476D-76D0-4823-B379-624961D52ED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FA415A6-4248-4048-ADEE-E98A6481B2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88E76A7-AA58-4D81-BB6F-A05E7E285E0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46F6FDD-4028-4435-A745-B3C11FCC3E0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FABB8A0-CBD2-495D-8848-757C6FC46B7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AD8EE8A-792C-4B02-9AF1-A34F316EBD1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CDCDEAF-E7F1-44EF-A45C-37C2E3A757A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56AA827-9546-44F9-9C52-979D78FF13A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17B641C-EC11-45AA-85D5-89749FA2A14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78CE830-A01B-4C26-99F9-53322482596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438C696-97E8-4B11-B522-77FF89C4575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EBADF69-0ED7-4F40-8519-F24C988750C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C179D86-8F5A-45C8-8AF4-21AFCAC789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5E9C89B-644B-41E7-908F-6F1584918A1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4355431-922F-4868-BF19-8C66244778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14D51598-A644-4EE7-B6C7-1B7F7A1876BF}"/>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4CE5C0C-7694-481E-89AC-5DC5565A9FB6}"/>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639A2130-E757-4C42-B315-4FBE77445262}"/>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9B05D8D9-5508-4F77-B328-92FA0F0D2979}"/>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D905CCC1-9BE4-4508-9E54-0A6492897CEB}"/>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D8D1EB9-F0CA-4648-84B0-BE455E241564}"/>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169B94C3-869A-4749-BEF6-C35FDE2BCD6B}"/>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416CA8D0-3778-4088-8FF4-E877AFDD73A5}"/>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49D61153-3CD9-4E41-9220-A92EC5314AE4}"/>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8DE7460B-8B51-46CE-B445-58593398A1C3}"/>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8A37B6C3-D5EF-4741-AFD1-AD9BFB17AE33}"/>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0D0DDA-1BD6-4ECC-AD56-31DEBF177F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875E84-B785-4B51-A47B-585F60E0232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FD2ED8C-5CA0-4487-B9CE-9BBA2286D48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78E958-3D0B-4E5C-8B0C-BB423F6EAE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19EA99A-BCF8-4B68-BA77-BC81791631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27564</xdr:rowOff>
    </xdr:from>
    <xdr:to>
      <xdr:col>55</xdr:col>
      <xdr:colOff>50800</xdr:colOff>
      <xdr:row>41</xdr:row>
      <xdr:rowOff>129164</xdr:rowOff>
    </xdr:to>
    <xdr:sp macro="" textlink="">
      <xdr:nvSpPr>
        <xdr:cNvPr id="131" name="楕円 130">
          <a:extLst>
            <a:ext uri="{FF2B5EF4-FFF2-40B4-BE49-F238E27FC236}">
              <a16:creationId xmlns:a16="http://schemas.microsoft.com/office/drawing/2014/main" id="{BC42FF1A-75CC-477D-B185-AD44AE66BC82}"/>
            </a:ext>
          </a:extLst>
        </xdr:cNvPr>
        <xdr:cNvSpPr/>
      </xdr:nvSpPr>
      <xdr:spPr>
        <a:xfrm>
          <a:off x="10426700" y="70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5991</xdr:rowOff>
    </xdr:from>
    <xdr:ext cx="534377" cy="259045"/>
    <xdr:sp macro="" textlink="">
      <xdr:nvSpPr>
        <xdr:cNvPr id="132" name="【道路】&#10;一人当たり延長該当値テキスト">
          <a:extLst>
            <a:ext uri="{FF2B5EF4-FFF2-40B4-BE49-F238E27FC236}">
              <a16:creationId xmlns:a16="http://schemas.microsoft.com/office/drawing/2014/main" id="{9FD13694-FC18-4EF0-9020-55659E10D5C1}"/>
            </a:ext>
          </a:extLst>
        </xdr:cNvPr>
        <xdr:cNvSpPr txBox="1"/>
      </xdr:nvSpPr>
      <xdr:spPr>
        <a:xfrm>
          <a:off x="10515600" y="70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31536</xdr:rowOff>
    </xdr:from>
    <xdr:to>
      <xdr:col>50</xdr:col>
      <xdr:colOff>165100</xdr:colOff>
      <xdr:row>41</xdr:row>
      <xdr:rowOff>133136</xdr:rowOff>
    </xdr:to>
    <xdr:sp macro="" textlink="">
      <xdr:nvSpPr>
        <xdr:cNvPr id="133" name="楕円 132">
          <a:extLst>
            <a:ext uri="{FF2B5EF4-FFF2-40B4-BE49-F238E27FC236}">
              <a16:creationId xmlns:a16="http://schemas.microsoft.com/office/drawing/2014/main" id="{AB66F544-1924-492F-BE59-878B32C312ED}"/>
            </a:ext>
          </a:extLst>
        </xdr:cNvPr>
        <xdr:cNvSpPr/>
      </xdr:nvSpPr>
      <xdr:spPr>
        <a:xfrm>
          <a:off x="9588500" y="70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78364</xdr:rowOff>
    </xdr:from>
    <xdr:to>
      <xdr:col>55</xdr:col>
      <xdr:colOff>0</xdr:colOff>
      <xdr:row>41</xdr:row>
      <xdr:rowOff>82336</xdr:rowOff>
    </xdr:to>
    <xdr:cxnSp macro="">
      <xdr:nvCxnSpPr>
        <xdr:cNvPr id="134" name="直線コネクタ 133">
          <a:extLst>
            <a:ext uri="{FF2B5EF4-FFF2-40B4-BE49-F238E27FC236}">
              <a16:creationId xmlns:a16="http://schemas.microsoft.com/office/drawing/2014/main" id="{2003E579-2DF5-4CD9-AB1F-C369675541BE}"/>
            </a:ext>
          </a:extLst>
        </xdr:cNvPr>
        <xdr:cNvCxnSpPr/>
      </xdr:nvCxnSpPr>
      <xdr:spPr>
        <a:xfrm flipV="1">
          <a:off x="9639300" y="7107814"/>
          <a:ext cx="8382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35558</xdr:rowOff>
    </xdr:from>
    <xdr:to>
      <xdr:col>46</xdr:col>
      <xdr:colOff>38100</xdr:colOff>
      <xdr:row>41</xdr:row>
      <xdr:rowOff>137158</xdr:rowOff>
    </xdr:to>
    <xdr:sp macro="" textlink="">
      <xdr:nvSpPr>
        <xdr:cNvPr id="135" name="楕円 134">
          <a:extLst>
            <a:ext uri="{FF2B5EF4-FFF2-40B4-BE49-F238E27FC236}">
              <a16:creationId xmlns:a16="http://schemas.microsoft.com/office/drawing/2014/main" id="{9B9DF7D5-E3D2-408E-A8EE-61D0BE519E4C}"/>
            </a:ext>
          </a:extLst>
        </xdr:cNvPr>
        <xdr:cNvSpPr/>
      </xdr:nvSpPr>
      <xdr:spPr>
        <a:xfrm>
          <a:off x="8699500" y="70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82336</xdr:rowOff>
    </xdr:from>
    <xdr:to>
      <xdr:col>50</xdr:col>
      <xdr:colOff>114300</xdr:colOff>
      <xdr:row>41</xdr:row>
      <xdr:rowOff>86358</xdr:rowOff>
    </xdr:to>
    <xdr:cxnSp macro="">
      <xdr:nvCxnSpPr>
        <xdr:cNvPr id="136" name="直線コネクタ 135">
          <a:extLst>
            <a:ext uri="{FF2B5EF4-FFF2-40B4-BE49-F238E27FC236}">
              <a16:creationId xmlns:a16="http://schemas.microsoft.com/office/drawing/2014/main" id="{609B4977-CED0-491E-84FE-3F07B28F0C00}"/>
            </a:ext>
          </a:extLst>
        </xdr:cNvPr>
        <xdr:cNvCxnSpPr/>
      </xdr:nvCxnSpPr>
      <xdr:spPr>
        <a:xfrm flipV="1">
          <a:off x="8750300" y="711178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38577</xdr:rowOff>
    </xdr:from>
    <xdr:to>
      <xdr:col>41</xdr:col>
      <xdr:colOff>101600</xdr:colOff>
      <xdr:row>41</xdr:row>
      <xdr:rowOff>140177</xdr:rowOff>
    </xdr:to>
    <xdr:sp macro="" textlink="">
      <xdr:nvSpPr>
        <xdr:cNvPr id="137" name="楕円 136">
          <a:extLst>
            <a:ext uri="{FF2B5EF4-FFF2-40B4-BE49-F238E27FC236}">
              <a16:creationId xmlns:a16="http://schemas.microsoft.com/office/drawing/2014/main" id="{DE4A4B94-8B7B-4EB9-943A-19FFC0B2D400}"/>
            </a:ext>
          </a:extLst>
        </xdr:cNvPr>
        <xdr:cNvSpPr/>
      </xdr:nvSpPr>
      <xdr:spPr>
        <a:xfrm>
          <a:off x="7810500" y="7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86358</xdr:rowOff>
    </xdr:from>
    <xdr:to>
      <xdr:col>45</xdr:col>
      <xdr:colOff>177800</xdr:colOff>
      <xdr:row>41</xdr:row>
      <xdr:rowOff>89377</xdr:rowOff>
    </xdr:to>
    <xdr:cxnSp macro="">
      <xdr:nvCxnSpPr>
        <xdr:cNvPr id="138" name="直線コネクタ 137">
          <a:extLst>
            <a:ext uri="{FF2B5EF4-FFF2-40B4-BE49-F238E27FC236}">
              <a16:creationId xmlns:a16="http://schemas.microsoft.com/office/drawing/2014/main" id="{50D2B293-4924-4B52-BB51-454B4FBB0F62}"/>
            </a:ext>
          </a:extLst>
        </xdr:cNvPr>
        <xdr:cNvCxnSpPr/>
      </xdr:nvCxnSpPr>
      <xdr:spPr>
        <a:xfrm flipV="1">
          <a:off x="7861300" y="7115808"/>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39808</xdr:rowOff>
    </xdr:from>
    <xdr:to>
      <xdr:col>36</xdr:col>
      <xdr:colOff>165100</xdr:colOff>
      <xdr:row>41</xdr:row>
      <xdr:rowOff>141408</xdr:rowOff>
    </xdr:to>
    <xdr:sp macro="" textlink="">
      <xdr:nvSpPr>
        <xdr:cNvPr id="139" name="楕円 138">
          <a:extLst>
            <a:ext uri="{FF2B5EF4-FFF2-40B4-BE49-F238E27FC236}">
              <a16:creationId xmlns:a16="http://schemas.microsoft.com/office/drawing/2014/main" id="{A8C2B721-AF68-4A28-BA4E-20968BEB601C}"/>
            </a:ext>
          </a:extLst>
        </xdr:cNvPr>
        <xdr:cNvSpPr/>
      </xdr:nvSpPr>
      <xdr:spPr>
        <a:xfrm>
          <a:off x="6921500" y="70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89377</xdr:rowOff>
    </xdr:from>
    <xdr:to>
      <xdr:col>41</xdr:col>
      <xdr:colOff>50800</xdr:colOff>
      <xdr:row>41</xdr:row>
      <xdr:rowOff>90608</xdr:rowOff>
    </xdr:to>
    <xdr:cxnSp macro="">
      <xdr:nvCxnSpPr>
        <xdr:cNvPr id="140" name="直線コネクタ 139">
          <a:extLst>
            <a:ext uri="{FF2B5EF4-FFF2-40B4-BE49-F238E27FC236}">
              <a16:creationId xmlns:a16="http://schemas.microsoft.com/office/drawing/2014/main" id="{CEC9590F-6267-4DA2-89DE-62632D8CE612}"/>
            </a:ext>
          </a:extLst>
        </xdr:cNvPr>
        <xdr:cNvCxnSpPr/>
      </xdr:nvCxnSpPr>
      <xdr:spPr>
        <a:xfrm flipV="1">
          <a:off x="6972300" y="7118827"/>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ACB59219-0C97-4078-BD56-58685138C469}"/>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E53BC4DE-EBFF-4CDD-A5B4-6A11EA9812BD}"/>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E4D789EB-1D22-4A89-A7CD-05DEC2EBCFD9}"/>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E98ADF01-9FAC-4720-A965-59C3C25D1E4E}"/>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124263</xdr:rowOff>
    </xdr:from>
    <xdr:ext cx="534377" cy="259045"/>
    <xdr:sp macro="" textlink="">
      <xdr:nvSpPr>
        <xdr:cNvPr id="145" name="n_1mainValue【道路】&#10;一人当たり延長">
          <a:extLst>
            <a:ext uri="{FF2B5EF4-FFF2-40B4-BE49-F238E27FC236}">
              <a16:creationId xmlns:a16="http://schemas.microsoft.com/office/drawing/2014/main" id="{0603B6A3-A275-4574-9F2B-6C78AA7D60BF}"/>
            </a:ext>
          </a:extLst>
        </xdr:cNvPr>
        <xdr:cNvSpPr txBox="1"/>
      </xdr:nvSpPr>
      <xdr:spPr>
        <a:xfrm>
          <a:off x="9359411" y="7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128285</xdr:rowOff>
    </xdr:from>
    <xdr:ext cx="534377" cy="259045"/>
    <xdr:sp macro="" textlink="">
      <xdr:nvSpPr>
        <xdr:cNvPr id="146" name="n_2mainValue【道路】&#10;一人当たり延長">
          <a:extLst>
            <a:ext uri="{FF2B5EF4-FFF2-40B4-BE49-F238E27FC236}">
              <a16:creationId xmlns:a16="http://schemas.microsoft.com/office/drawing/2014/main" id="{FED3B24D-F258-4FE3-B2FE-3FE8B172136C}"/>
            </a:ext>
          </a:extLst>
        </xdr:cNvPr>
        <xdr:cNvSpPr txBox="1"/>
      </xdr:nvSpPr>
      <xdr:spPr>
        <a:xfrm>
          <a:off x="8483111" y="71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131304</xdr:rowOff>
    </xdr:from>
    <xdr:ext cx="534377" cy="259045"/>
    <xdr:sp macro="" textlink="">
      <xdr:nvSpPr>
        <xdr:cNvPr id="147" name="n_3mainValue【道路】&#10;一人当たり延長">
          <a:extLst>
            <a:ext uri="{FF2B5EF4-FFF2-40B4-BE49-F238E27FC236}">
              <a16:creationId xmlns:a16="http://schemas.microsoft.com/office/drawing/2014/main" id="{41978167-D4F7-4D03-9AB3-DF205874D466}"/>
            </a:ext>
          </a:extLst>
        </xdr:cNvPr>
        <xdr:cNvSpPr txBox="1"/>
      </xdr:nvSpPr>
      <xdr:spPr>
        <a:xfrm>
          <a:off x="7594111" y="71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132535</xdr:rowOff>
    </xdr:from>
    <xdr:ext cx="534377" cy="259045"/>
    <xdr:sp macro="" textlink="">
      <xdr:nvSpPr>
        <xdr:cNvPr id="148" name="n_4mainValue【道路】&#10;一人当たり延長">
          <a:extLst>
            <a:ext uri="{FF2B5EF4-FFF2-40B4-BE49-F238E27FC236}">
              <a16:creationId xmlns:a16="http://schemas.microsoft.com/office/drawing/2014/main" id="{D29BD0E4-E478-4754-9A31-961B0409B113}"/>
            </a:ext>
          </a:extLst>
        </xdr:cNvPr>
        <xdr:cNvSpPr txBox="1"/>
      </xdr:nvSpPr>
      <xdr:spPr>
        <a:xfrm>
          <a:off x="6705111" y="71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5FBD673-F1B9-40A4-9CE4-E277610751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CA55599-3EB2-49C3-83D2-E7D1DFF58F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B811C66-8260-4154-BAB5-77981DA3C9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8E1C1EC-CB05-4623-B443-4B5F699839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8611F76-3758-4FFA-A82D-FE9ABAE07A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FAE89A8-3DF0-4310-AE5A-0ACFAEF26A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F188A6D-3233-4403-BA4C-4F38815785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C1F9327-731A-4CA0-AAF6-CE6062590A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7CA7C50-D1A3-4BB6-8D0B-CB694F8EE2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51EB25D-0BFD-4354-B47E-FA97D71516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5B39D2B-595D-4A01-8BB4-7CBC30AC19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CFFFE00-DD43-4D90-BEAE-B6BF9D33D6A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ADB59CB-4507-497D-B3E6-DBBC8205D4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DBD2B5D-C250-4B51-81BA-63A21003EF8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094A6C0-6AF2-4703-AE76-7CDC5064A2C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272E484-E970-4902-B609-450849A7A5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75842E3-9276-45C3-A4C2-FE60D84ACA1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A67E225-31A7-435A-9235-9A2ADC5AE65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A2BAD3E-3DAC-41DD-8906-C20DF1F139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2333E81-97B6-45A2-A592-BAAA9AD731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067FFE9-0067-4F1C-B2EB-BC6DDB52F77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DEB50BF-3C73-428B-BDB2-475777E257F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41941ED-02B9-4E83-9B92-410B75C3256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63378FA-F0E5-4B8B-BA87-75463CF13D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58CDE54-4B00-4FEC-B397-A24A4740E5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2C7D8250-DFB6-48D8-AAA0-89979E9E2929}"/>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B5654E6-8BB3-420D-BB26-DDC40F3256D9}"/>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E1CA14CE-4370-49B5-8064-AB2642F2937C}"/>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7AC904F-6BE7-4D72-A045-08A5FAF3ED51}"/>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1070487B-9432-4B16-A52F-FE0A793937FD}"/>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171C104-09AD-4E9C-B833-842ECF4CEC5E}"/>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4EB5768-6BFD-4E36-BD41-552F7B3CCC33}"/>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54284DDF-B615-407C-8A99-314B2D60F666}"/>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9976D79F-7653-48BD-9726-6E3442069C2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BFA356A7-16D6-4B80-875D-8C8AF5F318D7}"/>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3F2863D5-4974-4849-8B23-5D1E77C26FF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0950F8E-0706-4B34-8D03-F68B8B8D2F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9961111-098C-4AD2-B77E-B548B3BEE4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6059A4-FB70-4D0C-B3DC-9D70FFCCFF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EB44FBE-E322-4298-9220-B294B51091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4039E47-0A39-4BB9-810D-0E3F901CD0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90" name="楕円 189">
          <a:extLst>
            <a:ext uri="{FF2B5EF4-FFF2-40B4-BE49-F238E27FC236}">
              <a16:creationId xmlns:a16="http://schemas.microsoft.com/office/drawing/2014/main" id="{65E641FE-32E9-45A8-BD3F-9A2A80EDD201}"/>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B4BE9BD-E35F-4DC6-B1B8-501D77B2DE43}"/>
            </a:ext>
          </a:extLst>
        </xdr:cNvPr>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92" name="楕円 191">
          <a:extLst>
            <a:ext uri="{FF2B5EF4-FFF2-40B4-BE49-F238E27FC236}">
              <a16:creationId xmlns:a16="http://schemas.microsoft.com/office/drawing/2014/main" id="{C4F63617-9AEC-43F6-8816-3A4AE3FCF3B0}"/>
            </a:ext>
          </a:extLst>
        </xdr:cNvPr>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66947</xdr:rowOff>
    </xdr:to>
    <xdr:cxnSp macro="">
      <xdr:nvCxnSpPr>
        <xdr:cNvPr id="193" name="直線コネクタ 192">
          <a:extLst>
            <a:ext uri="{FF2B5EF4-FFF2-40B4-BE49-F238E27FC236}">
              <a16:creationId xmlns:a16="http://schemas.microsoft.com/office/drawing/2014/main" id="{1BEE5019-68FC-459A-83F4-6BA224716A3D}"/>
            </a:ext>
          </a:extLst>
        </xdr:cNvPr>
        <xdr:cNvCxnSpPr/>
      </xdr:nvCxnSpPr>
      <xdr:spPr>
        <a:xfrm>
          <a:off x="3797300" y="103261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4" name="楕円 193">
          <a:extLst>
            <a:ext uri="{FF2B5EF4-FFF2-40B4-BE49-F238E27FC236}">
              <a16:creationId xmlns:a16="http://schemas.microsoft.com/office/drawing/2014/main" id="{852C0290-02A6-4690-86EC-0C7E77DE1F57}"/>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39188</xdr:rowOff>
    </xdr:to>
    <xdr:cxnSp macro="">
      <xdr:nvCxnSpPr>
        <xdr:cNvPr id="195" name="直線コネクタ 194">
          <a:extLst>
            <a:ext uri="{FF2B5EF4-FFF2-40B4-BE49-F238E27FC236}">
              <a16:creationId xmlns:a16="http://schemas.microsoft.com/office/drawing/2014/main" id="{6280304A-D16F-4E8A-A672-EA31BC2A6B4F}"/>
            </a:ext>
          </a:extLst>
        </xdr:cNvPr>
        <xdr:cNvCxnSpPr/>
      </xdr:nvCxnSpPr>
      <xdr:spPr>
        <a:xfrm>
          <a:off x="2908300" y="102984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6" name="楕円 195">
          <a:extLst>
            <a:ext uri="{FF2B5EF4-FFF2-40B4-BE49-F238E27FC236}">
              <a16:creationId xmlns:a16="http://schemas.microsoft.com/office/drawing/2014/main" id="{9B852420-8CF9-45EE-9B5D-AC885E9FC055}"/>
            </a:ext>
          </a:extLst>
        </xdr:cNvPr>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11430</xdr:rowOff>
    </xdr:to>
    <xdr:cxnSp macro="">
      <xdr:nvCxnSpPr>
        <xdr:cNvPr id="197" name="直線コネクタ 196">
          <a:extLst>
            <a:ext uri="{FF2B5EF4-FFF2-40B4-BE49-F238E27FC236}">
              <a16:creationId xmlns:a16="http://schemas.microsoft.com/office/drawing/2014/main" id="{3D20E878-0AE9-4C4B-B913-0B29F07B1C59}"/>
            </a:ext>
          </a:extLst>
        </xdr:cNvPr>
        <xdr:cNvCxnSpPr/>
      </xdr:nvCxnSpPr>
      <xdr:spPr>
        <a:xfrm>
          <a:off x="2019300" y="102706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8" name="楕円 197">
          <a:extLst>
            <a:ext uri="{FF2B5EF4-FFF2-40B4-BE49-F238E27FC236}">
              <a16:creationId xmlns:a16="http://schemas.microsoft.com/office/drawing/2014/main" id="{1DA2444D-5722-4ECC-A203-D98FEE52E5C7}"/>
            </a:ext>
          </a:extLst>
        </xdr:cNvPr>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155122</xdr:rowOff>
    </xdr:to>
    <xdr:cxnSp macro="">
      <xdr:nvCxnSpPr>
        <xdr:cNvPr id="199" name="直線コネクタ 198">
          <a:extLst>
            <a:ext uri="{FF2B5EF4-FFF2-40B4-BE49-F238E27FC236}">
              <a16:creationId xmlns:a16="http://schemas.microsoft.com/office/drawing/2014/main" id="{843D5ABB-9E00-41D9-A145-1160F71AB0AC}"/>
            </a:ext>
          </a:extLst>
        </xdr:cNvPr>
        <xdr:cNvCxnSpPr/>
      </xdr:nvCxnSpPr>
      <xdr:spPr>
        <a:xfrm>
          <a:off x="1130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5EA8073-282F-4C63-A622-2D9D124D0388}"/>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9B2E9F1-E1A8-4784-8B7D-AE013BBC90D6}"/>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21DF650-070A-431D-AAAA-566899FA2087}"/>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AFF8C8E-BC16-48BE-85AC-C66DC1B0601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106515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290D4C1-33D0-4F8E-9479-AAC302892220}"/>
            </a:ext>
          </a:extLst>
        </xdr:cNvPr>
        <xdr:cNvSpPr txBox="1"/>
      </xdr:nvSpPr>
      <xdr:spPr>
        <a:xfrm>
          <a:off x="3582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4D75F5-C6EA-461E-97E9-7F1B8F0EAC36}"/>
            </a:ext>
          </a:extLst>
        </xdr:cNvPr>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41086E7-D477-44DF-8A6F-2ABF584102D1}"/>
            </a:ext>
          </a:extLst>
        </xdr:cNvPr>
        <xdr:cNvSpPr txBox="1"/>
      </xdr:nvSpPr>
      <xdr:spPr>
        <a:xfrm>
          <a:off x="1816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4DF6AE4-D05A-4A03-BDC1-265CA737B453}"/>
            </a:ext>
          </a:extLst>
        </xdr:cNvPr>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0AF2F10-38F2-494B-88C9-467A50F45A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5534CC2-F3CC-431E-B0B8-14AA2DB860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18C7855-9634-4A44-9617-9BADD50277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0EB62AF-2E08-4D12-B9AD-A6E81804CC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4218CFC-7D4B-4655-9C68-61C4A1989C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697351D-9C85-40D8-A872-AE417B376D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9749EA9-A1FD-4398-98D2-97EC8C828A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7148C42-DA61-4B78-947D-28D1655797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8D094A2-5D04-447D-9DD0-27B541B6DB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7EC0784-949D-4334-BB0C-FAA8139980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74D25698-9372-4ACD-985D-47A5CEF1CB3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3535090-A219-4E93-9FB8-6BC20586996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886895B-B6AC-4ADE-9CC6-4DD24CAA970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8BD0EB4D-40BE-4B1A-A818-9C554E30341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259BC8C-955D-4899-9E67-66FEC9E0DA3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2B5F3131-B9EC-494E-A556-6D397637A8F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E00E6AB5-4214-4AC4-B8DC-3AD21E909E1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7FB07123-6E2E-4583-BB79-B7760D424C2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888A027-E56A-4C7D-BFDA-5F99204F8D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E592852-FF80-45B2-8E30-049F155F322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08C4B99-2E59-4A09-A24B-37E8D6C431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B558CA57-DA1F-4429-8FED-DDD10B2A5165}"/>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84878F46-5430-48D1-9B89-BE30CF586208}"/>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4DFB51D2-4FBC-4188-A799-660E27C2F5B3}"/>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694C11C4-1594-47AD-83C0-209A07ECB3CF}"/>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95EF59DE-2294-4E30-9075-58C0BA792A17}"/>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E45B5CE-95E8-4D80-B1FA-95A213300364}"/>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695422D3-98F0-4814-B26A-8748DC1F80AC}"/>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67BF08A5-47A9-486F-AFBC-CDFC0527614F}"/>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3A3850D0-4B84-48FE-9845-2FA62E8A31F1}"/>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F56760AB-2467-492A-8287-0F2EDC1689A6}"/>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701DCAC1-7652-4C80-A4AB-50AEF8623F41}"/>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125F23-A733-42A0-A6B8-446A816D35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E46E69B-0705-4672-B1FE-719FBD8E58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269CF7-DB47-45CC-894D-449AB8FAF7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2352BA-8779-4BF0-A99A-52D8D9F733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CC6B6DC-310E-4ACC-93AA-0500CDB489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81144</xdr:rowOff>
    </xdr:from>
    <xdr:to>
      <xdr:col>55</xdr:col>
      <xdr:colOff>50800</xdr:colOff>
      <xdr:row>63</xdr:row>
      <xdr:rowOff>11294</xdr:rowOff>
    </xdr:to>
    <xdr:sp macro="" textlink="">
      <xdr:nvSpPr>
        <xdr:cNvPr id="245" name="楕円 244">
          <a:extLst>
            <a:ext uri="{FF2B5EF4-FFF2-40B4-BE49-F238E27FC236}">
              <a16:creationId xmlns:a16="http://schemas.microsoft.com/office/drawing/2014/main" id="{840115E1-6A75-4EB6-B672-B38B408AE250}"/>
            </a:ext>
          </a:extLst>
        </xdr:cNvPr>
        <xdr:cNvSpPr/>
      </xdr:nvSpPr>
      <xdr:spPr>
        <a:xfrm>
          <a:off x="10426700" y="1071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59571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DA01C52B-11EC-4EEF-B5A1-D6FC180A22A3}"/>
            </a:ext>
          </a:extLst>
        </xdr:cNvPr>
        <xdr:cNvSpPr txBox="1"/>
      </xdr:nvSpPr>
      <xdr:spPr>
        <a:xfrm>
          <a:off x="10515600" y="1068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87532</xdr:rowOff>
    </xdr:from>
    <xdr:to>
      <xdr:col>50</xdr:col>
      <xdr:colOff>165100</xdr:colOff>
      <xdr:row>63</xdr:row>
      <xdr:rowOff>17682</xdr:rowOff>
    </xdr:to>
    <xdr:sp macro="" textlink="">
      <xdr:nvSpPr>
        <xdr:cNvPr id="247" name="楕円 246">
          <a:extLst>
            <a:ext uri="{FF2B5EF4-FFF2-40B4-BE49-F238E27FC236}">
              <a16:creationId xmlns:a16="http://schemas.microsoft.com/office/drawing/2014/main" id="{77AA7636-F501-42EA-9950-BD0DA06E9A16}"/>
            </a:ext>
          </a:extLst>
        </xdr:cNvPr>
        <xdr:cNvSpPr/>
      </xdr:nvSpPr>
      <xdr:spPr>
        <a:xfrm>
          <a:off x="9588500" y="107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131944</xdr:rowOff>
    </xdr:from>
    <xdr:to>
      <xdr:col>55</xdr:col>
      <xdr:colOff>0</xdr:colOff>
      <xdr:row>62</xdr:row>
      <xdr:rowOff>138332</xdr:rowOff>
    </xdr:to>
    <xdr:cxnSp macro="">
      <xdr:nvCxnSpPr>
        <xdr:cNvPr id="248" name="直線コネクタ 247">
          <a:extLst>
            <a:ext uri="{FF2B5EF4-FFF2-40B4-BE49-F238E27FC236}">
              <a16:creationId xmlns:a16="http://schemas.microsoft.com/office/drawing/2014/main" id="{71418427-1453-4B57-8F37-35D574C51286}"/>
            </a:ext>
          </a:extLst>
        </xdr:cNvPr>
        <xdr:cNvCxnSpPr/>
      </xdr:nvCxnSpPr>
      <xdr:spPr>
        <a:xfrm flipV="1">
          <a:off x="9639300" y="10761844"/>
          <a:ext cx="8382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93997</xdr:rowOff>
    </xdr:from>
    <xdr:to>
      <xdr:col>46</xdr:col>
      <xdr:colOff>38100</xdr:colOff>
      <xdr:row>63</xdr:row>
      <xdr:rowOff>24147</xdr:rowOff>
    </xdr:to>
    <xdr:sp macro="" textlink="">
      <xdr:nvSpPr>
        <xdr:cNvPr id="249" name="楕円 248">
          <a:extLst>
            <a:ext uri="{FF2B5EF4-FFF2-40B4-BE49-F238E27FC236}">
              <a16:creationId xmlns:a16="http://schemas.microsoft.com/office/drawing/2014/main" id="{137580ED-5C91-4B6C-8807-6617644F853B}"/>
            </a:ext>
          </a:extLst>
        </xdr:cNvPr>
        <xdr:cNvSpPr/>
      </xdr:nvSpPr>
      <xdr:spPr>
        <a:xfrm>
          <a:off x="8699500" y="107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138332</xdr:rowOff>
    </xdr:from>
    <xdr:to>
      <xdr:col>50</xdr:col>
      <xdr:colOff>114300</xdr:colOff>
      <xdr:row>62</xdr:row>
      <xdr:rowOff>144797</xdr:rowOff>
    </xdr:to>
    <xdr:cxnSp macro="">
      <xdr:nvCxnSpPr>
        <xdr:cNvPr id="250" name="直線コネクタ 249">
          <a:extLst>
            <a:ext uri="{FF2B5EF4-FFF2-40B4-BE49-F238E27FC236}">
              <a16:creationId xmlns:a16="http://schemas.microsoft.com/office/drawing/2014/main" id="{A10678FD-63CD-45AC-8B4C-E3C99F8306FF}"/>
            </a:ext>
          </a:extLst>
        </xdr:cNvPr>
        <xdr:cNvCxnSpPr/>
      </xdr:nvCxnSpPr>
      <xdr:spPr>
        <a:xfrm flipV="1">
          <a:off x="8750300" y="10768232"/>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98854</xdr:rowOff>
    </xdr:from>
    <xdr:to>
      <xdr:col>41</xdr:col>
      <xdr:colOff>101600</xdr:colOff>
      <xdr:row>63</xdr:row>
      <xdr:rowOff>29004</xdr:rowOff>
    </xdr:to>
    <xdr:sp macro="" textlink="">
      <xdr:nvSpPr>
        <xdr:cNvPr id="251" name="楕円 250">
          <a:extLst>
            <a:ext uri="{FF2B5EF4-FFF2-40B4-BE49-F238E27FC236}">
              <a16:creationId xmlns:a16="http://schemas.microsoft.com/office/drawing/2014/main" id="{0D42A9FE-0063-4665-8166-0B10126465F8}"/>
            </a:ext>
          </a:extLst>
        </xdr:cNvPr>
        <xdr:cNvSpPr/>
      </xdr:nvSpPr>
      <xdr:spPr>
        <a:xfrm>
          <a:off x="7810500" y="107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144797</xdr:rowOff>
    </xdr:from>
    <xdr:to>
      <xdr:col>45</xdr:col>
      <xdr:colOff>177800</xdr:colOff>
      <xdr:row>62</xdr:row>
      <xdr:rowOff>149654</xdr:rowOff>
    </xdr:to>
    <xdr:cxnSp macro="">
      <xdr:nvCxnSpPr>
        <xdr:cNvPr id="252" name="直線コネクタ 251">
          <a:extLst>
            <a:ext uri="{FF2B5EF4-FFF2-40B4-BE49-F238E27FC236}">
              <a16:creationId xmlns:a16="http://schemas.microsoft.com/office/drawing/2014/main" id="{714C487D-8D8E-4B00-8364-40012CB7659C}"/>
            </a:ext>
          </a:extLst>
        </xdr:cNvPr>
        <xdr:cNvCxnSpPr/>
      </xdr:nvCxnSpPr>
      <xdr:spPr>
        <a:xfrm flipV="1">
          <a:off x="7861300" y="10774697"/>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100703</xdr:rowOff>
    </xdr:from>
    <xdr:to>
      <xdr:col>36</xdr:col>
      <xdr:colOff>165100</xdr:colOff>
      <xdr:row>63</xdr:row>
      <xdr:rowOff>30853</xdr:rowOff>
    </xdr:to>
    <xdr:sp macro="" textlink="">
      <xdr:nvSpPr>
        <xdr:cNvPr id="253" name="楕円 252">
          <a:extLst>
            <a:ext uri="{FF2B5EF4-FFF2-40B4-BE49-F238E27FC236}">
              <a16:creationId xmlns:a16="http://schemas.microsoft.com/office/drawing/2014/main" id="{BC4FF352-973A-4941-A1E0-4323EB6A4771}"/>
            </a:ext>
          </a:extLst>
        </xdr:cNvPr>
        <xdr:cNvSpPr/>
      </xdr:nvSpPr>
      <xdr:spPr>
        <a:xfrm>
          <a:off x="6921500" y="10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149654</xdr:rowOff>
    </xdr:from>
    <xdr:to>
      <xdr:col>41</xdr:col>
      <xdr:colOff>50800</xdr:colOff>
      <xdr:row>62</xdr:row>
      <xdr:rowOff>151503</xdr:rowOff>
    </xdr:to>
    <xdr:cxnSp macro="">
      <xdr:nvCxnSpPr>
        <xdr:cNvPr id="254" name="直線コネクタ 253">
          <a:extLst>
            <a:ext uri="{FF2B5EF4-FFF2-40B4-BE49-F238E27FC236}">
              <a16:creationId xmlns:a16="http://schemas.microsoft.com/office/drawing/2014/main" id="{53A3B32B-E070-4CAC-B86C-E74712F4EB31}"/>
            </a:ext>
          </a:extLst>
        </xdr:cNvPr>
        <xdr:cNvCxnSpPr/>
      </xdr:nvCxnSpPr>
      <xdr:spPr>
        <a:xfrm flipV="1">
          <a:off x="6972300" y="10779554"/>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D9BF3FC-D224-4D4C-ABD8-559906F2463F}"/>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0DADE4A-ABB4-4E3E-AC95-E0A8AF22A542}"/>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C16BC578-4F50-416C-B632-70157225A5BD}"/>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87D0A98-CCA3-4C5A-B063-9BF617449638}"/>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8809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BE65B5E-BC3D-4765-AF8B-EF872C76F5EF}"/>
            </a:ext>
          </a:extLst>
        </xdr:cNvPr>
        <xdr:cNvSpPr txBox="1"/>
      </xdr:nvSpPr>
      <xdr:spPr>
        <a:xfrm>
          <a:off x="9327095" y="1081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15274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AFE6367-0342-4CDE-A7C4-AB066139093D}"/>
            </a:ext>
          </a:extLst>
        </xdr:cNvPr>
        <xdr:cNvSpPr txBox="1"/>
      </xdr:nvSpPr>
      <xdr:spPr>
        <a:xfrm>
          <a:off x="8450795" y="108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20131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9E42EBF-5E2F-445F-B842-561260E411BF}"/>
            </a:ext>
          </a:extLst>
        </xdr:cNvPr>
        <xdr:cNvSpPr txBox="1"/>
      </xdr:nvSpPr>
      <xdr:spPr>
        <a:xfrm>
          <a:off x="7561795" y="108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21980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332C856-8801-491A-9BE5-70DFF06FC40B}"/>
            </a:ext>
          </a:extLst>
        </xdr:cNvPr>
        <xdr:cNvSpPr txBox="1"/>
      </xdr:nvSpPr>
      <xdr:spPr>
        <a:xfrm>
          <a:off x="6672795" y="1082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9A117D6-D32C-4D7D-99FB-A8CA97F513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F134F2D-17C1-4CC9-AAC5-B5844D5026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CECC316-AB67-4E00-BE96-7907B22F06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51CE487-9665-48A9-B7CC-3E060E19AD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E6F939E-AFCC-42C5-96C7-5FCE51A4E4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FF93E06-EA38-4D35-8985-A7ED86DBD7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9829BCA-7DAF-424A-BA88-3D09DA5A3D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9E398F5-BFA3-43A3-B639-B6078D3058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2D23AEE-4B3F-495A-822E-E100934DD8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538E55C-4C80-46DD-993D-BAB73B70F3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63835F9-23B4-48D5-9088-54998EB0EB9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66BEAAC8-B3C7-4015-8847-53AEA6FD5AB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CEFF492-8FD2-434B-BE32-2944F53FDE2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393340B8-606C-47E0-B9CA-69B0CE81853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F62811C-5FFD-4BB9-AB7C-65CFDC2A94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59C1053E-B5DA-4884-9444-D7958676C52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3923B779-515A-49FC-8EEC-2D82AF81CF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A2D9ED6-08FF-4D24-95D7-1604FD02DDC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01843F9-5D1C-475C-A428-F7F9067F70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B5C2737-E27B-488B-8FAA-D8CA398EBA0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27D0CBAE-9803-47ED-89A1-7AA4B6EA80A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43D9C4E-6B0A-4A26-94B0-4196D1D85C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A80D3BE-54B0-4D44-B540-54CC9CBDDA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9B29390D-6419-42BC-BA0F-AF0387DD60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5F082B35-E1BE-4C1B-9305-2B70D373305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18299DA-36DA-4CFC-8D91-6C2D6F1FBF9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D207DDC9-B516-4043-B6E2-3915BABA68B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7F1132C4-D06F-45FB-BFBA-F6C9DAD62ECC}"/>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D84E0AA1-F82A-46B3-AE60-B90BFA57D74F}"/>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247CE88A-BE92-493F-A812-FF2A14B2A4FC}"/>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1F29DD3-1961-455F-A7E3-CC5B61B16BC3}"/>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506369E5-5BFD-4AE7-83FD-9865A148CE2F}"/>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9703B772-AB55-44F1-924A-B5B8DB0D77C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31BAA8C1-09C4-45AF-87EA-70EE25C166B1}"/>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91DDE935-01DF-46A9-B1AE-97E5132CE767}"/>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93D5563-CD49-4B79-876A-8AAAE5DC3B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D6C3490-2755-4ED5-A9D0-8C7E230E56C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2A87214-9408-46F1-AD05-B01C8452E6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3BD6A8-ECB2-44DC-896B-25F14BB512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5F2DDB4-7A21-4A80-A38F-7E82D1CC784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122555</xdr:rowOff>
    </xdr:from>
    <xdr:to>
      <xdr:col>24</xdr:col>
      <xdr:colOff>114300</xdr:colOff>
      <xdr:row>81</xdr:row>
      <xdr:rowOff>52705</xdr:rowOff>
    </xdr:to>
    <xdr:sp macro="" textlink="">
      <xdr:nvSpPr>
        <xdr:cNvPr id="303" name="楕円 302">
          <a:extLst>
            <a:ext uri="{FF2B5EF4-FFF2-40B4-BE49-F238E27FC236}">
              <a16:creationId xmlns:a16="http://schemas.microsoft.com/office/drawing/2014/main" id="{898ED89D-D7AE-4C88-A4A1-E4A9ED434D38}"/>
            </a:ext>
          </a:extLst>
        </xdr:cNvPr>
        <xdr:cNvSpPr/>
      </xdr:nvSpPr>
      <xdr:spPr>
        <a:xfrm>
          <a:off x="4584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145432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3544B14-E9B9-4660-8B57-787C30B7E470}"/>
            </a:ext>
          </a:extLst>
        </xdr:cNvPr>
        <xdr:cNvSpPr txBox="1"/>
      </xdr:nvSpPr>
      <xdr:spPr>
        <a:xfrm>
          <a:off x="4673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305" name="楕円 304">
          <a:extLst>
            <a:ext uri="{FF2B5EF4-FFF2-40B4-BE49-F238E27FC236}">
              <a16:creationId xmlns:a16="http://schemas.microsoft.com/office/drawing/2014/main" id="{4C7C9A0A-A592-46B5-BD43-18766CFD8C5F}"/>
            </a:ext>
          </a:extLst>
        </xdr:cNvPr>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81</xdr:row>
      <xdr:rowOff>1905</xdr:rowOff>
    </xdr:to>
    <xdr:cxnSp macro="">
      <xdr:nvCxnSpPr>
        <xdr:cNvPr id="306" name="直線コネクタ 305">
          <a:extLst>
            <a:ext uri="{FF2B5EF4-FFF2-40B4-BE49-F238E27FC236}">
              <a16:creationId xmlns:a16="http://schemas.microsoft.com/office/drawing/2014/main" id="{38826478-5608-4432-8594-A2B9BD641DC7}"/>
            </a:ext>
          </a:extLst>
        </xdr:cNvPr>
        <xdr:cNvCxnSpPr/>
      </xdr:nvCxnSpPr>
      <xdr:spPr>
        <a:xfrm>
          <a:off x="3797300" y="138645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97789</xdr:rowOff>
    </xdr:from>
    <xdr:to>
      <xdr:col>15</xdr:col>
      <xdr:colOff>101600</xdr:colOff>
      <xdr:row>81</xdr:row>
      <xdr:rowOff>27939</xdr:rowOff>
    </xdr:to>
    <xdr:sp macro="" textlink="">
      <xdr:nvSpPr>
        <xdr:cNvPr id="307" name="楕円 306">
          <a:extLst>
            <a:ext uri="{FF2B5EF4-FFF2-40B4-BE49-F238E27FC236}">
              <a16:creationId xmlns:a16="http://schemas.microsoft.com/office/drawing/2014/main" id="{17B87EBC-145A-4AC1-BB8F-3EAC6217ABCD}"/>
            </a:ext>
          </a:extLst>
        </xdr:cNvPr>
        <xdr:cNvSpPr/>
      </xdr:nvSpPr>
      <xdr:spPr>
        <a:xfrm>
          <a:off x="2857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80</xdr:row>
      <xdr:rowOff>148589</xdr:rowOff>
    </xdr:to>
    <xdr:cxnSp macro="">
      <xdr:nvCxnSpPr>
        <xdr:cNvPr id="308" name="直線コネクタ 307">
          <a:extLst>
            <a:ext uri="{FF2B5EF4-FFF2-40B4-BE49-F238E27FC236}">
              <a16:creationId xmlns:a16="http://schemas.microsoft.com/office/drawing/2014/main" id="{9C5C1413-FD26-43FB-B0C2-04B922F830E7}"/>
            </a:ext>
          </a:extLst>
        </xdr:cNvPr>
        <xdr:cNvCxnSpPr/>
      </xdr:nvCxnSpPr>
      <xdr:spPr>
        <a:xfrm>
          <a:off x="2908300" y="13864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309" name="楕円 308">
          <a:extLst>
            <a:ext uri="{FF2B5EF4-FFF2-40B4-BE49-F238E27FC236}">
              <a16:creationId xmlns:a16="http://schemas.microsoft.com/office/drawing/2014/main" id="{53B2FC32-5833-49CF-B75B-F24E6B727001}"/>
            </a:ext>
          </a:extLst>
        </xdr:cNvPr>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80</xdr:row>
      <xdr:rowOff>148589</xdr:rowOff>
    </xdr:to>
    <xdr:cxnSp macro="">
      <xdr:nvCxnSpPr>
        <xdr:cNvPr id="310" name="直線コネクタ 309">
          <a:extLst>
            <a:ext uri="{FF2B5EF4-FFF2-40B4-BE49-F238E27FC236}">
              <a16:creationId xmlns:a16="http://schemas.microsoft.com/office/drawing/2014/main" id="{E5934242-D0A8-430E-B875-093EC4C74377}"/>
            </a:ext>
          </a:extLst>
        </xdr:cNvPr>
        <xdr:cNvCxnSpPr/>
      </xdr:nvCxnSpPr>
      <xdr:spPr>
        <a:xfrm>
          <a:off x="2019300" y="138550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1" name="楕円 310">
          <a:extLst>
            <a:ext uri="{FF2B5EF4-FFF2-40B4-BE49-F238E27FC236}">
              <a16:creationId xmlns:a16="http://schemas.microsoft.com/office/drawing/2014/main" id="{7011FD85-3E22-468B-A56B-A33DD3910501}"/>
            </a:ext>
          </a:extLst>
        </xdr:cNvPr>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139064</xdr:rowOff>
    </xdr:to>
    <xdr:cxnSp macro="">
      <xdr:nvCxnSpPr>
        <xdr:cNvPr id="312" name="直線コネクタ 311">
          <a:extLst>
            <a:ext uri="{FF2B5EF4-FFF2-40B4-BE49-F238E27FC236}">
              <a16:creationId xmlns:a16="http://schemas.microsoft.com/office/drawing/2014/main" id="{19CB1E47-108B-4A2E-9DD5-9804E3F71BD8}"/>
            </a:ext>
          </a:extLst>
        </xdr:cNvPr>
        <xdr:cNvCxnSpPr/>
      </xdr:nvCxnSpPr>
      <xdr:spPr>
        <a:xfrm>
          <a:off x="1130300" y="138226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E6A22739-CD1D-4DEC-88BA-CD54EBF1F14E}"/>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11278531-3162-4FA2-9105-41F4E5566BB3}"/>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7168AFE4-C6B6-4371-9DD8-A5691CEEBCEB}"/>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FA989141-451A-465C-B9C0-45C9F908F48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317" name="n_1mainValue【公営住宅】&#10;有形固定資産減価償却率">
          <a:extLst>
            <a:ext uri="{FF2B5EF4-FFF2-40B4-BE49-F238E27FC236}">
              <a16:creationId xmlns:a16="http://schemas.microsoft.com/office/drawing/2014/main" id="{AFF4AD4E-880C-4DD0-AAE4-1FF3465DBDF9}"/>
            </a:ext>
          </a:extLst>
        </xdr:cNvPr>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318" name="n_2mainValue【公営住宅】&#10;有形固定資産減価償却率">
          <a:extLst>
            <a:ext uri="{FF2B5EF4-FFF2-40B4-BE49-F238E27FC236}">
              <a16:creationId xmlns:a16="http://schemas.microsoft.com/office/drawing/2014/main" id="{9111C32F-1B2D-45CE-88E6-FEF7DF156F5C}"/>
            </a:ext>
          </a:extLst>
        </xdr:cNvPr>
        <xdr:cNvSpPr txBox="1"/>
      </xdr:nvSpPr>
      <xdr:spPr>
        <a:xfrm>
          <a:off x="2705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319" name="n_3mainValue【公営住宅】&#10;有形固定資産減価償却率">
          <a:extLst>
            <a:ext uri="{FF2B5EF4-FFF2-40B4-BE49-F238E27FC236}">
              <a16:creationId xmlns:a16="http://schemas.microsoft.com/office/drawing/2014/main" id="{803DBED8-D208-4565-8211-9690AAE9E930}"/>
            </a:ext>
          </a:extLst>
        </xdr:cNvPr>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0" name="n_4mainValue【公営住宅】&#10;有形固定資産減価償却率">
          <a:extLst>
            <a:ext uri="{FF2B5EF4-FFF2-40B4-BE49-F238E27FC236}">
              <a16:creationId xmlns:a16="http://schemas.microsoft.com/office/drawing/2014/main" id="{4C1B9D69-66DD-4631-8FDE-5CC04468FE4A}"/>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8A533FA-E6DB-470E-B769-8AB9E4AA87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0B41EED-E363-4FC0-A064-B36171C8E0E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CC3DF3C-01A7-43B3-AF79-9C5030ED5B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9A57DE8-3F37-427D-AE0A-A751BE7F10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D58AF1D-18F6-4D41-B167-8A450095C6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9BF85E3-9842-43B4-B888-3150403057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5B60FB0-F338-4A5F-B73B-81AA214016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AF41FDB-4559-4CCC-832A-9942C1614A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39001B0-409A-4EE3-B544-CA12B238333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8E2F126-1152-4C2F-A0D7-25D57AAC3C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92040841-D864-4EC7-8313-D07D8E15FBF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94A81F8E-D998-4661-B222-7D2D2EE2182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AFA80A73-3D1F-4CE3-BDAE-4250A90866D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1122FDEC-8DF3-4120-B373-C5D19C9E71E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DF0B52FF-A0AD-4A17-8CFB-52F966C5B8C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59C073C1-CB0A-4D4A-B90C-BF8670CE80E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BF0CEFDB-7253-4DB5-B36C-CC16D433CAB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2A9A5462-CE60-47A2-945D-14150970C5F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E7624102-6615-4B1F-8059-DE8A619C16C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F79C0816-3D3D-457A-8EB7-7431B696570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FBCC6C18-AE6D-4868-911E-4CA95617E25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DB3DAA26-F64A-43BF-84B8-AEB86AB1F55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DFD30CE-F3FB-499C-A6D7-38DDDCA530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DFAAFC5-2AEF-494C-AA1C-E62EC721070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D7B6D6C-A754-4404-A76A-561A7DE1C4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E5FD9E89-6A29-4E48-AB33-F302E2F2DAB8}"/>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11C0DBE0-AC1C-48C4-81B4-F9935490C668}"/>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AC667B2B-0E23-40E3-BE7E-778827FDC35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51CFEDB5-C3AD-4844-AAC0-5EF1BC53BDD2}"/>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BD000D6-C96A-4A0F-ADAF-A11CE154A569}"/>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5E8AB4F8-3112-40AD-A6A2-5ADD68D86334}"/>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828FFD83-4D52-4388-9ED6-E195AC1AF1E3}"/>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5E81CDC9-4136-4544-9FDF-1DDCFF10980C}"/>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FD56F8FF-3DCE-4A5E-A6E8-5A47E0A6559E}"/>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A29AD22E-06DD-4D40-B810-78F136627C71}"/>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43B67485-8DC5-4A3C-950B-DFFE92F79DB7}"/>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9C1EBEC-0F81-4F1E-A80A-3671579466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57D9460-491A-4F3B-95C7-5AE43CC573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94C2549-2D33-435D-908B-07B2A5E5BB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98AE6BD-4DA6-4058-B1ED-F2C81019B7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2AFE841-C793-40ED-BEB1-43B9FE4829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130992</xdr:rowOff>
    </xdr:from>
    <xdr:to>
      <xdr:col>55</xdr:col>
      <xdr:colOff>50800</xdr:colOff>
      <xdr:row>82</xdr:row>
      <xdr:rowOff>61142</xdr:rowOff>
    </xdr:to>
    <xdr:sp macro="" textlink="">
      <xdr:nvSpPr>
        <xdr:cNvPr id="362" name="楕円 361">
          <a:extLst>
            <a:ext uri="{FF2B5EF4-FFF2-40B4-BE49-F238E27FC236}">
              <a16:creationId xmlns:a16="http://schemas.microsoft.com/office/drawing/2014/main" id="{9758F629-15EA-4EF0-AF07-50070FFD1D91}"/>
            </a:ext>
          </a:extLst>
        </xdr:cNvPr>
        <xdr:cNvSpPr/>
      </xdr:nvSpPr>
      <xdr:spPr>
        <a:xfrm>
          <a:off x="104267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153869</xdr:rowOff>
    </xdr:from>
    <xdr:ext cx="469744" cy="259045"/>
    <xdr:sp macro="" textlink="">
      <xdr:nvSpPr>
        <xdr:cNvPr id="363" name="【公営住宅】&#10;一人当たり面積該当値テキスト">
          <a:extLst>
            <a:ext uri="{FF2B5EF4-FFF2-40B4-BE49-F238E27FC236}">
              <a16:creationId xmlns:a16="http://schemas.microsoft.com/office/drawing/2014/main" id="{1C8C99CB-4488-4D1C-96E3-FD83543EAD1F}"/>
            </a:ext>
          </a:extLst>
        </xdr:cNvPr>
        <xdr:cNvSpPr txBox="1"/>
      </xdr:nvSpPr>
      <xdr:spPr>
        <a:xfrm>
          <a:off x="10515600" y="1386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148082</xdr:rowOff>
    </xdr:from>
    <xdr:to>
      <xdr:col>50</xdr:col>
      <xdr:colOff>165100</xdr:colOff>
      <xdr:row>82</xdr:row>
      <xdr:rowOff>78232</xdr:rowOff>
    </xdr:to>
    <xdr:sp macro="" textlink="">
      <xdr:nvSpPr>
        <xdr:cNvPr id="364" name="楕円 363">
          <a:extLst>
            <a:ext uri="{FF2B5EF4-FFF2-40B4-BE49-F238E27FC236}">
              <a16:creationId xmlns:a16="http://schemas.microsoft.com/office/drawing/2014/main" id="{5990632E-53A8-4788-99C9-8C05EA08D17B}"/>
            </a:ext>
          </a:extLst>
        </xdr:cNvPr>
        <xdr:cNvSpPr/>
      </xdr:nvSpPr>
      <xdr:spPr>
        <a:xfrm>
          <a:off x="9588500" y="140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10342</xdr:rowOff>
    </xdr:from>
    <xdr:to>
      <xdr:col>55</xdr:col>
      <xdr:colOff>0</xdr:colOff>
      <xdr:row>82</xdr:row>
      <xdr:rowOff>27432</xdr:rowOff>
    </xdr:to>
    <xdr:cxnSp macro="">
      <xdr:nvCxnSpPr>
        <xdr:cNvPr id="365" name="直線コネクタ 364">
          <a:extLst>
            <a:ext uri="{FF2B5EF4-FFF2-40B4-BE49-F238E27FC236}">
              <a16:creationId xmlns:a16="http://schemas.microsoft.com/office/drawing/2014/main" id="{C5B4AC5C-ACE4-4710-8E83-3FB0591648AD}"/>
            </a:ext>
          </a:extLst>
        </xdr:cNvPr>
        <xdr:cNvCxnSpPr/>
      </xdr:nvCxnSpPr>
      <xdr:spPr>
        <a:xfrm flipV="1">
          <a:off x="9639300" y="14069242"/>
          <a:ext cx="8382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12881</xdr:rowOff>
    </xdr:from>
    <xdr:to>
      <xdr:col>46</xdr:col>
      <xdr:colOff>38100</xdr:colOff>
      <xdr:row>82</xdr:row>
      <xdr:rowOff>114481</xdr:rowOff>
    </xdr:to>
    <xdr:sp macro="" textlink="">
      <xdr:nvSpPr>
        <xdr:cNvPr id="366" name="楕円 365">
          <a:extLst>
            <a:ext uri="{FF2B5EF4-FFF2-40B4-BE49-F238E27FC236}">
              <a16:creationId xmlns:a16="http://schemas.microsoft.com/office/drawing/2014/main" id="{7A9B9C34-16CD-4A43-8165-A0CE4EAEFFBC}"/>
            </a:ext>
          </a:extLst>
        </xdr:cNvPr>
        <xdr:cNvSpPr/>
      </xdr:nvSpPr>
      <xdr:spPr>
        <a:xfrm>
          <a:off x="8699500" y="140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27432</xdr:rowOff>
    </xdr:from>
    <xdr:to>
      <xdr:col>50</xdr:col>
      <xdr:colOff>114300</xdr:colOff>
      <xdr:row>82</xdr:row>
      <xdr:rowOff>63681</xdr:rowOff>
    </xdr:to>
    <xdr:cxnSp macro="">
      <xdr:nvCxnSpPr>
        <xdr:cNvPr id="367" name="直線コネクタ 366">
          <a:extLst>
            <a:ext uri="{FF2B5EF4-FFF2-40B4-BE49-F238E27FC236}">
              <a16:creationId xmlns:a16="http://schemas.microsoft.com/office/drawing/2014/main" id="{9E11FE7F-D30D-4532-B118-7F0B1563DDAB}"/>
            </a:ext>
          </a:extLst>
        </xdr:cNvPr>
        <xdr:cNvCxnSpPr/>
      </xdr:nvCxnSpPr>
      <xdr:spPr>
        <a:xfrm flipV="1">
          <a:off x="8750300" y="14086332"/>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26380</xdr:rowOff>
    </xdr:from>
    <xdr:to>
      <xdr:col>41</xdr:col>
      <xdr:colOff>101600</xdr:colOff>
      <xdr:row>82</xdr:row>
      <xdr:rowOff>127980</xdr:rowOff>
    </xdr:to>
    <xdr:sp macro="" textlink="">
      <xdr:nvSpPr>
        <xdr:cNvPr id="368" name="楕円 367">
          <a:extLst>
            <a:ext uri="{FF2B5EF4-FFF2-40B4-BE49-F238E27FC236}">
              <a16:creationId xmlns:a16="http://schemas.microsoft.com/office/drawing/2014/main" id="{97A37E60-F327-460A-A761-67B324A71004}"/>
            </a:ext>
          </a:extLst>
        </xdr:cNvPr>
        <xdr:cNvSpPr/>
      </xdr:nvSpPr>
      <xdr:spPr>
        <a:xfrm>
          <a:off x="7810500" y="140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63681</xdr:rowOff>
    </xdr:from>
    <xdr:to>
      <xdr:col>45</xdr:col>
      <xdr:colOff>177800</xdr:colOff>
      <xdr:row>82</xdr:row>
      <xdr:rowOff>77180</xdr:rowOff>
    </xdr:to>
    <xdr:cxnSp macro="">
      <xdr:nvCxnSpPr>
        <xdr:cNvPr id="369" name="直線コネクタ 368">
          <a:extLst>
            <a:ext uri="{FF2B5EF4-FFF2-40B4-BE49-F238E27FC236}">
              <a16:creationId xmlns:a16="http://schemas.microsoft.com/office/drawing/2014/main" id="{B05D6A70-92AF-42CE-988D-A5BFB3404943}"/>
            </a:ext>
          </a:extLst>
        </xdr:cNvPr>
        <xdr:cNvCxnSpPr/>
      </xdr:nvCxnSpPr>
      <xdr:spPr>
        <a:xfrm flipV="1">
          <a:off x="7861300" y="14122581"/>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51634</xdr:rowOff>
    </xdr:from>
    <xdr:to>
      <xdr:col>36</xdr:col>
      <xdr:colOff>165100</xdr:colOff>
      <xdr:row>82</xdr:row>
      <xdr:rowOff>153234</xdr:rowOff>
    </xdr:to>
    <xdr:sp macro="" textlink="">
      <xdr:nvSpPr>
        <xdr:cNvPr id="370" name="楕円 369">
          <a:extLst>
            <a:ext uri="{FF2B5EF4-FFF2-40B4-BE49-F238E27FC236}">
              <a16:creationId xmlns:a16="http://schemas.microsoft.com/office/drawing/2014/main" id="{F93EB33A-8BBE-4120-8743-4CA3B8099FF1}"/>
            </a:ext>
          </a:extLst>
        </xdr:cNvPr>
        <xdr:cNvSpPr/>
      </xdr:nvSpPr>
      <xdr:spPr>
        <a:xfrm>
          <a:off x="6921500" y="141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77180</xdr:rowOff>
    </xdr:from>
    <xdr:to>
      <xdr:col>41</xdr:col>
      <xdr:colOff>50800</xdr:colOff>
      <xdr:row>82</xdr:row>
      <xdr:rowOff>102434</xdr:rowOff>
    </xdr:to>
    <xdr:cxnSp macro="">
      <xdr:nvCxnSpPr>
        <xdr:cNvPr id="371" name="直線コネクタ 370">
          <a:extLst>
            <a:ext uri="{FF2B5EF4-FFF2-40B4-BE49-F238E27FC236}">
              <a16:creationId xmlns:a16="http://schemas.microsoft.com/office/drawing/2014/main" id="{44EB830D-63EB-40A5-AD97-3DC2859047E3}"/>
            </a:ext>
          </a:extLst>
        </xdr:cNvPr>
        <xdr:cNvCxnSpPr/>
      </xdr:nvCxnSpPr>
      <xdr:spPr>
        <a:xfrm flipV="1">
          <a:off x="6972300" y="14136080"/>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5017349B-DF10-4E4A-BA2B-4AE89788ADDC}"/>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E371D6AA-E61A-4158-91F7-72F05D639212}"/>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BDCC6AAF-F164-4047-BCE1-00AFBE941BA2}"/>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EEA4D2F4-BA65-407D-B465-0DD21D6D903E}"/>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94759</xdr:rowOff>
    </xdr:from>
    <xdr:ext cx="469744" cy="259045"/>
    <xdr:sp macro="" textlink="">
      <xdr:nvSpPr>
        <xdr:cNvPr id="376" name="n_1mainValue【公営住宅】&#10;一人当たり面積">
          <a:extLst>
            <a:ext uri="{FF2B5EF4-FFF2-40B4-BE49-F238E27FC236}">
              <a16:creationId xmlns:a16="http://schemas.microsoft.com/office/drawing/2014/main" id="{5FB08962-AA96-4086-931F-A1F1AC3C9DE4}"/>
            </a:ext>
          </a:extLst>
        </xdr:cNvPr>
        <xdr:cNvSpPr txBox="1"/>
      </xdr:nvSpPr>
      <xdr:spPr>
        <a:xfrm>
          <a:off x="93917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131008</xdr:rowOff>
    </xdr:from>
    <xdr:ext cx="469744" cy="259045"/>
    <xdr:sp macro="" textlink="">
      <xdr:nvSpPr>
        <xdr:cNvPr id="377" name="n_2mainValue【公営住宅】&#10;一人当たり面積">
          <a:extLst>
            <a:ext uri="{FF2B5EF4-FFF2-40B4-BE49-F238E27FC236}">
              <a16:creationId xmlns:a16="http://schemas.microsoft.com/office/drawing/2014/main" id="{5427AFCE-3C7C-49C6-8C92-8BFCA315FEDC}"/>
            </a:ext>
          </a:extLst>
        </xdr:cNvPr>
        <xdr:cNvSpPr txBox="1"/>
      </xdr:nvSpPr>
      <xdr:spPr>
        <a:xfrm>
          <a:off x="8515427" y="138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144507</xdr:rowOff>
    </xdr:from>
    <xdr:ext cx="469744" cy="259045"/>
    <xdr:sp macro="" textlink="">
      <xdr:nvSpPr>
        <xdr:cNvPr id="378" name="n_3mainValue【公営住宅】&#10;一人当たり面積">
          <a:extLst>
            <a:ext uri="{FF2B5EF4-FFF2-40B4-BE49-F238E27FC236}">
              <a16:creationId xmlns:a16="http://schemas.microsoft.com/office/drawing/2014/main" id="{02BC7CC3-3124-40EF-9655-6AA62F42685A}"/>
            </a:ext>
          </a:extLst>
        </xdr:cNvPr>
        <xdr:cNvSpPr txBox="1"/>
      </xdr:nvSpPr>
      <xdr:spPr>
        <a:xfrm>
          <a:off x="7626427" y="138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169761</xdr:rowOff>
    </xdr:from>
    <xdr:ext cx="469744" cy="259045"/>
    <xdr:sp macro="" textlink="">
      <xdr:nvSpPr>
        <xdr:cNvPr id="379" name="n_4mainValue【公営住宅】&#10;一人当たり面積">
          <a:extLst>
            <a:ext uri="{FF2B5EF4-FFF2-40B4-BE49-F238E27FC236}">
              <a16:creationId xmlns:a16="http://schemas.microsoft.com/office/drawing/2014/main" id="{CAFA2DDF-73A6-4665-B8A7-300F7220BDD3}"/>
            </a:ext>
          </a:extLst>
        </xdr:cNvPr>
        <xdr:cNvSpPr txBox="1"/>
      </xdr:nvSpPr>
      <xdr:spPr>
        <a:xfrm>
          <a:off x="6737427" y="1388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23150CB-602F-4781-BD32-A1184DEEBF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1724C49-C99A-4267-9329-83166A888B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A2111CD-2718-4190-8ED5-3FE383ED8E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F8D4E6B-CE9D-411C-A186-1620E60737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B6EC4E0-CAFC-4979-AC5C-3727C17BC8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EA3687F-9CFC-4845-ADB2-CA63731A88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4977F08-02C8-4240-98B4-6C4420EBF2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69FF7207-A1E4-4BCB-9D69-6F20927DE38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E94C362-AB63-4C83-9261-C4B0467F0F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39947BD-CDA8-4BEF-8F13-976EFE0179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2AB005A0-7E81-496A-B022-5CF00EE2F7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F727C9D-7A57-4987-85AA-C817E4BDE4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841955D-9402-4973-A9A0-47DA3CE6CC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FE96F21D-A610-40C7-AB64-6DC56762A6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03723DF-086E-4EFE-9709-BA36A11D67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7229EF2-1017-4040-850A-13036A35FB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0A8848D-2924-45A0-85A2-E211D2311B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C4FAA93-739A-4BFE-BD30-49ABC29C50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37CC885-01AA-44DD-9EC0-308ACC9206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9A0C9EDE-6959-4814-869C-D3475D5BBD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8AB70E2-5840-4447-8D79-33D1CA1ABD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57C3E3B-3EBE-439B-AD2D-1FEB0EC1D1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166DA09-89E6-489E-9AF0-031C89DDB3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64C0AB5-EFB2-41F7-B1A8-A70B1B9CC8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B043E30-A862-4E29-B63E-28E30A4566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73268B1-A2C5-477D-B4F7-25D7F9B980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CF6C5FA3-A613-4AF7-81B0-A41F221B8F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5C71200-6ED5-4D90-9608-9DFE8C3F3C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3BF9F866-2575-482B-85C7-20AEA283C50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E5CB25F-916A-40C3-B26C-F7F247AC43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3C0372D-FCAD-4BB0-A161-48EB514F46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89F016-9E14-4EF0-AFA7-EEB87451398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552BB0BB-8305-413F-A4F2-608DCD6625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6DDDC055-E1CC-4671-B55F-41FEC31F1A2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58CF3CA7-E93F-4362-8249-D6FE2AAE4DF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9363EEB4-2503-47EB-8531-3EF82658E75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86564B3-A3AD-4FF6-8C07-9887C212491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2BC0067-B021-4B52-A96A-12525FBF3C1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EF19913-D944-467D-99AF-1144F59DFFA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F02B3665-9737-4651-85C5-096139EC3A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AE5FF87-CE94-40E3-8763-1124ECA9128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E8DC1A1-4ACE-493F-958F-F0CB0136802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CFE1C1B-4111-45A6-AC4A-B3BD8E8B4A2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2269BF44-B68A-4A16-9699-E4B75001021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3A1880D2-5130-4904-820E-0B066EC98CE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772B8129-D92D-436A-9BB7-0AE7BD20AE3D}"/>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407C88FA-A8A0-4AAE-943A-1E946FF44F8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17533241-0411-48A4-902B-A09A16520EB3}"/>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291730AA-4F95-4B5C-8ED7-DB3B6E9CF357}"/>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83D0373F-A32C-4F35-B42A-02679CD3A93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42EB7B73-DA32-4830-AAD4-49D2E799FCEA}"/>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7663E393-6F84-4922-A967-F4C6E9779E17}"/>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E9D7D0E-2F7F-4BBE-AFB0-00504A0F4D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C0DAA90-EB92-4ED7-ADA2-7C143A0DBA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41A079D-31F5-4266-AEF0-DC3A6713B8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EC47009-27FB-46D2-98D1-EB31C8C767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E745AA8-7EE1-4F54-B5AC-E8864BB036A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37" name="楕円 436">
          <a:extLst>
            <a:ext uri="{FF2B5EF4-FFF2-40B4-BE49-F238E27FC236}">
              <a16:creationId xmlns:a16="http://schemas.microsoft.com/office/drawing/2014/main" id="{480EF1C2-9971-468F-A995-8C47DEA495E8}"/>
            </a:ext>
          </a:extLst>
        </xdr:cNvPr>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75D9372-9FB6-417E-AF84-936D0C752B38}"/>
            </a:ext>
          </a:extLst>
        </xdr:cNvPr>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439" name="楕円 438">
          <a:extLst>
            <a:ext uri="{FF2B5EF4-FFF2-40B4-BE49-F238E27FC236}">
              <a16:creationId xmlns:a16="http://schemas.microsoft.com/office/drawing/2014/main" id="{1D1C2B39-A437-4346-972C-AE0011F12B57}"/>
            </a:ext>
          </a:extLst>
        </xdr:cNvPr>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17417</xdr:rowOff>
    </xdr:from>
    <xdr:to>
      <xdr:col>85</xdr:col>
      <xdr:colOff>127000</xdr:colOff>
      <xdr:row>36</xdr:row>
      <xdr:rowOff>61504</xdr:rowOff>
    </xdr:to>
    <xdr:cxnSp macro="">
      <xdr:nvCxnSpPr>
        <xdr:cNvPr id="440" name="直線コネクタ 439">
          <a:extLst>
            <a:ext uri="{FF2B5EF4-FFF2-40B4-BE49-F238E27FC236}">
              <a16:creationId xmlns:a16="http://schemas.microsoft.com/office/drawing/2014/main" id="{6C6DDF1F-164C-44CB-84F6-8E9990AB04E5}"/>
            </a:ext>
          </a:extLst>
        </xdr:cNvPr>
        <xdr:cNvCxnSpPr/>
      </xdr:nvCxnSpPr>
      <xdr:spPr>
        <a:xfrm>
          <a:off x="15481300" y="61896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441" name="楕円 440">
          <a:extLst>
            <a:ext uri="{FF2B5EF4-FFF2-40B4-BE49-F238E27FC236}">
              <a16:creationId xmlns:a16="http://schemas.microsoft.com/office/drawing/2014/main" id="{685D45A1-11A2-487A-9039-379D7C530338}"/>
            </a:ext>
          </a:extLst>
        </xdr:cNvPr>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17417</xdr:rowOff>
    </xdr:to>
    <xdr:cxnSp macro="">
      <xdr:nvCxnSpPr>
        <xdr:cNvPr id="442" name="直線コネクタ 441">
          <a:extLst>
            <a:ext uri="{FF2B5EF4-FFF2-40B4-BE49-F238E27FC236}">
              <a16:creationId xmlns:a16="http://schemas.microsoft.com/office/drawing/2014/main" id="{7EC656B9-D390-4D91-A509-E423CBCF6E35}"/>
            </a:ext>
          </a:extLst>
        </xdr:cNvPr>
        <xdr:cNvCxnSpPr/>
      </xdr:nvCxnSpPr>
      <xdr:spPr>
        <a:xfrm>
          <a:off x="14592300" y="614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49893</xdr:rowOff>
    </xdr:from>
    <xdr:to>
      <xdr:col>72</xdr:col>
      <xdr:colOff>38100</xdr:colOff>
      <xdr:row>35</xdr:row>
      <xdr:rowOff>151493</xdr:rowOff>
    </xdr:to>
    <xdr:sp macro="" textlink="">
      <xdr:nvSpPr>
        <xdr:cNvPr id="443" name="楕円 442">
          <a:extLst>
            <a:ext uri="{FF2B5EF4-FFF2-40B4-BE49-F238E27FC236}">
              <a16:creationId xmlns:a16="http://schemas.microsoft.com/office/drawing/2014/main" id="{769F4179-54BC-447F-995B-02516510579A}"/>
            </a:ext>
          </a:extLst>
        </xdr:cNvPr>
        <xdr:cNvSpPr/>
      </xdr:nvSpPr>
      <xdr:spPr>
        <a:xfrm>
          <a:off x="13652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100693</xdr:rowOff>
    </xdr:from>
    <xdr:to>
      <xdr:col>76</xdr:col>
      <xdr:colOff>114300</xdr:colOff>
      <xdr:row>35</xdr:row>
      <xdr:rowOff>144780</xdr:rowOff>
    </xdr:to>
    <xdr:cxnSp macro="">
      <xdr:nvCxnSpPr>
        <xdr:cNvPr id="444" name="直線コネクタ 443">
          <a:extLst>
            <a:ext uri="{FF2B5EF4-FFF2-40B4-BE49-F238E27FC236}">
              <a16:creationId xmlns:a16="http://schemas.microsoft.com/office/drawing/2014/main" id="{5F5317A9-0F14-43C0-8619-C35D8210DD1C}"/>
            </a:ext>
          </a:extLst>
        </xdr:cNvPr>
        <xdr:cNvCxnSpPr/>
      </xdr:nvCxnSpPr>
      <xdr:spPr>
        <a:xfrm>
          <a:off x="13703300" y="610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5806</xdr:rowOff>
    </xdr:from>
    <xdr:to>
      <xdr:col>67</xdr:col>
      <xdr:colOff>101600</xdr:colOff>
      <xdr:row>35</xdr:row>
      <xdr:rowOff>107406</xdr:rowOff>
    </xdr:to>
    <xdr:sp macro="" textlink="">
      <xdr:nvSpPr>
        <xdr:cNvPr id="445" name="楕円 444">
          <a:extLst>
            <a:ext uri="{FF2B5EF4-FFF2-40B4-BE49-F238E27FC236}">
              <a16:creationId xmlns:a16="http://schemas.microsoft.com/office/drawing/2014/main" id="{51E1F680-5D14-4BA4-AC0C-88829ED4B3B4}"/>
            </a:ext>
          </a:extLst>
        </xdr:cNvPr>
        <xdr:cNvSpPr/>
      </xdr:nvSpPr>
      <xdr:spPr>
        <a:xfrm>
          <a:off x="12763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56606</xdr:rowOff>
    </xdr:from>
    <xdr:to>
      <xdr:col>71</xdr:col>
      <xdr:colOff>177800</xdr:colOff>
      <xdr:row>35</xdr:row>
      <xdr:rowOff>100693</xdr:rowOff>
    </xdr:to>
    <xdr:cxnSp macro="">
      <xdr:nvCxnSpPr>
        <xdr:cNvPr id="446" name="直線コネクタ 445">
          <a:extLst>
            <a:ext uri="{FF2B5EF4-FFF2-40B4-BE49-F238E27FC236}">
              <a16:creationId xmlns:a16="http://schemas.microsoft.com/office/drawing/2014/main" id="{FCDFF8E2-3621-45EF-AA2F-4059CBF53CB0}"/>
            </a:ext>
          </a:extLst>
        </xdr:cNvPr>
        <xdr:cNvCxnSpPr/>
      </xdr:nvCxnSpPr>
      <xdr:spPr>
        <a:xfrm>
          <a:off x="12814300" y="60573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FABB8F8-151F-46D8-B08C-1E266B0F8F0D}"/>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21DE628-DCB2-4B76-A810-C02F8ACA2CF1}"/>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83F2C46-F234-4A3E-BB10-60CECBBF2A48}"/>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C51CD32A-DC7A-4158-9E61-9D81988BC0F5}"/>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7CA47831-29D1-4F22-9E1F-0E2D747FB59D}"/>
            </a:ext>
          </a:extLst>
        </xdr:cNvPr>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3D142CE-57FE-4ABD-8D8C-05D49D1EE262}"/>
            </a:ext>
          </a:extLst>
        </xdr:cNvPr>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168020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861FF1AA-9B3C-4014-8D4C-BBB4D3E4CD54}"/>
            </a:ext>
          </a:extLst>
        </xdr:cNvPr>
        <xdr:cNvSpPr txBox="1"/>
      </xdr:nvSpPr>
      <xdr:spPr>
        <a:xfrm>
          <a:off x="13500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123933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65ABF58-0E5F-4866-8A23-21608BEDBB50}"/>
            </a:ext>
          </a:extLst>
        </xdr:cNvPr>
        <xdr:cNvSpPr txBox="1"/>
      </xdr:nvSpPr>
      <xdr:spPr>
        <a:xfrm>
          <a:off x="12611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5F99A6D-D103-4B5C-ACF5-9A0436407A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AAA7689-9EA6-4A72-B4D4-06E78C4CC2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6244BF3-A805-443C-985A-E3C8B91440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D635734-4ECB-4078-9A20-73AFBC18B0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398F96E-E053-4271-8A89-9692B04DE7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112C956-1C90-47D2-AAD1-995E6CD272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BF7EE73-4C0E-424C-ACF8-DB8B4A9F69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BFA58C7-98E8-418D-93DB-F62DD8443F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7DFE039-0B6C-4412-8551-149CFC0ABC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26A378C-6064-4309-B620-77DFE265B6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682F5991-2E00-4EC5-B01A-A3751F6821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40DB1AE4-F854-4995-A24A-844C2FBDC03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C131EDE4-3BF8-4FE4-9EED-872968BCE01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3E63A543-667A-46C5-AE16-5ED1348474C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DBE1AB6-4CE5-4652-8929-293D7ACF2FD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A9936F82-FC70-4600-BA04-D49E0D13A86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9A1C287D-FFAD-4373-8EBC-023C852246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0C3D1FB-0B01-4A2F-9B66-AEB51AB864F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7934385-8256-42F7-82E1-8C3B2C16AB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A96D151-E4C3-4EFC-AD59-82C561C734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5FC27B4-2461-4ECB-B61A-19331985F6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8B2CAED6-1215-4444-B355-8807BF0794A8}"/>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ACB6830-A08E-47E5-999E-51DF02FF1BBA}"/>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CC3EDF8B-22F3-4883-9E33-ACF71279D051}"/>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6A5234-D21D-4AE3-A47D-A07F86813051}"/>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38A9ADE5-33F6-4BAB-B605-CC6CD5C3E617}"/>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F2BB160-B5FC-419C-AC5E-09D2ABF39B4C}"/>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2BDF7FF1-DB26-4816-BE71-448758316929}"/>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C17989D8-34FA-4B92-B68C-D57B2CBA33F7}"/>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4FD8A65F-89BA-404B-A17A-A53D4C01FFE8}"/>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19BC0E63-27F0-4780-9A48-E9CF0ADAD443}"/>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7ECEB57F-CFEF-4F7D-B589-A3B6FDA8ABB2}"/>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5E5D387-A0DB-4F1F-B924-64DB958C20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FC41472-E4BB-45F5-A8F3-D66D8B99602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61A9EA1-8585-4252-B419-8B997EB9D44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98DDAB6-27EF-4091-9EC6-FCCDDF088FD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21EDE7E-C1AB-43EE-B39A-2E1F401477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92" name="楕円 491">
          <a:extLst>
            <a:ext uri="{FF2B5EF4-FFF2-40B4-BE49-F238E27FC236}">
              <a16:creationId xmlns:a16="http://schemas.microsoft.com/office/drawing/2014/main" id="{17D5B42B-24A5-48A8-8F25-4D07F8DDDEAE}"/>
            </a:ext>
          </a:extLst>
        </xdr:cNvPr>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7C98AD3D-E78D-4FA6-BD76-357FCCFD4CBB}"/>
            </a:ext>
          </a:extLst>
        </xdr:cNvPr>
        <xdr:cNvSpPr txBox="1"/>
      </xdr:nvSpPr>
      <xdr:spPr>
        <a:xfrm>
          <a:off x="22199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94" name="楕円 493">
          <a:extLst>
            <a:ext uri="{FF2B5EF4-FFF2-40B4-BE49-F238E27FC236}">
              <a16:creationId xmlns:a16="http://schemas.microsoft.com/office/drawing/2014/main" id="{6FEE6EDE-C1CC-4B17-8C2E-BB99C98EBBFF}"/>
            </a:ext>
          </a:extLst>
        </xdr:cNvPr>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40</xdr:row>
      <xdr:rowOff>3048</xdr:rowOff>
    </xdr:to>
    <xdr:cxnSp macro="">
      <xdr:nvCxnSpPr>
        <xdr:cNvPr id="495" name="直線コネクタ 494">
          <a:extLst>
            <a:ext uri="{FF2B5EF4-FFF2-40B4-BE49-F238E27FC236}">
              <a16:creationId xmlns:a16="http://schemas.microsoft.com/office/drawing/2014/main" id="{F2733A4B-22F1-419C-9B77-43A22B163098}"/>
            </a:ext>
          </a:extLst>
        </xdr:cNvPr>
        <xdr:cNvCxnSpPr/>
      </xdr:nvCxnSpPr>
      <xdr:spPr>
        <a:xfrm flipV="1">
          <a:off x="21323300" y="6851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133756</xdr:rowOff>
    </xdr:from>
    <xdr:to>
      <xdr:col>107</xdr:col>
      <xdr:colOff>101600</xdr:colOff>
      <xdr:row>40</xdr:row>
      <xdr:rowOff>63906</xdr:rowOff>
    </xdr:to>
    <xdr:sp macro="" textlink="">
      <xdr:nvSpPr>
        <xdr:cNvPr id="496" name="楕円 495">
          <a:extLst>
            <a:ext uri="{FF2B5EF4-FFF2-40B4-BE49-F238E27FC236}">
              <a16:creationId xmlns:a16="http://schemas.microsoft.com/office/drawing/2014/main" id="{8D7BB771-F439-4004-AE04-D703B3B16ADE}"/>
            </a:ext>
          </a:extLst>
        </xdr:cNvPr>
        <xdr:cNvSpPr/>
      </xdr:nvSpPr>
      <xdr:spPr>
        <a:xfrm>
          <a:off x="203835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13106</xdr:rowOff>
    </xdr:to>
    <xdr:cxnSp macro="">
      <xdr:nvCxnSpPr>
        <xdr:cNvPr id="497" name="直線コネクタ 496">
          <a:extLst>
            <a:ext uri="{FF2B5EF4-FFF2-40B4-BE49-F238E27FC236}">
              <a16:creationId xmlns:a16="http://schemas.microsoft.com/office/drawing/2014/main" id="{B5D0CE92-599A-46EA-BEBB-E549C4E556F7}"/>
            </a:ext>
          </a:extLst>
        </xdr:cNvPr>
        <xdr:cNvCxnSpPr/>
      </xdr:nvCxnSpPr>
      <xdr:spPr>
        <a:xfrm flipV="1">
          <a:off x="20434300" y="68610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140157</xdr:rowOff>
    </xdr:from>
    <xdr:to>
      <xdr:col>102</xdr:col>
      <xdr:colOff>165100</xdr:colOff>
      <xdr:row>40</xdr:row>
      <xdr:rowOff>70307</xdr:rowOff>
    </xdr:to>
    <xdr:sp macro="" textlink="">
      <xdr:nvSpPr>
        <xdr:cNvPr id="498" name="楕円 497">
          <a:extLst>
            <a:ext uri="{FF2B5EF4-FFF2-40B4-BE49-F238E27FC236}">
              <a16:creationId xmlns:a16="http://schemas.microsoft.com/office/drawing/2014/main" id="{9997F7B0-792E-4ED7-9ABA-2450179C11DC}"/>
            </a:ext>
          </a:extLst>
        </xdr:cNvPr>
        <xdr:cNvSpPr/>
      </xdr:nvSpPr>
      <xdr:spPr>
        <a:xfrm>
          <a:off x="19494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xdr:rowOff>
    </xdr:from>
    <xdr:to>
      <xdr:col>107</xdr:col>
      <xdr:colOff>50800</xdr:colOff>
      <xdr:row>40</xdr:row>
      <xdr:rowOff>19507</xdr:rowOff>
    </xdr:to>
    <xdr:cxnSp macro="">
      <xdr:nvCxnSpPr>
        <xdr:cNvPr id="499" name="直線コネクタ 498">
          <a:extLst>
            <a:ext uri="{FF2B5EF4-FFF2-40B4-BE49-F238E27FC236}">
              <a16:creationId xmlns:a16="http://schemas.microsoft.com/office/drawing/2014/main" id="{3E80BC4F-B964-4E4E-9A28-D8BCB93C0764}"/>
            </a:ext>
          </a:extLst>
        </xdr:cNvPr>
        <xdr:cNvCxnSpPr/>
      </xdr:nvCxnSpPr>
      <xdr:spPr>
        <a:xfrm flipV="1">
          <a:off x="19545300" y="687110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142901</xdr:rowOff>
    </xdr:from>
    <xdr:to>
      <xdr:col>98</xdr:col>
      <xdr:colOff>38100</xdr:colOff>
      <xdr:row>40</xdr:row>
      <xdr:rowOff>73051</xdr:rowOff>
    </xdr:to>
    <xdr:sp macro="" textlink="">
      <xdr:nvSpPr>
        <xdr:cNvPr id="500" name="楕円 499">
          <a:extLst>
            <a:ext uri="{FF2B5EF4-FFF2-40B4-BE49-F238E27FC236}">
              <a16:creationId xmlns:a16="http://schemas.microsoft.com/office/drawing/2014/main" id="{F66CE1EB-0269-45A5-8CD5-483FE7E5EA2A}"/>
            </a:ext>
          </a:extLst>
        </xdr:cNvPr>
        <xdr:cNvSpPr/>
      </xdr:nvSpPr>
      <xdr:spPr>
        <a:xfrm>
          <a:off x="18605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19507</xdr:rowOff>
    </xdr:from>
    <xdr:to>
      <xdr:col>102</xdr:col>
      <xdr:colOff>114300</xdr:colOff>
      <xdr:row>40</xdr:row>
      <xdr:rowOff>22251</xdr:rowOff>
    </xdr:to>
    <xdr:cxnSp macro="">
      <xdr:nvCxnSpPr>
        <xdr:cNvPr id="501" name="直線コネクタ 500">
          <a:extLst>
            <a:ext uri="{FF2B5EF4-FFF2-40B4-BE49-F238E27FC236}">
              <a16:creationId xmlns:a16="http://schemas.microsoft.com/office/drawing/2014/main" id="{F23EE3D8-6DB2-40E0-9E73-A22F4644AC77}"/>
            </a:ext>
          </a:extLst>
        </xdr:cNvPr>
        <xdr:cNvCxnSpPr/>
      </xdr:nvCxnSpPr>
      <xdr:spPr>
        <a:xfrm flipV="1">
          <a:off x="18656300" y="687750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9DA7A2D-BD90-444B-A9BA-DB27D5662489}"/>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BC1396D-FAFD-40C8-A748-0C0B70AACA0E}"/>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83D5F316-7CC5-4432-9839-477F44518232}"/>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188563A-41B9-434F-A427-0D0E791C27EB}"/>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9A88C2E-BB06-4DC5-B3B0-53EEAB91690D}"/>
            </a:ext>
          </a:extLst>
        </xdr:cNvPr>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55033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97E72229-16F1-4686-8B27-6DC0F3D5262E}"/>
            </a:ext>
          </a:extLst>
        </xdr:cNvPr>
        <xdr:cNvSpPr txBox="1"/>
      </xdr:nvSpPr>
      <xdr:spPr>
        <a:xfrm>
          <a:off x="20199427" y="691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61434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A32B4163-D4B4-480D-922F-1C98B4CCBDFF}"/>
            </a:ext>
          </a:extLst>
        </xdr:cNvPr>
        <xdr:cNvSpPr txBox="1"/>
      </xdr:nvSpPr>
      <xdr:spPr>
        <a:xfrm>
          <a:off x="19310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64178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816D23D5-BB64-4066-A3E7-0626538BD53A}"/>
            </a:ext>
          </a:extLst>
        </xdr:cNvPr>
        <xdr:cNvSpPr txBox="1"/>
      </xdr:nvSpPr>
      <xdr:spPr>
        <a:xfrm>
          <a:off x="184214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490474A-BF05-4A51-BDA4-F68B2341BE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BA4D529-2572-4BE4-AD50-24277CA67C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3BA398F-0CDD-4AF5-BD91-936ACCD631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ED74A77-1D23-4BC5-BCA6-4341B744E2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A4A64CC-4CD8-47C8-91B4-24969EF5AC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DD52693-EE10-4AA7-9CC3-E5379679C2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F5E3305-FB6E-4F69-B278-F269D484E7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7420759-6DF8-4D68-966B-B5E0E3731C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F20CC03D-7976-4E61-A0BD-DE2C4C9A57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7C956C3-955D-4984-AE81-FB8C20A1FED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4420734-4E5B-4D6E-BF8B-94860FF2DD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78886C41-F07C-4641-BBD0-01C1024637C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21C141A5-975B-42F3-90B3-E27DC906555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EDC7790-2157-41FB-B6DD-F2B24A5F62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4A9DDAB9-7715-4D5B-A6A3-5A892AED7A0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4D16E16-A7C1-4204-B64E-80C2CA715E7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2B57D1BF-01CA-452C-BE44-A65D4D0D2AC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1A1203B2-654B-47E3-B322-57FF869BF55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C472D219-A12C-4846-A1C1-23E0C57DBE7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2C5126A1-19DA-410F-BE8B-AD8FEAB05C6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AA01569F-5AD6-4152-B1E5-FACF74789A7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E97A0767-C10A-4D57-8A9A-844ECEDA1C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2A8B6A48-9400-482D-B7AA-B3A411EE37A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CBC7257-105D-414E-AE5D-50213C7239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2A122119-146A-4C90-A392-9DBEC2353C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E8F8DF5B-D850-40F5-A788-8121552760D4}"/>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F1153664-FC13-4D32-9011-7D03E301050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11FA6E82-0121-4985-8BD4-84CE021C372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C6D32521-0663-4730-B85D-101BA3CFDBF8}"/>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CEA1D1AD-1415-4E0C-8590-7B16EE7343A5}"/>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DD8893CD-B3D7-49E1-AF17-C64532E65A7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E13B5BF9-BB54-4C91-B4E0-97103920EB79}"/>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4FA784AF-3A95-47F5-90BC-5409CAF139CA}"/>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6BDE83E9-93A2-4C0D-9031-6B79C9EAE6C1}"/>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367E6149-E500-42DE-B094-2AB588471902}"/>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FD20F2F4-ED81-4D4F-BA81-D46D2CC7AA68}"/>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903C195-EC19-4376-A7A7-5CE06C0422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59C34FF-9D65-47AD-925B-72A81858D8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682E78E-1384-4169-91AA-7413F78F2B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94081C1-1E44-4366-81AF-BA01314274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AEB1FE4-24ED-447E-88DB-C0BEC6514E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551" name="楕円 550">
          <a:extLst>
            <a:ext uri="{FF2B5EF4-FFF2-40B4-BE49-F238E27FC236}">
              <a16:creationId xmlns:a16="http://schemas.microsoft.com/office/drawing/2014/main" id="{8D577A28-61DA-47BA-ABB4-14CC088861A4}"/>
            </a:ext>
          </a:extLst>
        </xdr:cNvPr>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F12033B-BF28-49D6-9EE0-5550EFBBA5A9}"/>
            </a:ext>
          </a:extLst>
        </xdr:cNvPr>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553" name="楕円 552">
          <a:extLst>
            <a:ext uri="{FF2B5EF4-FFF2-40B4-BE49-F238E27FC236}">
              <a16:creationId xmlns:a16="http://schemas.microsoft.com/office/drawing/2014/main" id="{E0D41E87-FFC0-4D66-93D7-3342C3E52BD7}"/>
            </a:ext>
          </a:extLst>
        </xdr:cNvPr>
        <xdr:cNvSpPr/>
      </xdr:nvSpPr>
      <xdr:spPr>
        <a:xfrm>
          <a:off x="15430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94706</xdr:rowOff>
    </xdr:from>
    <xdr:to>
      <xdr:col>85</xdr:col>
      <xdr:colOff>127000</xdr:colOff>
      <xdr:row>61</xdr:row>
      <xdr:rowOff>115933</xdr:rowOff>
    </xdr:to>
    <xdr:cxnSp macro="">
      <xdr:nvCxnSpPr>
        <xdr:cNvPr id="554" name="直線コネクタ 553">
          <a:extLst>
            <a:ext uri="{FF2B5EF4-FFF2-40B4-BE49-F238E27FC236}">
              <a16:creationId xmlns:a16="http://schemas.microsoft.com/office/drawing/2014/main" id="{DBB76025-81F6-478B-8B99-5FBFD94E6371}"/>
            </a:ext>
          </a:extLst>
        </xdr:cNvPr>
        <xdr:cNvCxnSpPr/>
      </xdr:nvCxnSpPr>
      <xdr:spPr>
        <a:xfrm>
          <a:off x="15481300" y="105531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55" name="楕円 554">
          <a:extLst>
            <a:ext uri="{FF2B5EF4-FFF2-40B4-BE49-F238E27FC236}">
              <a16:creationId xmlns:a16="http://schemas.microsoft.com/office/drawing/2014/main" id="{5AB7C5A6-F1C2-47B2-AE6F-8E1FBB51BC33}"/>
            </a:ext>
          </a:extLst>
        </xdr:cNvPr>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94706</xdr:rowOff>
    </xdr:to>
    <xdr:cxnSp macro="">
      <xdr:nvCxnSpPr>
        <xdr:cNvPr id="556" name="直線コネクタ 555">
          <a:extLst>
            <a:ext uri="{FF2B5EF4-FFF2-40B4-BE49-F238E27FC236}">
              <a16:creationId xmlns:a16="http://schemas.microsoft.com/office/drawing/2014/main" id="{B49F5F82-4789-4617-9783-4ADCBFC4431B}"/>
            </a:ext>
          </a:extLst>
        </xdr:cNvPr>
        <xdr:cNvCxnSpPr/>
      </xdr:nvCxnSpPr>
      <xdr:spPr>
        <a:xfrm>
          <a:off x="14592300" y="105302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169635</xdr:rowOff>
    </xdr:from>
    <xdr:to>
      <xdr:col>72</xdr:col>
      <xdr:colOff>38100</xdr:colOff>
      <xdr:row>61</xdr:row>
      <xdr:rowOff>99785</xdr:rowOff>
    </xdr:to>
    <xdr:sp macro="" textlink="">
      <xdr:nvSpPr>
        <xdr:cNvPr id="557" name="楕円 556">
          <a:extLst>
            <a:ext uri="{FF2B5EF4-FFF2-40B4-BE49-F238E27FC236}">
              <a16:creationId xmlns:a16="http://schemas.microsoft.com/office/drawing/2014/main" id="{DFBB6B72-F3C5-49E7-A891-14462D188175}"/>
            </a:ext>
          </a:extLst>
        </xdr:cNvPr>
        <xdr:cNvSpPr/>
      </xdr:nvSpPr>
      <xdr:spPr>
        <a:xfrm>
          <a:off x="13652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48985</xdr:rowOff>
    </xdr:from>
    <xdr:to>
      <xdr:col>76</xdr:col>
      <xdr:colOff>114300</xdr:colOff>
      <xdr:row>61</xdr:row>
      <xdr:rowOff>71846</xdr:rowOff>
    </xdr:to>
    <xdr:cxnSp macro="">
      <xdr:nvCxnSpPr>
        <xdr:cNvPr id="558" name="直線コネクタ 557">
          <a:extLst>
            <a:ext uri="{FF2B5EF4-FFF2-40B4-BE49-F238E27FC236}">
              <a16:creationId xmlns:a16="http://schemas.microsoft.com/office/drawing/2014/main" id="{1DF60893-132F-49B9-861F-050FD33D6CD2}"/>
            </a:ext>
          </a:extLst>
        </xdr:cNvPr>
        <xdr:cNvCxnSpPr/>
      </xdr:nvCxnSpPr>
      <xdr:spPr>
        <a:xfrm>
          <a:off x="13703300" y="105074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146776</xdr:rowOff>
    </xdr:from>
    <xdr:to>
      <xdr:col>67</xdr:col>
      <xdr:colOff>101600</xdr:colOff>
      <xdr:row>61</xdr:row>
      <xdr:rowOff>76926</xdr:rowOff>
    </xdr:to>
    <xdr:sp macro="" textlink="">
      <xdr:nvSpPr>
        <xdr:cNvPr id="559" name="楕円 558">
          <a:extLst>
            <a:ext uri="{FF2B5EF4-FFF2-40B4-BE49-F238E27FC236}">
              <a16:creationId xmlns:a16="http://schemas.microsoft.com/office/drawing/2014/main" id="{56414B3B-DE95-4041-BCC8-8C2ACAAE0DA3}"/>
            </a:ext>
          </a:extLst>
        </xdr:cNvPr>
        <xdr:cNvSpPr/>
      </xdr:nvSpPr>
      <xdr:spPr>
        <a:xfrm>
          <a:off x="12763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26126</xdr:rowOff>
    </xdr:from>
    <xdr:to>
      <xdr:col>71</xdr:col>
      <xdr:colOff>177800</xdr:colOff>
      <xdr:row>61</xdr:row>
      <xdr:rowOff>48985</xdr:rowOff>
    </xdr:to>
    <xdr:cxnSp macro="">
      <xdr:nvCxnSpPr>
        <xdr:cNvPr id="560" name="直線コネクタ 559">
          <a:extLst>
            <a:ext uri="{FF2B5EF4-FFF2-40B4-BE49-F238E27FC236}">
              <a16:creationId xmlns:a16="http://schemas.microsoft.com/office/drawing/2014/main" id="{3FA38F77-1818-45BC-AB6C-FB2632425120}"/>
            </a:ext>
          </a:extLst>
        </xdr:cNvPr>
        <xdr:cNvCxnSpPr/>
      </xdr:nvCxnSpPr>
      <xdr:spPr>
        <a:xfrm>
          <a:off x="12814300" y="104845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AE71080D-1F0A-4C41-B50A-99FB87E69494}"/>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D74F9B75-8B36-4DC3-A7E8-A5A1FC79FDEE}"/>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66328A40-43DA-4B35-B1B2-424FB55B67A9}"/>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E546C4FB-8BBE-4D5B-BBDA-4EE0966DB7C4}"/>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565" name="n_1mainValue【学校施設】&#10;有形固定資産減価償却率">
          <a:extLst>
            <a:ext uri="{FF2B5EF4-FFF2-40B4-BE49-F238E27FC236}">
              <a16:creationId xmlns:a16="http://schemas.microsoft.com/office/drawing/2014/main" id="{7E178D33-9E73-4D12-888C-529A9887E336}"/>
            </a:ext>
          </a:extLst>
        </xdr:cNvPr>
        <xdr:cNvSpPr txBox="1"/>
      </xdr:nvSpPr>
      <xdr:spPr>
        <a:xfrm>
          <a:off x="15266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66" name="n_2mainValue【学校施設】&#10;有形固定資産減価償却率">
          <a:extLst>
            <a:ext uri="{FF2B5EF4-FFF2-40B4-BE49-F238E27FC236}">
              <a16:creationId xmlns:a16="http://schemas.microsoft.com/office/drawing/2014/main" id="{13C473CA-97D1-407E-B00A-9688D8A83BD2}"/>
            </a:ext>
          </a:extLst>
        </xdr:cNvPr>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90912</xdr:rowOff>
    </xdr:from>
    <xdr:ext cx="405111" cy="259045"/>
    <xdr:sp macro="" textlink="">
      <xdr:nvSpPr>
        <xdr:cNvPr id="567" name="n_3mainValue【学校施設】&#10;有形固定資産減価償却率">
          <a:extLst>
            <a:ext uri="{FF2B5EF4-FFF2-40B4-BE49-F238E27FC236}">
              <a16:creationId xmlns:a16="http://schemas.microsoft.com/office/drawing/2014/main" id="{E9C4EB9E-EB2B-48CF-89EC-4D72518D9AAF}"/>
            </a:ext>
          </a:extLst>
        </xdr:cNvPr>
        <xdr:cNvSpPr txBox="1"/>
      </xdr:nvSpPr>
      <xdr:spPr>
        <a:xfrm>
          <a:off x="13500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68053</xdr:rowOff>
    </xdr:from>
    <xdr:ext cx="405111" cy="259045"/>
    <xdr:sp macro="" textlink="">
      <xdr:nvSpPr>
        <xdr:cNvPr id="568" name="n_4mainValue【学校施設】&#10;有形固定資産減価償却率">
          <a:extLst>
            <a:ext uri="{FF2B5EF4-FFF2-40B4-BE49-F238E27FC236}">
              <a16:creationId xmlns:a16="http://schemas.microsoft.com/office/drawing/2014/main" id="{D2A4C392-8163-45E8-A43F-044D56BE5B55}"/>
            </a:ext>
          </a:extLst>
        </xdr:cNvPr>
        <xdr:cNvSpPr txBox="1"/>
      </xdr:nvSpPr>
      <xdr:spPr>
        <a:xfrm>
          <a:off x="12611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319005F-11B6-49D3-AF88-764BD03AA48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AFCDEC7-6A3B-4077-B094-4CC685D7DF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5DB6A0A-D91C-49CB-9BB1-4196EB784F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BB450A8-5FBA-4DA7-BB5E-7701AE28BE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62850AC0-5C72-4AE8-B01C-97DBD919AA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E307A7F-C6AC-4495-85E3-E52F932DC3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CDE43CF-CF5C-41A2-A45F-48696078FA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9958065-50B0-4F69-AB72-E730278B91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EEF8A1B1-A2E6-445C-A05A-CCC582896B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74EEE3A-B7A2-4600-A555-23B8556DA0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B69BFCCF-BC1F-476D-9C34-C34B70CA4A4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EAEFBFC-DDB3-4CAF-A1C9-0C81267FB07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5BB54783-F40C-48BB-8F60-23A6F45BFE2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13DECCD9-FD20-4DDA-9D70-D59DAD20E6DD}"/>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8B0C515D-239B-411E-973B-85E8F1E4AB7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89DE5262-2D83-4EA7-835C-1695A8F9019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FC167CC4-EC25-4122-AA53-298A3FB7630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7FD6DD68-F31F-442F-B89D-5BFB3A02C67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D0C0D14-A93A-49D0-A472-6650C10F98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51799404-E26E-4538-8A55-E772CC42ADE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FE523FB6-F0AF-434D-9B84-A10F448349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29AE5F2C-69C0-4B98-A11A-442CF1676A31}"/>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311A5D61-CC27-4AFE-A745-6BAFA2105AA2}"/>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11A88CCF-B6A9-498D-A78E-D33272A6EE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46D7CA91-280A-46EB-9880-4F5B79489C62}"/>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A35AF6D8-BBB4-4AD8-8978-66B9B30735D7}"/>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49A31464-897C-415E-B5B1-59939076523A}"/>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1BAC962F-96F9-4F06-9560-6CE1B54B7B11}"/>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F195D1BC-A7E1-4257-9293-47DE2CF9BC18}"/>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2FADC8BF-9856-4B71-8631-98480703D982}"/>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C47B2A25-9741-4EBA-B552-145F02C2087E}"/>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635B6A67-D139-459F-88C1-C9E53C53D3B2}"/>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AD34F41-86EE-4042-80C1-5646A9A3D1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E720E4A-E897-4124-862C-422C72F0F6B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B9B7899-7C6D-4838-AF54-B9E482792CE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13E1DF5-FDBC-4520-B646-FE1E0C1229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B90031A-E60F-44BE-807D-62CD1DB780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93721</xdr:rowOff>
    </xdr:from>
    <xdr:to>
      <xdr:col>116</xdr:col>
      <xdr:colOff>114300</xdr:colOff>
      <xdr:row>63</xdr:row>
      <xdr:rowOff>23871</xdr:rowOff>
    </xdr:to>
    <xdr:sp macro="" textlink="">
      <xdr:nvSpPr>
        <xdr:cNvPr id="606" name="楕円 605">
          <a:extLst>
            <a:ext uri="{FF2B5EF4-FFF2-40B4-BE49-F238E27FC236}">
              <a16:creationId xmlns:a16="http://schemas.microsoft.com/office/drawing/2014/main" id="{5BBB6267-28CF-4C4B-94A3-5A96F871E6BA}"/>
            </a:ext>
          </a:extLst>
        </xdr:cNvPr>
        <xdr:cNvSpPr/>
      </xdr:nvSpPr>
      <xdr:spPr>
        <a:xfrm>
          <a:off x="22110700" y="107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116598</xdr:rowOff>
    </xdr:from>
    <xdr:ext cx="469744" cy="259045"/>
    <xdr:sp macro="" textlink="">
      <xdr:nvSpPr>
        <xdr:cNvPr id="607" name="【学校施設】&#10;一人当たり面積該当値テキスト">
          <a:extLst>
            <a:ext uri="{FF2B5EF4-FFF2-40B4-BE49-F238E27FC236}">
              <a16:creationId xmlns:a16="http://schemas.microsoft.com/office/drawing/2014/main" id="{B8AA20BD-8361-432C-B185-B20E8113A0E6}"/>
            </a:ext>
          </a:extLst>
        </xdr:cNvPr>
        <xdr:cNvSpPr txBox="1"/>
      </xdr:nvSpPr>
      <xdr:spPr>
        <a:xfrm>
          <a:off x="22199600" y="1057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99710</xdr:rowOff>
    </xdr:from>
    <xdr:to>
      <xdr:col>112</xdr:col>
      <xdr:colOff>38100</xdr:colOff>
      <xdr:row>63</xdr:row>
      <xdr:rowOff>29860</xdr:rowOff>
    </xdr:to>
    <xdr:sp macro="" textlink="">
      <xdr:nvSpPr>
        <xdr:cNvPr id="608" name="楕円 607">
          <a:extLst>
            <a:ext uri="{FF2B5EF4-FFF2-40B4-BE49-F238E27FC236}">
              <a16:creationId xmlns:a16="http://schemas.microsoft.com/office/drawing/2014/main" id="{4817ACF2-1306-4024-827D-880F71E938EA}"/>
            </a:ext>
          </a:extLst>
        </xdr:cNvPr>
        <xdr:cNvSpPr/>
      </xdr:nvSpPr>
      <xdr:spPr>
        <a:xfrm>
          <a:off x="21272500" y="107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144521</xdr:rowOff>
    </xdr:from>
    <xdr:to>
      <xdr:col>116</xdr:col>
      <xdr:colOff>63500</xdr:colOff>
      <xdr:row>62</xdr:row>
      <xdr:rowOff>150510</xdr:rowOff>
    </xdr:to>
    <xdr:cxnSp macro="">
      <xdr:nvCxnSpPr>
        <xdr:cNvPr id="609" name="直線コネクタ 608">
          <a:extLst>
            <a:ext uri="{FF2B5EF4-FFF2-40B4-BE49-F238E27FC236}">
              <a16:creationId xmlns:a16="http://schemas.microsoft.com/office/drawing/2014/main" id="{A03A9E34-DFAB-49C4-B56E-DCC73FF717D8}"/>
            </a:ext>
          </a:extLst>
        </xdr:cNvPr>
        <xdr:cNvCxnSpPr/>
      </xdr:nvCxnSpPr>
      <xdr:spPr>
        <a:xfrm flipV="1">
          <a:off x="21323300" y="10774421"/>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105791</xdr:rowOff>
    </xdr:from>
    <xdr:to>
      <xdr:col>107</xdr:col>
      <xdr:colOff>101600</xdr:colOff>
      <xdr:row>63</xdr:row>
      <xdr:rowOff>35941</xdr:rowOff>
    </xdr:to>
    <xdr:sp macro="" textlink="">
      <xdr:nvSpPr>
        <xdr:cNvPr id="610" name="楕円 609">
          <a:extLst>
            <a:ext uri="{FF2B5EF4-FFF2-40B4-BE49-F238E27FC236}">
              <a16:creationId xmlns:a16="http://schemas.microsoft.com/office/drawing/2014/main" id="{50EEDC7F-7280-46DC-863E-B1241A21207C}"/>
            </a:ext>
          </a:extLst>
        </xdr:cNvPr>
        <xdr:cNvSpPr/>
      </xdr:nvSpPr>
      <xdr:spPr>
        <a:xfrm>
          <a:off x="203835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150510</xdr:rowOff>
    </xdr:from>
    <xdr:to>
      <xdr:col>111</xdr:col>
      <xdr:colOff>177800</xdr:colOff>
      <xdr:row>62</xdr:row>
      <xdr:rowOff>156591</xdr:rowOff>
    </xdr:to>
    <xdr:cxnSp macro="">
      <xdr:nvCxnSpPr>
        <xdr:cNvPr id="611" name="直線コネクタ 610">
          <a:extLst>
            <a:ext uri="{FF2B5EF4-FFF2-40B4-BE49-F238E27FC236}">
              <a16:creationId xmlns:a16="http://schemas.microsoft.com/office/drawing/2014/main" id="{D28218C3-AD6A-45D3-9224-B9DA43A448C9}"/>
            </a:ext>
          </a:extLst>
        </xdr:cNvPr>
        <xdr:cNvCxnSpPr/>
      </xdr:nvCxnSpPr>
      <xdr:spPr>
        <a:xfrm flipV="1">
          <a:off x="20434300" y="1078041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110363</xdr:rowOff>
    </xdr:from>
    <xdr:to>
      <xdr:col>102</xdr:col>
      <xdr:colOff>165100</xdr:colOff>
      <xdr:row>63</xdr:row>
      <xdr:rowOff>40513</xdr:rowOff>
    </xdr:to>
    <xdr:sp macro="" textlink="">
      <xdr:nvSpPr>
        <xdr:cNvPr id="612" name="楕円 611">
          <a:extLst>
            <a:ext uri="{FF2B5EF4-FFF2-40B4-BE49-F238E27FC236}">
              <a16:creationId xmlns:a16="http://schemas.microsoft.com/office/drawing/2014/main" id="{A64FAE2C-B3CC-4DC9-AC1C-92341D6A5587}"/>
            </a:ext>
          </a:extLst>
        </xdr:cNvPr>
        <xdr:cNvSpPr/>
      </xdr:nvSpPr>
      <xdr:spPr>
        <a:xfrm>
          <a:off x="19494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156591</xdr:rowOff>
    </xdr:from>
    <xdr:to>
      <xdr:col>107</xdr:col>
      <xdr:colOff>50800</xdr:colOff>
      <xdr:row>62</xdr:row>
      <xdr:rowOff>161163</xdr:rowOff>
    </xdr:to>
    <xdr:cxnSp macro="">
      <xdr:nvCxnSpPr>
        <xdr:cNvPr id="613" name="直線コネクタ 612">
          <a:extLst>
            <a:ext uri="{FF2B5EF4-FFF2-40B4-BE49-F238E27FC236}">
              <a16:creationId xmlns:a16="http://schemas.microsoft.com/office/drawing/2014/main" id="{5E0A535B-32DA-4BF8-8566-F84C8B8D0FDB}"/>
            </a:ext>
          </a:extLst>
        </xdr:cNvPr>
        <xdr:cNvCxnSpPr/>
      </xdr:nvCxnSpPr>
      <xdr:spPr>
        <a:xfrm flipV="1">
          <a:off x="19545300" y="107864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112100</xdr:rowOff>
    </xdr:from>
    <xdr:to>
      <xdr:col>98</xdr:col>
      <xdr:colOff>38100</xdr:colOff>
      <xdr:row>63</xdr:row>
      <xdr:rowOff>42250</xdr:rowOff>
    </xdr:to>
    <xdr:sp macro="" textlink="">
      <xdr:nvSpPr>
        <xdr:cNvPr id="614" name="楕円 613">
          <a:extLst>
            <a:ext uri="{FF2B5EF4-FFF2-40B4-BE49-F238E27FC236}">
              <a16:creationId xmlns:a16="http://schemas.microsoft.com/office/drawing/2014/main" id="{53FFB741-4367-4E90-9909-38CD269C0F59}"/>
            </a:ext>
          </a:extLst>
        </xdr:cNvPr>
        <xdr:cNvSpPr/>
      </xdr:nvSpPr>
      <xdr:spPr>
        <a:xfrm>
          <a:off x="18605500" y="107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161163</xdr:rowOff>
    </xdr:from>
    <xdr:to>
      <xdr:col>102</xdr:col>
      <xdr:colOff>114300</xdr:colOff>
      <xdr:row>62</xdr:row>
      <xdr:rowOff>162900</xdr:rowOff>
    </xdr:to>
    <xdr:cxnSp macro="">
      <xdr:nvCxnSpPr>
        <xdr:cNvPr id="615" name="直線コネクタ 614">
          <a:extLst>
            <a:ext uri="{FF2B5EF4-FFF2-40B4-BE49-F238E27FC236}">
              <a16:creationId xmlns:a16="http://schemas.microsoft.com/office/drawing/2014/main" id="{B55D3BE9-A959-451F-8557-F058DC262A0F}"/>
            </a:ext>
          </a:extLst>
        </xdr:cNvPr>
        <xdr:cNvCxnSpPr/>
      </xdr:nvCxnSpPr>
      <xdr:spPr>
        <a:xfrm flipV="1">
          <a:off x="18656300" y="1079106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11F9E7C4-DC2F-4504-8DE0-B06B14A06FF2}"/>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8FBF9333-49BD-4CF1-9F11-A760B843A482}"/>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32918EA8-15C5-4A09-B00B-380CD03C1FFB}"/>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45009B28-4A9D-47A2-ADA2-066D4D9053A2}"/>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46387</xdr:rowOff>
    </xdr:from>
    <xdr:ext cx="469744" cy="259045"/>
    <xdr:sp macro="" textlink="">
      <xdr:nvSpPr>
        <xdr:cNvPr id="620" name="n_1mainValue【学校施設】&#10;一人当たり面積">
          <a:extLst>
            <a:ext uri="{FF2B5EF4-FFF2-40B4-BE49-F238E27FC236}">
              <a16:creationId xmlns:a16="http://schemas.microsoft.com/office/drawing/2014/main" id="{76E27F3E-9691-4DFE-A10B-43F52D9F1FDD}"/>
            </a:ext>
          </a:extLst>
        </xdr:cNvPr>
        <xdr:cNvSpPr txBox="1"/>
      </xdr:nvSpPr>
      <xdr:spPr>
        <a:xfrm>
          <a:off x="21075727" y="105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52468</xdr:rowOff>
    </xdr:from>
    <xdr:ext cx="469744" cy="259045"/>
    <xdr:sp macro="" textlink="">
      <xdr:nvSpPr>
        <xdr:cNvPr id="621" name="n_2mainValue【学校施設】&#10;一人当たり面積">
          <a:extLst>
            <a:ext uri="{FF2B5EF4-FFF2-40B4-BE49-F238E27FC236}">
              <a16:creationId xmlns:a16="http://schemas.microsoft.com/office/drawing/2014/main" id="{4CDF30D9-9453-4190-B1E7-66031EA05C6E}"/>
            </a:ext>
          </a:extLst>
        </xdr:cNvPr>
        <xdr:cNvSpPr txBox="1"/>
      </xdr:nvSpPr>
      <xdr:spPr>
        <a:xfrm>
          <a:off x="20199427" y="1051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31640</xdr:rowOff>
    </xdr:from>
    <xdr:ext cx="469744" cy="259045"/>
    <xdr:sp macro="" textlink="">
      <xdr:nvSpPr>
        <xdr:cNvPr id="622" name="n_3mainValue【学校施設】&#10;一人当たり面積">
          <a:extLst>
            <a:ext uri="{FF2B5EF4-FFF2-40B4-BE49-F238E27FC236}">
              <a16:creationId xmlns:a16="http://schemas.microsoft.com/office/drawing/2014/main" id="{87AFB0E6-22D6-41D0-A071-68D0CDBB546A}"/>
            </a:ext>
          </a:extLst>
        </xdr:cNvPr>
        <xdr:cNvSpPr txBox="1"/>
      </xdr:nvSpPr>
      <xdr:spPr>
        <a:xfrm>
          <a:off x="19310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33377</xdr:rowOff>
    </xdr:from>
    <xdr:ext cx="469744" cy="259045"/>
    <xdr:sp macro="" textlink="">
      <xdr:nvSpPr>
        <xdr:cNvPr id="623" name="n_4mainValue【学校施設】&#10;一人当たり面積">
          <a:extLst>
            <a:ext uri="{FF2B5EF4-FFF2-40B4-BE49-F238E27FC236}">
              <a16:creationId xmlns:a16="http://schemas.microsoft.com/office/drawing/2014/main" id="{E1E35AFC-4BDC-4BA5-BA07-305CCDE441BB}"/>
            </a:ext>
          </a:extLst>
        </xdr:cNvPr>
        <xdr:cNvSpPr txBox="1"/>
      </xdr:nvSpPr>
      <xdr:spPr>
        <a:xfrm>
          <a:off x="18421427" y="108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02A4492-CC96-48B0-80A8-0316C8961E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909AB914-051F-435E-9214-83DA8ED9B54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AC8BF7AE-0D36-4373-AC09-ECBEEB0500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6A835C7-245C-4281-BA39-34882F54DF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53F250D-4F79-49F0-B107-B3CB775239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9147030-D0B8-4198-994C-8F6D8BA869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9D158BF4-8DF6-4619-B67B-A2BD800A6B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9F8181C-CF87-4F80-9B60-28C8B012F71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8B662424-255B-4E98-976C-4AE1DB7D5E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A8F0B33F-2482-4876-91CD-D0591A1B98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18B7BE4E-BBFC-45AC-8575-D6A0EAFBCE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BB5F2928-5C35-4E2A-9238-E0A9B651E9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7E4E20AF-513F-46C4-83A6-1A4F4F1423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2147B6A9-43DF-4D13-8C94-4205F0544A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815DF94B-9903-446D-91C5-5B154CC2AF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C6DF50D2-6EF7-4F8F-B2A1-0210F2EC33C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93EB0AB-C2C3-4973-9E7B-D8B62905ED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9C8C02D1-0EAC-467C-8AD3-76B7A3C940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5B11861C-9AB5-4DCB-8096-8AF8619790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43AA3D11-3EC5-4E0B-8089-1F1F1525D5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D11E9EDD-35D1-4896-AAD4-395AF473C0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CBFF3171-B44D-4C07-8EBF-1AD8B4A567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8D746F0-4542-4904-A7B5-686CA75D31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36D38FD-B69D-4EEC-BC78-45BF8B22E67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375C0FB-EBE6-443B-A0BA-8EAAF469B6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DB755505-DD0E-4080-AF94-C13A4ADF56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9A318738-1BCB-4BA2-9BB9-DA4504D2A7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945530D1-6B07-4C6D-B7E3-0013C3D751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F9DAC801-5884-4CF6-8672-487ECA91BB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AC1DD721-D806-4801-97BA-AD980E357D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89F9647-760A-4AC2-A47F-43FC06A968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8E02D85B-E606-476D-8629-DBD3AD6DF52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A26A2CA5-37FC-40FC-93E9-843ACC9DDB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DC00F609-538D-4174-B1D1-E37A604159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F20717EE-8F16-41FC-85F3-512CCB4034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類似団体と比較して認定こども園、橋りょう・トンネル及び公営住宅の有形固定資産減価償却率が低くなっている。そのうち、認定こども園については平成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建設したことによるもので、橋りょう・トンネル及び公営住宅については長寿命化計画に基づいた補修工事及び建替え等を実施しているためであり、引き続き同計画に基づいて計画的に取り組んでいく。</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有形固定資産減価償却率が高くなっている学校施設については、令和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年度に策定した個別施設計画に基づいて老朽化対策に取り組んでいく。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CCD10A-A632-48E3-9022-BD43C41AB5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7C5378B-0039-48ED-AAA1-328DAA8302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3E77DF-C15F-4C0F-8870-5AE8EE4FD8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9B388C-2C46-4929-B60F-239B24C4B0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FB41D4-6A6C-4F94-9FD8-28E8CF499F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D19DB6-EB1F-4970-BEC6-1F078F1DDA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654F4D-E95E-432C-99F6-DFAF8B7416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BD8957-338A-43DD-84FC-A7EEC29AA5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90B9B9-CE77-469C-B513-0823829DC9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B97052-81DA-430B-9FFA-0EF32A95B6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
2,408
590.80
4,467,152
4,343,931
123,221
2,877,998
4,978,472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7A45F6-386E-445F-B44E-FE8E16C49A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517762-F68F-4D86-AABF-D556C17679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252CB7-5534-4FF6-8850-5D96945AFB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0D6FB6-9334-4B6D-9D2C-B4ACB2042A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85897C-58E8-40C9-A7F7-14CCAA9041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FBA876-2A33-4CBF-B063-51230D922F2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1F6235-7CE1-46EE-82D3-EAFCF8A985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344818-D0EE-4EAA-8F5F-AFC28E6D20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C41791-1405-464B-804A-3C13DB1A96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7BE15D-93A1-42D2-97A4-346001711C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B6FC55-0CF7-47D0-8610-A0E7B0B5A8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3BE09E-222D-44F5-AC02-EA7A9E4E75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F82F05-C584-427A-8269-01610552A8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96D12B-C579-4C2E-99A3-EF9085C427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735FA8-83B0-4184-B461-1623EC97E4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9388FA-CE68-4651-BECB-8F39207FF5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AA30E5-D92B-45F7-8BEA-9AB97212CB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951017-8758-4667-8527-DAE898ACC7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4EAD00-EDAE-49A5-8876-A3C653AC0E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29B49F-AC43-4F72-964B-5365BB13862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F9807A-4477-4C6C-867D-BE0F285668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83553F-D203-46A9-8D72-1BCB81B7EE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704D54-B828-4D48-9F17-18A48F66F0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0D9A51-0563-4F8D-9801-8CDBFC2183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079850-1863-4C3E-8A29-7BCF05416B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3494EF-EF1D-47ED-8615-313F7F6973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46D9A9-5C42-47AF-9777-D2438FF51F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D416D3-C24D-47D9-BC95-49797B8168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695031-1902-4FD2-A3BB-8011900FFD1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5FF1E30-A6C4-4AB3-8EAA-D3F654BEBD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5F0E492-394C-4130-932C-52F74CBCA1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1D126F4-A46B-477E-A608-CAE6BACAB2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EEE6E12-8316-4107-AA32-A6255C6C84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5EAF7D1-CD7D-4DFE-8740-B68E2357DB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8323837-F3CC-49F9-8646-2841145CC7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794C361-E744-4306-8C8A-98A9D4EBE3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E99FBB3-43A9-4968-A919-C5CEED3C6B1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974FB0C-85A1-4DFF-A2E9-B7A31F64BE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B218738-F60B-4F36-B5F6-56B79CB90B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5C21292-44CD-4C73-94C1-308D7E4CC1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E044841-EE79-4A90-8128-D0D0297128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4D2AA78-B750-401D-AC6D-A3E50A0A7A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0BAAA1B-C39F-46CC-B958-9F2853EE62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C4BE971-8CF5-4786-82C2-6BB83618D3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5883A5A-EEB1-49F4-88A9-E237830AC2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2743A2B-A14B-476E-A869-F2312194A3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6F81224-1253-43B2-BDFD-F18B8713DE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EA961F5-1B8F-46FC-B787-1A3644A894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9C48A6C-9E1F-4F1C-A640-7041BB1E206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A1FC380-FB4C-4660-828A-53C1132DC16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E20ED1A-63BC-4144-99AF-ED18CBD36ED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CE95217-AB0B-4BA1-9C25-AC24D34543D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18E103B-76FF-45F4-9C2D-33623C15FC3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1850346-1F52-4035-AA61-16FF9F9E881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C0DA3CD-F6D4-401D-A061-390B1E213C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C30AC51-7A9F-4E7E-A160-35C50EB8E9A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88B5C4E-8264-434F-A5C8-644D306758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D581E71-0FEC-4E65-AB1A-EB4E4D55F4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42A48BB-0F8D-4555-B6B9-07F79F3E53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3F24CA9-63A0-4A66-93CD-AE883D5084E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20D0885-CD0C-4BE1-A05E-CBA66160C2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161AAC8-4B65-422D-BE83-07D1CF2F13AF}"/>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89E4FF2-8C39-4C95-A694-9E7E52FAF0A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20F163B-DAD4-4C8C-810C-2DD2A31C8D1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D1F39BFB-CF7D-4E8F-910F-60AC2EFF60B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6ADD5EA5-C503-4884-B5C9-2FA3B71C7C64}"/>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5E58115-6ED3-4D2E-B35F-48A85D91203F}"/>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476A1B2A-9565-4D12-A8B0-5CDD115A6391}"/>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50405CE7-0268-429E-BE38-18DC608126DA}"/>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9428C562-6987-41A0-BBD0-42E3D14EC272}"/>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8CC6714B-D3F2-4393-8CFB-8B4B0DBCF7DA}"/>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83EE82E4-82D6-4B4E-9C6C-5B8F7616A976}"/>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1F2784F-C15A-41AB-90CF-C57213D9A6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52EB85E-6489-4285-BE2F-D6534F849E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CEDC817-C286-4538-A96A-0C11D43109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E699236-DE59-4693-B7BA-8A2031D8C1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35324DE-7DF0-4090-843E-F81B6B65CC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89" name="楕円 88">
          <a:extLst>
            <a:ext uri="{FF2B5EF4-FFF2-40B4-BE49-F238E27FC236}">
              <a16:creationId xmlns:a16="http://schemas.microsoft.com/office/drawing/2014/main" id="{1C24C6B7-7FA3-46C5-A8CB-092BDC26F4DE}"/>
            </a:ext>
          </a:extLst>
        </xdr:cNvPr>
        <xdr:cNvSpPr/>
      </xdr:nvSpPr>
      <xdr:spPr>
        <a:xfrm>
          <a:off x="4584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CD89705-473E-4BFF-84CF-1B59928BF794}"/>
            </a:ext>
          </a:extLst>
        </xdr:cNvPr>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91" name="楕円 90">
          <a:extLst>
            <a:ext uri="{FF2B5EF4-FFF2-40B4-BE49-F238E27FC236}">
              <a16:creationId xmlns:a16="http://schemas.microsoft.com/office/drawing/2014/main" id="{6463D88F-28D1-462A-9149-61C85B96AA8C}"/>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15240</xdr:rowOff>
    </xdr:to>
    <xdr:cxnSp macro="">
      <xdr:nvCxnSpPr>
        <xdr:cNvPr id="92" name="直線コネクタ 91">
          <a:extLst>
            <a:ext uri="{FF2B5EF4-FFF2-40B4-BE49-F238E27FC236}">
              <a16:creationId xmlns:a16="http://schemas.microsoft.com/office/drawing/2014/main" id="{288A2FB3-C2B2-48D9-B53D-492A93431BF2}"/>
            </a:ext>
          </a:extLst>
        </xdr:cNvPr>
        <xdr:cNvCxnSpPr/>
      </xdr:nvCxnSpPr>
      <xdr:spPr>
        <a:xfrm>
          <a:off x="3797300" y="10778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59690</xdr:rowOff>
    </xdr:from>
    <xdr:to>
      <xdr:col>15</xdr:col>
      <xdr:colOff>101600</xdr:colOff>
      <xdr:row>62</xdr:row>
      <xdr:rowOff>161290</xdr:rowOff>
    </xdr:to>
    <xdr:sp macro="" textlink="">
      <xdr:nvSpPr>
        <xdr:cNvPr id="93" name="楕円 92">
          <a:extLst>
            <a:ext uri="{FF2B5EF4-FFF2-40B4-BE49-F238E27FC236}">
              <a16:creationId xmlns:a16="http://schemas.microsoft.com/office/drawing/2014/main" id="{A9CFC947-8DDC-473D-B455-53D7A902B4D8}"/>
            </a:ext>
          </a:extLst>
        </xdr:cNvPr>
        <xdr:cNvSpPr/>
      </xdr:nvSpPr>
      <xdr:spPr>
        <a:xfrm>
          <a:off x="2857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62</xdr:row>
      <xdr:rowOff>148590</xdr:rowOff>
    </xdr:to>
    <xdr:cxnSp macro="">
      <xdr:nvCxnSpPr>
        <xdr:cNvPr id="94" name="直線コネクタ 93">
          <a:extLst>
            <a:ext uri="{FF2B5EF4-FFF2-40B4-BE49-F238E27FC236}">
              <a16:creationId xmlns:a16="http://schemas.microsoft.com/office/drawing/2014/main" id="{AAAAEA7A-0CCC-42C5-8399-B1193AF7EC30}"/>
            </a:ext>
          </a:extLst>
        </xdr:cNvPr>
        <xdr:cNvCxnSpPr/>
      </xdr:nvCxnSpPr>
      <xdr:spPr>
        <a:xfrm>
          <a:off x="2908300" y="10740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21590</xdr:rowOff>
    </xdr:from>
    <xdr:to>
      <xdr:col>10</xdr:col>
      <xdr:colOff>165100</xdr:colOff>
      <xdr:row>62</xdr:row>
      <xdr:rowOff>123190</xdr:rowOff>
    </xdr:to>
    <xdr:sp macro="" textlink="">
      <xdr:nvSpPr>
        <xdr:cNvPr id="95" name="楕円 94">
          <a:extLst>
            <a:ext uri="{FF2B5EF4-FFF2-40B4-BE49-F238E27FC236}">
              <a16:creationId xmlns:a16="http://schemas.microsoft.com/office/drawing/2014/main" id="{AB2CCD36-F4E1-4EEA-921E-16DE15048CB4}"/>
            </a:ext>
          </a:extLst>
        </xdr:cNvPr>
        <xdr:cNvSpPr/>
      </xdr:nvSpPr>
      <xdr:spPr>
        <a:xfrm>
          <a:off x="196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72390</xdr:rowOff>
    </xdr:from>
    <xdr:to>
      <xdr:col>15</xdr:col>
      <xdr:colOff>50800</xdr:colOff>
      <xdr:row>62</xdr:row>
      <xdr:rowOff>110490</xdr:rowOff>
    </xdr:to>
    <xdr:cxnSp macro="">
      <xdr:nvCxnSpPr>
        <xdr:cNvPr id="96" name="直線コネクタ 95">
          <a:extLst>
            <a:ext uri="{FF2B5EF4-FFF2-40B4-BE49-F238E27FC236}">
              <a16:creationId xmlns:a16="http://schemas.microsoft.com/office/drawing/2014/main" id="{3C1693F8-1CF6-4CDE-9353-A236471CF652}"/>
            </a:ext>
          </a:extLst>
        </xdr:cNvPr>
        <xdr:cNvCxnSpPr/>
      </xdr:nvCxnSpPr>
      <xdr:spPr>
        <a:xfrm>
          <a:off x="2019300" y="10702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97" name="楕円 96">
          <a:extLst>
            <a:ext uri="{FF2B5EF4-FFF2-40B4-BE49-F238E27FC236}">
              <a16:creationId xmlns:a16="http://schemas.microsoft.com/office/drawing/2014/main" id="{8FB03C73-3D32-4F69-B894-AF87DDDD8A48}"/>
            </a:ext>
          </a:extLst>
        </xdr:cNvPr>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72390</xdr:rowOff>
    </xdr:to>
    <xdr:cxnSp macro="">
      <xdr:nvCxnSpPr>
        <xdr:cNvPr id="98" name="直線コネクタ 97">
          <a:extLst>
            <a:ext uri="{FF2B5EF4-FFF2-40B4-BE49-F238E27FC236}">
              <a16:creationId xmlns:a16="http://schemas.microsoft.com/office/drawing/2014/main" id="{CDF193A8-29D2-42DF-8BB8-EE79957A2F0E}"/>
            </a:ext>
          </a:extLst>
        </xdr:cNvPr>
        <xdr:cNvCxnSpPr/>
      </xdr:nvCxnSpPr>
      <xdr:spPr>
        <a:xfrm>
          <a:off x="1130300" y="10664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7F9DF524-CB09-4A94-AE7B-3A5EBA66B718}"/>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6B2278C4-51F5-4AA5-A474-77FB3AA36E81}"/>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9B9F17B3-D7AD-4835-B5E3-AC59B2CA85D2}"/>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08852871-01CE-45BD-9FBD-5D2FFF7D3D5B}"/>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103" name="n_1mainValue【体育館・プール】&#10;有形固定資産減価償却率">
          <a:extLst>
            <a:ext uri="{FF2B5EF4-FFF2-40B4-BE49-F238E27FC236}">
              <a16:creationId xmlns:a16="http://schemas.microsoft.com/office/drawing/2014/main" id="{1DB261F1-9065-427B-9EB3-D5AF933AD497}"/>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152417</xdr:rowOff>
    </xdr:from>
    <xdr:ext cx="405111" cy="259045"/>
    <xdr:sp macro="" textlink="">
      <xdr:nvSpPr>
        <xdr:cNvPr id="104" name="n_2mainValue【体育館・プール】&#10;有形固定資産減価償却率">
          <a:extLst>
            <a:ext uri="{FF2B5EF4-FFF2-40B4-BE49-F238E27FC236}">
              <a16:creationId xmlns:a16="http://schemas.microsoft.com/office/drawing/2014/main" id="{30805F18-7159-4F0E-B540-00416F5571AD}"/>
            </a:ext>
          </a:extLst>
        </xdr:cNvPr>
        <xdr:cNvSpPr txBox="1"/>
      </xdr:nvSpPr>
      <xdr:spPr>
        <a:xfrm>
          <a:off x="2705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114317</xdr:rowOff>
    </xdr:from>
    <xdr:ext cx="405111" cy="259045"/>
    <xdr:sp macro="" textlink="">
      <xdr:nvSpPr>
        <xdr:cNvPr id="105" name="n_3mainValue【体育館・プール】&#10;有形固定資産減価償却率">
          <a:extLst>
            <a:ext uri="{FF2B5EF4-FFF2-40B4-BE49-F238E27FC236}">
              <a16:creationId xmlns:a16="http://schemas.microsoft.com/office/drawing/2014/main" id="{2FBDEED3-957F-4FEB-9A53-3DD27A3C5EDE}"/>
            </a:ext>
          </a:extLst>
        </xdr:cNvPr>
        <xdr:cNvSpPr txBox="1"/>
      </xdr:nvSpPr>
      <xdr:spPr>
        <a:xfrm>
          <a:off x="1816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106" name="n_4mainValue【体育館・プール】&#10;有形固定資産減価償却率">
          <a:extLst>
            <a:ext uri="{FF2B5EF4-FFF2-40B4-BE49-F238E27FC236}">
              <a16:creationId xmlns:a16="http://schemas.microsoft.com/office/drawing/2014/main" id="{F455279B-83A1-494E-BC19-26516A0C4399}"/>
            </a:ext>
          </a:extLst>
        </xdr:cNvPr>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36BC7697-8E31-4CFE-A391-4484EC3B24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CE04667-8DED-4795-82D8-99A68FCE48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E15B046E-5781-4B38-8E84-3A07F8D1C6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CCAA6D7-2867-4BD3-B854-D1A56FEB99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3486B1-26AA-40D5-867A-35FBBB665D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CC003CE4-8932-4097-80B0-02CF1C33D4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6C102E2-518B-4660-8002-7FCF7AD91C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45A6223A-3FDE-4E8F-8794-A1F76A3537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1F28421-A300-420B-A3D2-7AED66B060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883BE931-FF0C-40CD-A6F6-329E2D6F67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464CBB56-3B0F-4285-884D-8531F51ABA5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FCBA1920-D445-4ADB-BE2A-F952A8CEBEE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744BC802-4047-4B06-B5EB-4C31361E6E5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EF6CFE45-2880-42C8-A3C3-68E13B67736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80306F68-02F3-4A13-8596-5694444FAE5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83F98169-2224-4DC8-89E1-4C8CA53DEA0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CCF96DCB-C1B2-4516-A335-DE508C45BE5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A7E7212B-589E-4BB1-B980-B71536599CF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7CFEB3F7-8F4A-4A1C-BF52-D50D38B0C67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A7901FE7-D380-4035-9D3B-A4635BC899B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45AF99C6-B60B-4BCF-B554-38ED2830F76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2EE0F7C2-46EB-460C-BEC0-97F618FEACE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28E3AACE-39EC-4C4D-943E-C527CF4BE54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5FB92C10-5292-49E6-A98F-3D7CEE9D22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137D042F-CACD-4679-A0BA-B179040D26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D292F2D1-595F-4992-A55C-4E5E55D1FFC3}"/>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9D651E5F-AECD-418A-B46F-5F34929EDCBD}"/>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5BB58565-5DC8-4078-A81B-AFF6F584956F}"/>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F1865A8E-90A7-40E5-93B7-441B14B281E6}"/>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C31563C-E659-447C-8DD8-F216C9FF7EA3}"/>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9DDA720C-1F85-442B-96BA-014730DD39AD}"/>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70F50FB9-3EF6-4153-987E-6551AB129A15}"/>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3E0E92BD-0B38-4E64-BCAF-6A146931ACF2}"/>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A675C0AD-C73B-4D29-BBC2-D739CA9EDE57}"/>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65D7DE97-44B9-40D2-8ADD-11679E95DB7D}"/>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3C813C8-166E-4B59-BA9F-A66587DF1262}"/>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2098FC6-53FC-4636-8345-A62F30FC38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19A2DFD-157A-40AC-AC71-CE445BCD31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B4EB59AC-1EC8-4D30-B7DE-39DE3D068D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13302EC-2F63-453C-A597-A136540B5B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09C58FE-FD77-4088-A7E5-CE197AF11F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3738</xdr:rowOff>
    </xdr:from>
    <xdr:to>
      <xdr:col>55</xdr:col>
      <xdr:colOff>50800</xdr:colOff>
      <xdr:row>63</xdr:row>
      <xdr:rowOff>105338</xdr:rowOff>
    </xdr:to>
    <xdr:sp macro="" textlink="">
      <xdr:nvSpPr>
        <xdr:cNvPr id="148" name="楕円 147">
          <a:extLst>
            <a:ext uri="{FF2B5EF4-FFF2-40B4-BE49-F238E27FC236}">
              <a16:creationId xmlns:a16="http://schemas.microsoft.com/office/drawing/2014/main" id="{D3FFB71F-04CC-4618-B155-87E75F6FB265}"/>
            </a:ext>
          </a:extLst>
        </xdr:cNvPr>
        <xdr:cNvSpPr/>
      </xdr:nvSpPr>
      <xdr:spPr>
        <a:xfrm>
          <a:off x="10426700" y="108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153615</xdr:rowOff>
    </xdr:from>
    <xdr:ext cx="469744" cy="259045"/>
    <xdr:sp macro="" textlink="">
      <xdr:nvSpPr>
        <xdr:cNvPr id="149" name="【体育館・プール】&#10;一人当たり面積該当値テキスト">
          <a:extLst>
            <a:ext uri="{FF2B5EF4-FFF2-40B4-BE49-F238E27FC236}">
              <a16:creationId xmlns:a16="http://schemas.microsoft.com/office/drawing/2014/main" id="{9676B34D-089F-4CC0-9E0C-58CCE8D1C6CA}"/>
            </a:ext>
          </a:extLst>
        </xdr:cNvPr>
        <xdr:cNvSpPr txBox="1"/>
      </xdr:nvSpPr>
      <xdr:spPr>
        <a:xfrm>
          <a:off x="10515600" y="107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11249</xdr:rowOff>
    </xdr:from>
    <xdr:to>
      <xdr:col>50</xdr:col>
      <xdr:colOff>165100</xdr:colOff>
      <xdr:row>63</xdr:row>
      <xdr:rowOff>112849</xdr:rowOff>
    </xdr:to>
    <xdr:sp macro="" textlink="">
      <xdr:nvSpPr>
        <xdr:cNvPr id="150" name="楕円 149">
          <a:extLst>
            <a:ext uri="{FF2B5EF4-FFF2-40B4-BE49-F238E27FC236}">
              <a16:creationId xmlns:a16="http://schemas.microsoft.com/office/drawing/2014/main" id="{5FEE58B7-FBEF-4404-BD4E-A4E2850A4CD7}"/>
            </a:ext>
          </a:extLst>
        </xdr:cNvPr>
        <xdr:cNvSpPr/>
      </xdr:nvSpPr>
      <xdr:spPr>
        <a:xfrm>
          <a:off x="9588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54538</xdr:rowOff>
    </xdr:from>
    <xdr:to>
      <xdr:col>55</xdr:col>
      <xdr:colOff>0</xdr:colOff>
      <xdr:row>63</xdr:row>
      <xdr:rowOff>62049</xdr:rowOff>
    </xdr:to>
    <xdr:cxnSp macro="">
      <xdr:nvCxnSpPr>
        <xdr:cNvPr id="151" name="直線コネクタ 150">
          <a:extLst>
            <a:ext uri="{FF2B5EF4-FFF2-40B4-BE49-F238E27FC236}">
              <a16:creationId xmlns:a16="http://schemas.microsoft.com/office/drawing/2014/main" id="{CC941697-55CA-49A4-AF97-19AEAC762BBD}"/>
            </a:ext>
          </a:extLst>
        </xdr:cNvPr>
        <xdr:cNvCxnSpPr/>
      </xdr:nvCxnSpPr>
      <xdr:spPr>
        <a:xfrm flipV="1">
          <a:off x="9639300" y="10855888"/>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18760</xdr:rowOff>
    </xdr:from>
    <xdr:to>
      <xdr:col>46</xdr:col>
      <xdr:colOff>38100</xdr:colOff>
      <xdr:row>63</xdr:row>
      <xdr:rowOff>120360</xdr:rowOff>
    </xdr:to>
    <xdr:sp macro="" textlink="">
      <xdr:nvSpPr>
        <xdr:cNvPr id="152" name="楕円 151">
          <a:extLst>
            <a:ext uri="{FF2B5EF4-FFF2-40B4-BE49-F238E27FC236}">
              <a16:creationId xmlns:a16="http://schemas.microsoft.com/office/drawing/2014/main" id="{3BF8BB0A-C1A0-4B14-BE64-F3A32671EF7C}"/>
            </a:ext>
          </a:extLst>
        </xdr:cNvPr>
        <xdr:cNvSpPr/>
      </xdr:nvSpPr>
      <xdr:spPr>
        <a:xfrm>
          <a:off x="8699500" y="108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62049</xdr:rowOff>
    </xdr:from>
    <xdr:to>
      <xdr:col>50</xdr:col>
      <xdr:colOff>114300</xdr:colOff>
      <xdr:row>63</xdr:row>
      <xdr:rowOff>69560</xdr:rowOff>
    </xdr:to>
    <xdr:cxnSp macro="">
      <xdr:nvCxnSpPr>
        <xdr:cNvPr id="153" name="直線コネクタ 152">
          <a:extLst>
            <a:ext uri="{FF2B5EF4-FFF2-40B4-BE49-F238E27FC236}">
              <a16:creationId xmlns:a16="http://schemas.microsoft.com/office/drawing/2014/main" id="{9288AAFC-A126-47C8-A665-6581D29A022F}"/>
            </a:ext>
          </a:extLst>
        </xdr:cNvPr>
        <xdr:cNvCxnSpPr/>
      </xdr:nvCxnSpPr>
      <xdr:spPr>
        <a:xfrm flipV="1">
          <a:off x="8750300" y="1086339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24638</xdr:rowOff>
    </xdr:from>
    <xdr:to>
      <xdr:col>41</xdr:col>
      <xdr:colOff>101600</xdr:colOff>
      <xdr:row>63</xdr:row>
      <xdr:rowOff>126238</xdr:rowOff>
    </xdr:to>
    <xdr:sp macro="" textlink="">
      <xdr:nvSpPr>
        <xdr:cNvPr id="154" name="楕円 153">
          <a:extLst>
            <a:ext uri="{FF2B5EF4-FFF2-40B4-BE49-F238E27FC236}">
              <a16:creationId xmlns:a16="http://schemas.microsoft.com/office/drawing/2014/main" id="{03EE40E9-32A7-4495-91B6-0115647B330B}"/>
            </a:ext>
          </a:extLst>
        </xdr:cNvPr>
        <xdr:cNvSpPr/>
      </xdr:nvSpPr>
      <xdr:spPr>
        <a:xfrm>
          <a:off x="7810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69560</xdr:rowOff>
    </xdr:from>
    <xdr:to>
      <xdr:col>45</xdr:col>
      <xdr:colOff>177800</xdr:colOff>
      <xdr:row>63</xdr:row>
      <xdr:rowOff>75438</xdr:rowOff>
    </xdr:to>
    <xdr:cxnSp macro="">
      <xdr:nvCxnSpPr>
        <xdr:cNvPr id="155" name="直線コネクタ 154">
          <a:extLst>
            <a:ext uri="{FF2B5EF4-FFF2-40B4-BE49-F238E27FC236}">
              <a16:creationId xmlns:a16="http://schemas.microsoft.com/office/drawing/2014/main" id="{3B4C32D4-66FD-4E67-B0C9-EF0A05B19BB7}"/>
            </a:ext>
          </a:extLst>
        </xdr:cNvPr>
        <xdr:cNvCxnSpPr/>
      </xdr:nvCxnSpPr>
      <xdr:spPr>
        <a:xfrm flipV="1">
          <a:off x="7861300" y="1087091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26598</xdr:rowOff>
    </xdr:from>
    <xdr:to>
      <xdr:col>36</xdr:col>
      <xdr:colOff>165100</xdr:colOff>
      <xdr:row>63</xdr:row>
      <xdr:rowOff>128198</xdr:rowOff>
    </xdr:to>
    <xdr:sp macro="" textlink="">
      <xdr:nvSpPr>
        <xdr:cNvPr id="156" name="楕円 155">
          <a:extLst>
            <a:ext uri="{FF2B5EF4-FFF2-40B4-BE49-F238E27FC236}">
              <a16:creationId xmlns:a16="http://schemas.microsoft.com/office/drawing/2014/main" id="{AD5B77B2-D243-45AA-AF57-380B480390CC}"/>
            </a:ext>
          </a:extLst>
        </xdr:cNvPr>
        <xdr:cNvSpPr/>
      </xdr:nvSpPr>
      <xdr:spPr>
        <a:xfrm>
          <a:off x="6921500" y="108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75438</xdr:rowOff>
    </xdr:from>
    <xdr:to>
      <xdr:col>41</xdr:col>
      <xdr:colOff>50800</xdr:colOff>
      <xdr:row>63</xdr:row>
      <xdr:rowOff>77398</xdr:rowOff>
    </xdr:to>
    <xdr:cxnSp macro="">
      <xdr:nvCxnSpPr>
        <xdr:cNvPr id="157" name="直線コネクタ 156">
          <a:extLst>
            <a:ext uri="{FF2B5EF4-FFF2-40B4-BE49-F238E27FC236}">
              <a16:creationId xmlns:a16="http://schemas.microsoft.com/office/drawing/2014/main" id="{9F1B8696-CC12-4FF8-A890-28A9CA70363A}"/>
            </a:ext>
          </a:extLst>
        </xdr:cNvPr>
        <xdr:cNvCxnSpPr/>
      </xdr:nvCxnSpPr>
      <xdr:spPr>
        <a:xfrm flipV="1">
          <a:off x="6972300" y="1087678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C352D649-6927-473F-ADFA-052B573121CD}"/>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BB6D3D0D-03DC-4306-857A-8A9954900A9F}"/>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1A2EAD2A-351B-4DF6-A1AC-00E900194849}"/>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FD6D47CB-0A6D-4FBB-B60C-FBF890C5665B}"/>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103976</xdr:rowOff>
    </xdr:from>
    <xdr:ext cx="469744" cy="259045"/>
    <xdr:sp macro="" textlink="">
      <xdr:nvSpPr>
        <xdr:cNvPr id="162" name="n_1mainValue【体育館・プール】&#10;一人当たり面積">
          <a:extLst>
            <a:ext uri="{FF2B5EF4-FFF2-40B4-BE49-F238E27FC236}">
              <a16:creationId xmlns:a16="http://schemas.microsoft.com/office/drawing/2014/main" id="{A10359CE-1242-4D19-9DE5-114A106224E5}"/>
            </a:ext>
          </a:extLst>
        </xdr:cNvPr>
        <xdr:cNvSpPr txBox="1"/>
      </xdr:nvSpPr>
      <xdr:spPr>
        <a:xfrm>
          <a:off x="9391727" y="1090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111487</xdr:rowOff>
    </xdr:from>
    <xdr:ext cx="469744" cy="259045"/>
    <xdr:sp macro="" textlink="">
      <xdr:nvSpPr>
        <xdr:cNvPr id="163" name="n_2mainValue【体育館・プール】&#10;一人当たり面積">
          <a:extLst>
            <a:ext uri="{FF2B5EF4-FFF2-40B4-BE49-F238E27FC236}">
              <a16:creationId xmlns:a16="http://schemas.microsoft.com/office/drawing/2014/main" id="{1B01F057-2BDA-4ADE-B69C-21C9EB1E375F}"/>
            </a:ext>
          </a:extLst>
        </xdr:cNvPr>
        <xdr:cNvSpPr txBox="1"/>
      </xdr:nvSpPr>
      <xdr:spPr>
        <a:xfrm>
          <a:off x="8515427" y="109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117365</xdr:rowOff>
    </xdr:from>
    <xdr:ext cx="469744" cy="259045"/>
    <xdr:sp macro="" textlink="">
      <xdr:nvSpPr>
        <xdr:cNvPr id="164" name="n_3mainValue【体育館・プール】&#10;一人当たり面積">
          <a:extLst>
            <a:ext uri="{FF2B5EF4-FFF2-40B4-BE49-F238E27FC236}">
              <a16:creationId xmlns:a16="http://schemas.microsoft.com/office/drawing/2014/main" id="{BCF8E545-D5CB-4861-8933-845301FC1786}"/>
            </a:ext>
          </a:extLst>
        </xdr:cNvPr>
        <xdr:cNvSpPr txBox="1"/>
      </xdr:nvSpPr>
      <xdr:spPr>
        <a:xfrm>
          <a:off x="7626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119325</xdr:rowOff>
    </xdr:from>
    <xdr:ext cx="469744" cy="259045"/>
    <xdr:sp macro="" textlink="">
      <xdr:nvSpPr>
        <xdr:cNvPr id="165" name="n_4mainValue【体育館・プール】&#10;一人当たり面積">
          <a:extLst>
            <a:ext uri="{FF2B5EF4-FFF2-40B4-BE49-F238E27FC236}">
              <a16:creationId xmlns:a16="http://schemas.microsoft.com/office/drawing/2014/main" id="{D999E336-4742-4F0A-857B-662391BBAD54}"/>
            </a:ext>
          </a:extLst>
        </xdr:cNvPr>
        <xdr:cNvSpPr txBox="1"/>
      </xdr:nvSpPr>
      <xdr:spPr>
        <a:xfrm>
          <a:off x="6737427" y="1092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6658B298-E5F5-494B-B649-83B57E146F9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2F914032-E501-483E-8E60-B9CDD2AAC4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5CF022DD-A437-4DCF-99D5-74DA71BE7F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9391BD40-355E-47D5-A450-02D0B2A51B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53808461-B07E-402B-8A6B-174DC86C390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C7E6801F-48AA-4E30-B0A4-A396E3C9E9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E35F0E4-28F6-4769-978A-7D6B9DFC74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E9EF1D06-CB2D-4FA8-B86D-1259A1319F0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31A68E5F-ABA1-46B7-AC7E-0A1F57D338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3C68E16C-81FE-4057-91A9-EA0E2A6F37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68234F71-2081-4088-BE70-C838928D49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45238BAE-349A-4488-8467-DDCF986C47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D0DF7C9F-3C64-4D59-86C7-28D8CF1C17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06E0F8D8-992C-41CF-9D62-9790506677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84EF4C7E-842D-413B-AC14-91DCCA0267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C27DC090-6C32-4F22-9AF8-ECCD418A636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DB698DDC-02E3-4839-9289-16B4F48E83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F52F027C-C0BE-4ABC-A6E3-910F53DC09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E0F6FB5D-ED5F-4415-AFD5-A8D21486E5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C8EA51AF-A499-47F0-981C-1324872283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87EBF0A1-2741-4B41-B140-0BA0A9D54C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B515DDBC-98B0-4CD7-BE5F-82956B095C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7FE5A0FE-C1AB-4ADE-AAF8-6A541007DB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D5AEF814-C66F-4567-AC76-8DDF21A7BB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0FB6C8CB-02B0-4408-AD7B-188F7B5779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7803CB6D-5F3A-4367-9C8F-3DD09A5406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4450C573-B015-4140-B5AA-C59A2DC381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701165F9-C3C3-483D-8016-D563ED760A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483D8D16-5C89-407E-8B59-87B749E196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E044A0AA-0D4E-4DFB-9E55-AA83B0A6F3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C5DD8047-A624-4B83-AD41-B50110AED4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E48F1672-BB71-4714-A29E-A05C1C3C90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FD574804-1BE8-4106-B931-48BFE611AC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0F7E3475-EDBA-4B31-AF75-58E430E6C1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DA956C76-700F-4048-9E61-3B3D34C252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304AF15F-0F11-4EA4-96AA-27668BB636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F40EC25B-DE15-43CC-A96A-AD700BD369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8917F54A-3A9B-48EB-97D2-703CBA94FC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4CC91843-CCE8-4AA4-9D59-AB16593341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9AD049F8-49A4-41EC-AF0D-90F8C901BE2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31C1B1A4-395E-4429-9FDF-F3E67373DF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91C221E7-C282-4DAD-8C01-E71D282728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B7DF9C79-B815-4ADE-AF33-F80090DC23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E18CED3C-9C6F-45D2-8C13-A789447F02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722B3AE0-AC45-470A-8995-DB251500F1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0318FDA8-3EEB-4820-B2A3-7CA868DBB4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5029A9CA-8ED1-4D56-8136-185E1BF17A8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195D378B-E8FA-4E05-85D9-E599421FB48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C9078EE0-A2D3-45D1-B797-B5F7272659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EB39FE2E-99BD-4416-9D6D-BF59E2D086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B6634256-4988-4C0E-A592-5578FC5B17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1A3DD5FF-BD26-47AA-9963-1654FBC09E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E86CE93A-2219-4E68-B4BF-D7DD05E53E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D77FB033-A9A4-4B65-9893-9D576976F1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3168FF7D-669F-4D43-9A74-709CDC792A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914A92B2-ED9A-4C4D-9BD8-6C371E202B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a:extLst>
            <a:ext uri="{FF2B5EF4-FFF2-40B4-BE49-F238E27FC236}">
              <a16:creationId xmlns:a16="http://schemas.microsoft.com/office/drawing/2014/main" id="{6C247573-73A7-4AAA-9463-699572623D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a:extLst>
            <a:ext uri="{FF2B5EF4-FFF2-40B4-BE49-F238E27FC236}">
              <a16:creationId xmlns:a16="http://schemas.microsoft.com/office/drawing/2014/main" id="{BC15CEC4-16F0-4383-90EE-0CD3ED485B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a:extLst>
            <a:ext uri="{FF2B5EF4-FFF2-40B4-BE49-F238E27FC236}">
              <a16:creationId xmlns:a16="http://schemas.microsoft.com/office/drawing/2014/main" id="{5218110B-7EA2-4E0B-A90D-A3C1CD7051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5" name="直線コネクタ 224">
          <a:extLst>
            <a:ext uri="{FF2B5EF4-FFF2-40B4-BE49-F238E27FC236}">
              <a16:creationId xmlns:a16="http://schemas.microsoft.com/office/drawing/2014/main" id="{82FF0BFB-AEBA-4B29-9D70-C387026DB2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6" name="テキスト ボックス 225">
          <a:extLst>
            <a:ext uri="{FF2B5EF4-FFF2-40B4-BE49-F238E27FC236}">
              <a16:creationId xmlns:a16="http://schemas.microsoft.com/office/drawing/2014/main" id="{60D7AA6C-B7EA-4BE7-A23F-B74D576948A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7" name="直線コネクタ 226">
          <a:extLst>
            <a:ext uri="{FF2B5EF4-FFF2-40B4-BE49-F238E27FC236}">
              <a16:creationId xmlns:a16="http://schemas.microsoft.com/office/drawing/2014/main" id="{AE6C2F82-A783-4095-A1C7-B067B1037C9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8" name="テキスト ボックス 227">
          <a:extLst>
            <a:ext uri="{FF2B5EF4-FFF2-40B4-BE49-F238E27FC236}">
              <a16:creationId xmlns:a16="http://schemas.microsoft.com/office/drawing/2014/main" id="{7C687824-98B9-468A-B803-8F205349C75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9" name="直線コネクタ 228">
          <a:extLst>
            <a:ext uri="{FF2B5EF4-FFF2-40B4-BE49-F238E27FC236}">
              <a16:creationId xmlns:a16="http://schemas.microsoft.com/office/drawing/2014/main" id="{4A79011C-4636-41C4-B3DB-64159100203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0" name="テキスト ボックス 229">
          <a:extLst>
            <a:ext uri="{FF2B5EF4-FFF2-40B4-BE49-F238E27FC236}">
              <a16:creationId xmlns:a16="http://schemas.microsoft.com/office/drawing/2014/main" id="{9383B40F-320D-4505-B9B8-9F207D0EA4E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1" name="直線コネクタ 230">
          <a:extLst>
            <a:ext uri="{FF2B5EF4-FFF2-40B4-BE49-F238E27FC236}">
              <a16:creationId xmlns:a16="http://schemas.microsoft.com/office/drawing/2014/main" id="{0057082F-73DA-499D-926F-878DDF6D389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2" name="テキスト ボックス 231">
          <a:extLst>
            <a:ext uri="{FF2B5EF4-FFF2-40B4-BE49-F238E27FC236}">
              <a16:creationId xmlns:a16="http://schemas.microsoft.com/office/drawing/2014/main" id="{95A4082D-5D92-4157-9593-989B55BA964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3" name="直線コネクタ 232">
          <a:extLst>
            <a:ext uri="{FF2B5EF4-FFF2-40B4-BE49-F238E27FC236}">
              <a16:creationId xmlns:a16="http://schemas.microsoft.com/office/drawing/2014/main" id="{EBCC4CFB-B7CC-4A96-8DB0-5635E737235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4" name="テキスト ボックス 233">
          <a:extLst>
            <a:ext uri="{FF2B5EF4-FFF2-40B4-BE49-F238E27FC236}">
              <a16:creationId xmlns:a16="http://schemas.microsoft.com/office/drawing/2014/main" id="{86F51BC9-BF35-470B-95D7-65228CEDE34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5" name="直線コネクタ 234">
          <a:extLst>
            <a:ext uri="{FF2B5EF4-FFF2-40B4-BE49-F238E27FC236}">
              <a16:creationId xmlns:a16="http://schemas.microsoft.com/office/drawing/2014/main" id="{2271C83A-4F75-489F-BF59-03440847E73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6" name="テキスト ボックス 235">
          <a:extLst>
            <a:ext uri="{FF2B5EF4-FFF2-40B4-BE49-F238E27FC236}">
              <a16:creationId xmlns:a16="http://schemas.microsoft.com/office/drawing/2014/main" id="{8340359B-B79F-4820-8B92-52CBF6233A5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7" name="直線コネクタ 236">
          <a:extLst>
            <a:ext uri="{FF2B5EF4-FFF2-40B4-BE49-F238E27FC236}">
              <a16:creationId xmlns:a16="http://schemas.microsoft.com/office/drawing/2014/main" id="{42F09B56-4340-4323-B102-DFD04849D0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8" name="【保健センター・保健所】&#10;有形固定資産減価償却率グラフ枠">
          <a:extLst>
            <a:ext uri="{FF2B5EF4-FFF2-40B4-BE49-F238E27FC236}">
              <a16:creationId xmlns:a16="http://schemas.microsoft.com/office/drawing/2014/main" id="{42A47700-2C4B-409D-94DC-F97D233BB9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39" name="直線コネクタ 238">
          <a:extLst>
            <a:ext uri="{FF2B5EF4-FFF2-40B4-BE49-F238E27FC236}">
              <a16:creationId xmlns:a16="http://schemas.microsoft.com/office/drawing/2014/main" id="{A9580052-61DB-4260-BE36-7101FDB2E351}"/>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40" name="【保健センター・保健所】&#10;有形固定資産減価償却率最小値テキスト">
          <a:extLst>
            <a:ext uri="{FF2B5EF4-FFF2-40B4-BE49-F238E27FC236}">
              <a16:creationId xmlns:a16="http://schemas.microsoft.com/office/drawing/2014/main" id="{374DC783-6CE8-45EB-A9AE-6D4713D52BA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41" name="直線コネクタ 240">
          <a:extLst>
            <a:ext uri="{FF2B5EF4-FFF2-40B4-BE49-F238E27FC236}">
              <a16:creationId xmlns:a16="http://schemas.microsoft.com/office/drawing/2014/main" id="{3F1B7ABC-161C-4ED6-9167-E23843BAFF4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42" name="【保健センター・保健所】&#10;有形固定資産減価償却率最大値テキスト">
          <a:extLst>
            <a:ext uri="{FF2B5EF4-FFF2-40B4-BE49-F238E27FC236}">
              <a16:creationId xmlns:a16="http://schemas.microsoft.com/office/drawing/2014/main" id="{47513047-2EA9-4EFF-BC1D-8C49015BDB3E}"/>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43" name="直線コネクタ 242">
          <a:extLst>
            <a:ext uri="{FF2B5EF4-FFF2-40B4-BE49-F238E27FC236}">
              <a16:creationId xmlns:a16="http://schemas.microsoft.com/office/drawing/2014/main" id="{B5851AB5-F678-444E-AEA6-FEA35711D575}"/>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244" name="【保健センター・保健所】&#10;有形固定資産減価償却率平均値テキスト">
          <a:extLst>
            <a:ext uri="{FF2B5EF4-FFF2-40B4-BE49-F238E27FC236}">
              <a16:creationId xmlns:a16="http://schemas.microsoft.com/office/drawing/2014/main" id="{8C15A9C3-DF1E-4664-9394-4EB527045D42}"/>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45" name="フローチャート: 判断 244">
          <a:extLst>
            <a:ext uri="{FF2B5EF4-FFF2-40B4-BE49-F238E27FC236}">
              <a16:creationId xmlns:a16="http://schemas.microsoft.com/office/drawing/2014/main" id="{36390DFD-4929-4365-B4FF-BD66129E467D}"/>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46" name="フローチャート: 判断 245">
          <a:extLst>
            <a:ext uri="{FF2B5EF4-FFF2-40B4-BE49-F238E27FC236}">
              <a16:creationId xmlns:a16="http://schemas.microsoft.com/office/drawing/2014/main" id="{13765603-D933-4006-B7D5-55ECF6EFB393}"/>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47" name="フローチャート: 判断 246">
          <a:extLst>
            <a:ext uri="{FF2B5EF4-FFF2-40B4-BE49-F238E27FC236}">
              <a16:creationId xmlns:a16="http://schemas.microsoft.com/office/drawing/2014/main" id="{4418ADB5-6A7B-48EF-9075-559E6389323F}"/>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48" name="フローチャート: 判断 247">
          <a:extLst>
            <a:ext uri="{FF2B5EF4-FFF2-40B4-BE49-F238E27FC236}">
              <a16:creationId xmlns:a16="http://schemas.microsoft.com/office/drawing/2014/main" id="{00B732F8-E8D3-4A93-AF1C-CA7938E3A47F}"/>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49" name="フローチャート: 判断 248">
          <a:extLst>
            <a:ext uri="{FF2B5EF4-FFF2-40B4-BE49-F238E27FC236}">
              <a16:creationId xmlns:a16="http://schemas.microsoft.com/office/drawing/2014/main" id="{54D9A9EB-34CA-4D9D-8E48-18B0EF202557}"/>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49794C1C-006E-44D8-B567-2091DE69A9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E2878E72-DEC7-494D-A6B3-5377CBA473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638D2720-5F1D-43CC-9A31-F7818AEED1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271C0F30-B91A-4345-81BF-235C9E29AC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EA673734-C2F4-4BC3-9C11-116D2A172B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255" name="楕円 254">
          <a:extLst>
            <a:ext uri="{FF2B5EF4-FFF2-40B4-BE49-F238E27FC236}">
              <a16:creationId xmlns:a16="http://schemas.microsoft.com/office/drawing/2014/main" id="{657B6F8B-DCC5-400E-9B3E-C94D0D7E9AA7}"/>
            </a:ext>
          </a:extLst>
        </xdr:cNvPr>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256" name="【保健センター・保健所】&#10;有形固定資産減価償却率該当値テキスト">
          <a:extLst>
            <a:ext uri="{FF2B5EF4-FFF2-40B4-BE49-F238E27FC236}">
              <a16:creationId xmlns:a16="http://schemas.microsoft.com/office/drawing/2014/main" id="{03941BB4-2494-4224-AB87-BAE49679E4BA}"/>
            </a:ext>
          </a:extLst>
        </xdr:cNvPr>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257" name="楕円 256">
          <a:extLst>
            <a:ext uri="{FF2B5EF4-FFF2-40B4-BE49-F238E27FC236}">
              <a16:creationId xmlns:a16="http://schemas.microsoft.com/office/drawing/2014/main" id="{3FB118DE-36E5-4B5C-B862-A722F96C9A26}"/>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258" name="直線コネクタ 257">
          <a:extLst>
            <a:ext uri="{FF2B5EF4-FFF2-40B4-BE49-F238E27FC236}">
              <a16:creationId xmlns:a16="http://schemas.microsoft.com/office/drawing/2014/main" id="{A37F98AD-CF8A-4CA3-8E2E-FB5FC02B6DE4}"/>
            </a:ext>
          </a:extLst>
        </xdr:cNvPr>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259" name="楕円 258">
          <a:extLst>
            <a:ext uri="{FF2B5EF4-FFF2-40B4-BE49-F238E27FC236}">
              <a16:creationId xmlns:a16="http://schemas.microsoft.com/office/drawing/2014/main" id="{CC3E1A21-82AB-48DF-A8CF-9957C13DC107}"/>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260" name="直線コネクタ 259">
          <a:extLst>
            <a:ext uri="{FF2B5EF4-FFF2-40B4-BE49-F238E27FC236}">
              <a16:creationId xmlns:a16="http://schemas.microsoft.com/office/drawing/2014/main" id="{316F8383-EE4E-40F8-B78B-12A88912F55D}"/>
            </a:ext>
          </a:extLst>
        </xdr:cNvPr>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261" name="楕円 260">
          <a:extLst>
            <a:ext uri="{FF2B5EF4-FFF2-40B4-BE49-F238E27FC236}">
              <a16:creationId xmlns:a16="http://schemas.microsoft.com/office/drawing/2014/main" id="{1BB044C5-F2FF-4189-8546-7C26EB4431BD}"/>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262" name="直線コネクタ 261">
          <a:extLst>
            <a:ext uri="{FF2B5EF4-FFF2-40B4-BE49-F238E27FC236}">
              <a16:creationId xmlns:a16="http://schemas.microsoft.com/office/drawing/2014/main" id="{70109AEA-BFB5-45FF-B917-D6DD82E8A7E1}"/>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263" name="楕円 262">
          <a:extLst>
            <a:ext uri="{FF2B5EF4-FFF2-40B4-BE49-F238E27FC236}">
              <a16:creationId xmlns:a16="http://schemas.microsoft.com/office/drawing/2014/main" id="{0E76C475-1E9B-4DA2-8651-577A43D4F36C}"/>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264" name="直線コネクタ 263">
          <a:extLst>
            <a:ext uri="{FF2B5EF4-FFF2-40B4-BE49-F238E27FC236}">
              <a16:creationId xmlns:a16="http://schemas.microsoft.com/office/drawing/2014/main" id="{3E0B66F8-28C2-420F-A2F8-FF6BA25C6E97}"/>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265" name="n_1aveValue【保健センター・保健所】&#10;有形固定資産減価償却率">
          <a:extLst>
            <a:ext uri="{FF2B5EF4-FFF2-40B4-BE49-F238E27FC236}">
              <a16:creationId xmlns:a16="http://schemas.microsoft.com/office/drawing/2014/main" id="{A37700A9-FCDC-4AB9-AFA2-385484AE72E1}"/>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266" name="n_2aveValue【保健センター・保健所】&#10;有形固定資産減価償却率">
          <a:extLst>
            <a:ext uri="{FF2B5EF4-FFF2-40B4-BE49-F238E27FC236}">
              <a16:creationId xmlns:a16="http://schemas.microsoft.com/office/drawing/2014/main" id="{910DF0E9-0FD1-45D2-B494-F9C926CB5FFB}"/>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267" name="n_3aveValue【保健センター・保健所】&#10;有形固定資産減価償却率">
          <a:extLst>
            <a:ext uri="{FF2B5EF4-FFF2-40B4-BE49-F238E27FC236}">
              <a16:creationId xmlns:a16="http://schemas.microsoft.com/office/drawing/2014/main" id="{783CA4D7-7820-4437-879A-1B3527CF945A}"/>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268" name="n_4aveValue【保健センター・保健所】&#10;有形固定資産減価償却率">
          <a:extLst>
            <a:ext uri="{FF2B5EF4-FFF2-40B4-BE49-F238E27FC236}">
              <a16:creationId xmlns:a16="http://schemas.microsoft.com/office/drawing/2014/main" id="{910247C5-C7C1-4116-A21F-3BF5AD19B09E}"/>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269" name="n_1mainValue【保健センター・保健所】&#10;有形固定資産減価償却率">
          <a:extLst>
            <a:ext uri="{FF2B5EF4-FFF2-40B4-BE49-F238E27FC236}">
              <a16:creationId xmlns:a16="http://schemas.microsoft.com/office/drawing/2014/main" id="{B4F7693F-7CCD-44F5-8F5F-5740BE8C0F8A}"/>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270" name="n_2mainValue【保健センター・保健所】&#10;有形固定資産減価償却率">
          <a:extLst>
            <a:ext uri="{FF2B5EF4-FFF2-40B4-BE49-F238E27FC236}">
              <a16:creationId xmlns:a16="http://schemas.microsoft.com/office/drawing/2014/main" id="{951DAF15-3C6F-41FC-A90B-EDA5D43AB2BC}"/>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271" name="n_3mainValue【保健センター・保健所】&#10;有形固定資産減価償却率">
          <a:extLst>
            <a:ext uri="{FF2B5EF4-FFF2-40B4-BE49-F238E27FC236}">
              <a16:creationId xmlns:a16="http://schemas.microsoft.com/office/drawing/2014/main" id="{00DB2181-3AA7-42F6-808E-DD5D96433E61}"/>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272" name="n_4mainValue【保健センター・保健所】&#10;有形固定資産減価償却率">
          <a:extLst>
            <a:ext uri="{FF2B5EF4-FFF2-40B4-BE49-F238E27FC236}">
              <a16:creationId xmlns:a16="http://schemas.microsoft.com/office/drawing/2014/main" id="{7661D6A1-198B-4AB7-8DC1-767192D94379}"/>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a:extLst>
            <a:ext uri="{FF2B5EF4-FFF2-40B4-BE49-F238E27FC236}">
              <a16:creationId xmlns:a16="http://schemas.microsoft.com/office/drawing/2014/main" id="{E8C003C0-7DEE-45EF-9F14-E983B85144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a:extLst>
            <a:ext uri="{FF2B5EF4-FFF2-40B4-BE49-F238E27FC236}">
              <a16:creationId xmlns:a16="http://schemas.microsoft.com/office/drawing/2014/main" id="{BF033E16-14CE-4A87-AC8E-FD7C95CB63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a:extLst>
            <a:ext uri="{FF2B5EF4-FFF2-40B4-BE49-F238E27FC236}">
              <a16:creationId xmlns:a16="http://schemas.microsoft.com/office/drawing/2014/main" id="{F9792077-8FD2-49A4-929A-6CCDE06D57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a:extLst>
            <a:ext uri="{FF2B5EF4-FFF2-40B4-BE49-F238E27FC236}">
              <a16:creationId xmlns:a16="http://schemas.microsoft.com/office/drawing/2014/main" id="{E379954E-891A-4B6F-A1BB-F9E0CBAFFE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a:extLst>
            <a:ext uri="{FF2B5EF4-FFF2-40B4-BE49-F238E27FC236}">
              <a16:creationId xmlns:a16="http://schemas.microsoft.com/office/drawing/2014/main" id="{7E9BD137-EDC3-4A3E-86CF-6800212EA8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a:extLst>
            <a:ext uri="{FF2B5EF4-FFF2-40B4-BE49-F238E27FC236}">
              <a16:creationId xmlns:a16="http://schemas.microsoft.com/office/drawing/2014/main" id="{A451B0BF-E691-4449-BFAF-37480A747A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a:extLst>
            <a:ext uri="{FF2B5EF4-FFF2-40B4-BE49-F238E27FC236}">
              <a16:creationId xmlns:a16="http://schemas.microsoft.com/office/drawing/2014/main" id="{F15D6946-0350-43BB-9EBE-DBEE549310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a:extLst>
            <a:ext uri="{FF2B5EF4-FFF2-40B4-BE49-F238E27FC236}">
              <a16:creationId xmlns:a16="http://schemas.microsoft.com/office/drawing/2014/main" id="{8EA0FF1F-DDC7-4C12-ACEB-C00B99BC5C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1" name="テキスト ボックス 280">
          <a:extLst>
            <a:ext uri="{FF2B5EF4-FFF2-40B4-BE49-F238E27FC236}">
              <a16:creationId xmlns:a16="http://schemas.microsoft.com/office/drawing/2014/main" id="{5128BFAE-D7ED-4707-B5C7-FBD0B49BE00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2" name="直線コネクタ 281">
          <a:extLst>
            <a:ext uri="{FF2B5EF4-FFF2-40B4-BE49-F238E27FC236}">
              <a16:creationId xmlns:a16="http://schemas.microsoft.com/office/drawing/2014/main" id="{A2EFD397-301B-46F2-8CF7-5696939099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3" name="直線コネクタ 282">
          <a:extLst>
            <a:ext uri="{FF2B5EF4-FFF2-40B4-BE49-F238E27FC236}">
              <a16:creationId xmlns:a16="http://schemas.microsoft.com/office/drawing/2014/main" id="{0E079527-5432-4691-86F9-ADE534517586}"/>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4" name="テキスト ボックス 283">
          <a:extLst>
            <a:ext uri="{FF2B5EF4-FFF2-40B4-BE49-F238E27FC236}">
              <a16:creationId xmlns:a16="http://schemas.microsoft.com/office/drawing/2014/main" id="{DB865717-FF98-4CF5-9688-22E790705DB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5" name="直線コネクタ 284">
          <a:extLst>
            <a:ext uri="{FF2B5EF4-FFF2-40B4-BE49-F238E27FC236}">
              <a16:creationId xmlns:a16="http://schemas.microsoft.com/office/drawing/2014/main" id="{5CF002E4-A6E9-4DB0-AF0B-6F0843D15D4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6" name="テキスト ボックス 285">
          <a:extLst>
            <a:ext uri="{FF2B5EF4-FFF2-40B4-BE49-F238E27FC236}">
              <a16:creationId xmlns:a16="http://schemas.microsoft.com/office/drawing/2014/main" id="{F73F20CE-D060-47DC-9A17-5F6FD4831F2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7" name="直線コネクタ 286">
          <a:extLst>
            <a:ext uri="{FF2B5EF4-FFF2-40B4-BE49-F238E27FC236}">
              <a16:creationId xmlns:a16="http://schemas.microsoft.com/office/drawing/2014/main" id="{C70EE710-405A-4E3F-9C04-874C7901AD9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8" name="テキスト ボックス 287">
          <a:extLst>
            <a:ext uri="{FF2B5EF4-FFF2-40B4-BE49-F238E27FC236}">
              <a16:creationId xmlns:a16="http://schemas.microsoft.com/office/drawing/2014/main" id="{F2598C61-A8ED-4C7B-B7E6-7AA70D8AA89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a:extLst>
            <a:ext uri="{FF2B5EF4-FFF2-40B4-BE49-F238E27FC236}">
              <a16:creationId xmlns:a16="http://schemas.microsoft.com/office/drawing/2014/main" id="{22C9DB54-08CA-43C4-B856-84C493D267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a:extLst>
            <a:ext uri="{FF2B5EF4-FFF2-40B4-BE49-F238E27FC236}">
              <a16:creationId xmlns:a16="http://schemas.microsoft.com/office/drawing/2014/main" id="{59A8FBAE-D65F-4E27-85FB-824D5F03C7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a:extLst>
            <a:ext uri="{FF2B5EF4-FFF2-40B4-BE49-F238E27FC236}">
              <a16:creationId xmlns:a16="http://schemas.microsoft.com/office/drawing/2014/main" id="{B93596E7-BC3F-4ED1-93CD-C605BA1C2AB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92" name="直線コネクタ 291">
          <a:extLst>
            <a:ext uri="{FF2B5EF4-FFF2-40B4-BE49-F238E27FC236}">
              <a16:creationId xmlns:a16="http://schemas.microsoft.com/office/drawing/2014/main" id="{56BC74D3-BC42-4F34-B2F8-F03D3326D977}"/>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93" name="【保健センター・保健所】&#10;一人当たり面積最小値テキスト">
          <a:extLst>
            <a:ext uri="{FF2B5EF4-FFF2-40B4-BE49-F238E27FC236}">
              <a16:creationId xmlns:a16="http://schemas.microsoft.com/office/drawing/2014/main" id="{51775136-AADB-40C8-B2E4-FE82C475C5FF}"/>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94" name="直線コネクタ 293">
          <a:extLst>
            <a:ext uri="{FF2B5EF4-FFF2-40B4-BE49-F238E27FC236}">
              <a16:creationId xmlns:a16="http://schemas.microsoft.com/office/drawing/2014/main" id="{295ACCFA-9914-4140-9122-CAE5D8233947}"/>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95" name="【保健センター・保健所】&#10;一人当たり面積最大値テキスト">
          <a:extLst>
            <a:ext uri="{FF2B5EF4-FFF2-40B4-BE49-F238E27FC236}">
              <a16:creationId xmlns:a16="http://schemas.microsoft.com/office/drawing/2014/main" id="{7D70E3D3-0976-4A19-9199-02FFBDA5E54F}"/>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96" name="直線コネクタ 295">
          <a:extLst>
            <a:ext uri="{FF2B5EF4-FFF2-40B4-BE49-F238E27FC236}">
              <a16:creationId xmlns:a16="http://schemas.microsoft.com/office/drawing/2014/main" id="{04574669-C33B-4E00-8691-2E725F2309BF}"/>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297" name="【保健センター・保健所】&#10;一人当たり面積平均値テキスト">
          <a:extLst>
            <a:ext uri="{FF2B5EF4-FFF2-40B4-BE49-F238E27FC236}">
              <a16:creationId xmlns:a16="http://schemas.microsoft.com/office/drawing/2014/main" id="{EB053B9A-5381-4EE4-8EC0-FB2C6A8FE9DA}"/>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98" name="フローチャート: 判断 297">
          <a:extLst>
            <a:ext uri="{FF2B5EF4-FFF2-40B4-BE49-F238E27FC236}">
              <a16:creationId xmlns:a16="http://schemas.microsoft.com/office/drawing/2014/main" id="{A95F5328-7506-4BD7-8DDF-E10ACE411F71}"/>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299" name="フローチャート: 判断 298">
          <a:extLst>
            <a:ext uri="{FF2B5EF4-FFF2-40B4-BE49-F238E27FC236}">
              <a16:creationId xmlns:a16="http://schemas.microsoft.com/office/drawing/2014/main" id="{2584DF3B-B408-492B-A37A-111C066BEA31}"/>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00" name="フローチャート: 判断 299">
          <a:extLst>
            <a:ext uri="{FF2B5EF4-FFF2-40B4-BE49-F238E27FC236}">
              <a16:creationId xmlns:a16="http://schemas.microsoft.com/office/drawing/2014/main" id="{4FA5D662-AC7B-4CA3-BE72-3ED8CA781437}"/>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01" name="フローチャート: 判断 300">
          <a:extLst>
            <a:ext uri="{FF2B5EF4-FFF2-40B4-BE49-F238E27FC236}">
              <a16:creationId xmlns:a16="http://schemas.microsoft.com/office/drawing/2014/main" id="{6C22C36E-A680-4721-982E-D4F75638EAFF}"/>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02" name="フローチャート: 判断 301">
          <a:extLst>
            <a:ext uri="{FF2B5EF4-FFF2-40B4-BE49-F238E27FC236}">
              <a16:creationId xmlns:a16="http://schemas.microsoft.com/office/drawing/2014/main" id="{08C9D44B-FC16-4AE8-8F64-2332B1F0F315}"/>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A7A8E2F1-FC5F-4F93-8B64-2AE9689083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209F5382-386E-41B8-B9FA-F8B9929E76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56F48674-7842-4B36-8F3F-A0776BE204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36A58EE4-2456-4A14-8D51-C2D9E0C742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BDDFA8BF-DB65-48EA-AD96-E106423C21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102933</xdr:rowOff>
    </xdr:from>
    <xdr:to>
      <xdr:col>116</xdr:col>
      <xdr:colOff>114300</xdr:colOff>
      <xdr:row>63</xdr:row>
      <xdr:rowOff>33083</xdr:rowOff>
    </xdr:to>
    <xdr:sp macro="" textlink="">
      <xdr:nvSpPr>
        <xdr:cNvPr id="308" name="楕円 307">
          <a:extLst>
            <a:ext uri="{FF2B5EF4-FFF2-40B4-BE49-F238E27FC236}">
              <a16:creationId xmlns:a16="http://schemas.microsoft.com/office/drawing/2014/main" id="{12C24C08-0AE0-48DC-8D84-6C9978ED6645}"/>
            </a:ext>
          </a:extLst>
        </xdr:cNvPr>
        <xdr:cNvSpPr/>
      </xdr:nvSpPr>
      <xdr:spPr>
        <a:xfrm>
          <a:off x="22110700" y="107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17860</xdr:rowOff>
    </xdr:from>
    <xdr:ext cx="469744" cy="259045"/>
    <xdr:sp macro="" textlink="">
      <xdr:nvSpPr>
        <xdr:cNvPr id="309" name="【保健センター・保健所】&#10;一人当たり面積該当値テキスト">
          <a:extLst>
            <a:ext uri="{FF2B5EF4-FFF2-40B4-BE49-F238E27FC236}">
              <a16:creationId xmlns:a16="http://schemas.microsoft.com/office/drawing/2014/main" id="{259B8C85-7148-4B97-8CCC-67746CE0456B}"/>
            </a:ext>
          </a:extLst>
        </xdr:cNvPr>
        <xdr:cNvSpPr txBox="1"/>
      </xdr:nvSpPr>
      <xdr:spPr>
        <a:xfrm>
          <a:off x="22199600" y="1064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105219</xdr:rowOff>
    </xdr:from>
    <xdr:to>
      <xdr:col>112</xdr:col>
      <xdr:colOff>38100</xdr:colOff>
      <xdr:row>63</xdr:row>
      <xdr:rowOff>35369</xdr:rowOff>
    </xdr:to>
    <xdr:sp macro="" textlink="">
      <xdr:nvSpPr>
        <xdr:cNvPr id="310" name="楕円 309">
          <a:extLst>
            <a:ext uri="{FF2B5EF4-FFF2-40B4-BE49-F238E27FC236}">
              <a16:creationId xmlns:a16="http://schemas.microsoft.com/office/drawing/2014/main" id="{A0D45D5D-CAFD-41E9-8FA2-729CC804F54C}"/>
            </a:ext>
          </a:extLst>
        </xdr:cNvPr>
        <xdr:cNvSpPr/>
      </xdr:nvSpPr>
      <xdr:spPr>
        <a:xfrm>
          <a:off x="21272500" y="107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153733</xdr:rowOff>
    </xdr:from>
    <xdr:to>
      <xdr:col>116</xdr:col>
      <xdr:colOff>63500</xdr:colOff>
      <xdr:row>62</xdr:row>
      <xdr:rowOff>156019</xdr:rowOff>
    </xdr:to>
    <xdr:cxnSp macro="">
      <xdr:nvCxnSpPr>
        <xdr:cNvPr id="311" name="直線コネクタ 310">
          <a:extLst>
            <a:ext uri="{FF2B5EF4-FFF2-40B4-BE49-F238E27FC236}">
              <a16:creationId xmlns:a16="http://schemas.microsoft.com/office/drawing/2014/main" id="{D7FBEB86-B056-4769-B722-4E701D1B6807}"/>
            </a:ext>
          </a:extLst>
        </xdr:cNvPr>
        <xdr:cNvCxnSpPr/>
      </xdr:nvCxnSpPr>
      <xdr:spPr>
        <a:xfrm flipV="1">
          <a:off x="21323300" y="107836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107506</xdr:rowOff>
    </xdr:from>
    <xdr:to>
      <xdr:col>107</xdr:col>
      <xdr:colOff>101600</xdr:colOff>
      <xdr:row>63</xdr:row>
      <xdr:rowOff>37656</xdr:rowOff>
    </xdr:to>
    <xdr:sp macro="" textlink="">
      <xdr:nvSpPr>
        <xdr:cNvPr id="312" name="楕円 311">
          <a:extLst>
            <a:ext uri="{FF2B5EF4-FFF2-40B4-BE49-F238E27FC236}">
              <a16:creationId xmlns:a16="http://schemas.microsoft.com/office/drawing/2014/main" id="{FA56F58A-EDAE-4BED-9182-1E791AA3B9A6}"/>
            </a:ext>
          </a:extLst>
        </xdr:cNvPr>
        <xdr:cNvSpPr/>
      </xdr:nvSpPr>
      <xdr:spPr>
        <a:xfrm>
          <a:off x="20383500" y="10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156019</xdr:rowOff>
    </xdr:from>
    <xdr:to>
      <xdr:col>111</xdr:col>
      <xdr:colOff>177800</xdr:colOff>
      <xdr:row>62</xdr:row>
      <xdr:rowOff>158306</xdr:rowOff>
    </xdr:to>
    <xdr:cxnSp macro="">
      <xdr:nvCxnSpPr>
        <xdr:cNvPr id="313" name="直線コネクタ 312">
          <a:extLst>
            <a:ext uri="{FF2B5EF4-FFF2-40B4-BE49-F238E27FC236}">
              <a16:creationId xmlns:a16="http://schemas.microsoft.com/office/drawing/2014/main" id="{572A3457-6732-4D14-898A-6DE884C3AA91}"/>
            </a:ext>
          </a:extLst>
        </xdr:cNvPr>
        <xdr:cNvCxnSpPr/>
      </xdr:nvCxnSpPr>
      <xdr:spPr>
        <a:xfrm flipV="1">
          <a:off x="20434300" y="1078591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314" name="楕円 313">
          <a:extLst>
            <a:ext uri="{FF2B5EF4-FFF2-40B4-BE49-F238E27FC236}">
              <a16:creationId xmlns:a16="http://schemas.microsoft.com/office/drawing/2014/main" id="{1A09D2E1-3ED7-474F-A309-5E7DF42CB1F3}"/>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158306</xdr:rowOff>
    </xdr:from>
    <xdr:to>
      <xdr:col>107</xdr:col>
      <xdr:colOff>50800</xdr:colOff>
      <xdr:row>62</xdr:row>
      <xdr:rowOff>160020</xdr:rowOff>
    </xdr:to>
    <xdr:cxnSp macro="">
      <xdr:nvCxnSpPr>
        <xdr:cNvPr id="315" name="直線コネクタ 314">
          <a:extLst>
            <a:ext uri="{FF2B5EF4-FFF2-40B4-BE49-F238E27FC236}">
              <a16:creationId xmlns:a16="http://schemas.microsoft.com/office/drawing/2014/main" id="{E8A39060-BAAD-4D10-8CF6-5DE229D9F697}"/>
            </a:ext>
          </a:extLst>
        </xdr:cNvPr>
        <xdr:cNvCxnSpPr/>
      </xdr:nvCxnSpPr>
      <xdr:spPr>
        <a:xfrm flipV="1">
          <a:off x="19545300" y="1078820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110363</xdr:rowOff>
    </xdr:from>
    <xdr:to>
      <xdr:col>98</xdr:col>
      <xdr:colOff>38100</xdr:colOff>
      <xdr:row>63</xdr:row>
      <xdr:rowOff>40513</xdr:rowOff>
    </xdr:to>
    <xdr:sp macro="" textlink="">
      <xdr:nvSpPr>
        <xdr:cNvPr id="316" name="楕円 315">
          <a:extLst>
            <a:ext uri="{FF2B5EF4-FFF2-40B4-BE49-F238E27FC236}">
              <a16:creationId xmlns:a16="http://schemas.microsoft.com/office/drawing/2014/main" id="{5A556F7D-261C-4EFA-80EE-C793B80FC8E5}"/>
            </a:ext>
          </a:extLst>
        </xdr:cNvPr>
        <xdr:cNvSpPr/>
      </xdr:nvSpPr>
      <xdr:spPr>
        <a:xfrm>
          <a:off x="18605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161163</xdr:rowOff>
    </xdr:to>
    <xdr:cxnSp macro="">
      <xdr:nvCxnSpPr>
        <xdr:cNvPr id="317" name="直線コネクタ 316">
          <a:extLst>
            <a:ext uri="{FF2B5EF4-FFF2-40B4-BE49-F238E27FC236}">
              <a16:creationId xmlns:a16="http://schemas.microsoft.com/office/drawing/2014/main" id="{A6CB4DD5-CA29-4A7D-8545-3E8E182D4F8C}"/>
            </a:ext>
          </a:extLst>
        </xdr:cNvPr>
        <xdr:cNvCxnSpPr/>
      </xdr:nvCxnSpPr>
      <xdr:spPr>
        <a:xfrm flipV="1">
          <a:off x="18656300" y="107899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318" name="n_1aveValue【保健センター・保健所】&#10;一人当たり面積">
          <a:extLst>
            <a:ext uri="{FF2B5EF4-FFF2-40B4-BE49-F238E27FC236}">
              <a16:creationId xmlns:a16="http://schemas.microsoft.com/office/drawing/2014/main" id="{73CDFDA2-E68D-4F98-9667-72EFE3991CA1}"/>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319" name="n_2aveValue【保健センター・保健所】&#10;一人当たり面積">
          <a:extLst>
            <a:ext uri="{FF2B5EF4-FFF2-40B4-BE49-F238E27FC236}">
              <a16:creationId xmlns:a16="http://schemas.microsoft.com/office/drawing/2014/main" id="{B8BBF425-4FAD-4572-B2C9-CB4FAAE70C40}"/>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320" name="n_3aveValue【保健センター・保健所】&#10;一人当たり面積">
          <a:extLst>
            <a:ext uri="{FF2B5EF4-FFF2-40B4-BE49-F238E27FC236}">
              <a16:creationId xmlns:a16="http://schemas.microsoft.com/office/drawing/2014/main" id="{A8C378B9-1E5D-4F18-9B4C-8A1C7C4AC9DC}"/>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321" name="n_4aveValue【保健センター・保健所】&#10;一人当たり面積">
          <a:extLst>
            <a:ext uri="{FF2B5EF4-FFF2-40B4-BE49-F238E27FC236}">
              <a16:creationId xmlns:a16="http://schemas.microsoft.com/office/drawing/2014/main" id="{8CE1ED83-81E8-4C39-A15C-39612C9CB4B7}"/>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26496</xdr:rowOff>
    </xdr:from>
    <xdr:ext cx="469744" cy="259045"/>
    <xdr:sp macro="" textlink="">
      <xdr:nvSpPr>
        <xdr:cNvPr id="322" name="n_1mainValue【保健センター・保健所】&#10;一人当たり面積">
          <a:extLst>
            <a:ext uri="{FF2B5EF4-FFF2-40B4-BE49-F238E27FC236}">
              <a16:creationId xmlns:a16="http://schemas.microsoft.com/office/drawing/2014/main" id="{DE866EB2-326E-4705-9744-C307D9C223F8}"/>
            </a:ext>
          </a:extLst>
        </xdr:cNvPr>
        <xdr:cNvSpPr txBox="1"/>
      </xdr:nvSpPr>
      <xdr:spPr>
        <a:xfrm>
          <a:off x="21075727" y="108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28783</xdr:rowOff>
    </xdr:from>
    <xdr:ext cx="469744" cy="259045"/>
    <xdr:sp macro="" textlink="">
      <xdr:nvSpPr>
        <xdr:cNvPr id="323" name="n_2mainValue【保健センター・保健所】&#10;一人当たり面積">
          <a:extLst>
            <a:ext uri="{FF2B5EF4-FFF2-40B4-BE49-F238E27FC236}">
              <a16:creationId xmlns:a16="http://schemas.microsoft.com/office/drawing/2014/main" id="{C393FAF1-C045-419D-8AFA-2D3483906FA1}"/>
            </a:ext>
          </a:extLst>
        </xdr:cNvPr>
        <xdr:cNvSpPr txBox="1"/>
      </xdr:nvSpPr>
      <xdr:spPr>
        <a:xfrm>
          <a:off x="20199427" y="1083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324" name="n_3mainValue【保健センター・保健所】&#10;一人当たり面積">
          <a:extLst>
            <a:ext uri="{FF2B5EF4-FFF2-40B4-BE49-F238E27FC236}">
              <a16:creationId xmlns:a16="http://schemas.microsoft.com/office/drawing/2014/main" id="{5076EA57-ACC3-429D-A3DC-FF4EC9EF6ABD}"/>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31640</xdr:rowOff>
    </xdr:from>
    <xdr:ext cx="469744" cy="259045"/>
    <xdr:sp macro="" textlink="">
      <xdr:nvSpPr>
        <xdr:cNvPr id="325" name="n_4mainValue【保健センター・保健所】&#10;一人当たり面積">
          <a:extLst>
            <a:ext uri="{FF2B5EF4-FFF2-40B4-BE49-F238E27FC236}">
              <a16:creationId xmlns:a16="http://schemas.microsoft.com/office/drawing/2014/main" id="{C530A736-F69D-4859-A52F-DA1FB6C8EC17}"/>
            </a:ext>
          </a:extLst>
        </xdr:cNvPr>
        <xdr:cNvSpPr txBox="1"/>
      </xdr:nvSpPr>
      <xdr:spPr>
        <a:xfrm>
          <a:off x="18421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id="{FD8AAF0F-58E2-45AB-875B-AABE52686F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id="{70B47AB9-6879-4A15-9943-4023555E1D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id="{37EBF23B-0501-495F-816D-8EEA557025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id="{134EA664-6ADE-4D01-8B8C-F6535E73DE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id="{38926CEF-E00C-4885-83EB-BC74A06ED6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id="{658575B3-BDFE-40ED-A64C-7A48297E48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id="{6B1A17A3-94D7-4E4B-85E2-707C1AB352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id="{74A582B8-E9C8-49D8-8908-8F1B6D99053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4" name="正方形/長方形 333">
          <a:extLst>
            <a:ext uri="{FF2B5EF4-FFF2-40B4-BE49-F238E27FC236}">
              <a16:creationId xmlns:a16="http://schemas.microsoft.com/office/drawing/2014/main" id="{9163123F-822E-4F17-8007-DD03E5B6F5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5" name="正方形/長方形 334">
          <a:extLst>
            <a:ext uri="{FF2B5EF4-FFF2-40B4-BE49-F238E27FC236}">
              <a16:creationId xmlns:a16="http://schemas.microsoft.com/office/drawing/2014/main" id="{8B1321EA-0670-4037-8802-269EDCCA6B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6" name="正方形/長方形 335">
          <a:extLst>
            <a:ext uri="{FF2B5EF4-FFF2-40B4-BE49-F238E27FC236}">
              <a16:creationId xmlns:a16="http://schemas.microsoft.com/office/drawing/2014/main" id="{8C0CDA17-3697-4860-B4C7-41DAD7ECE6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7" name="正方形/長方形 336">
          <a:extLst>
            <a:ext uri="{FF2B5EF4-FFF2-40B4-BE49-F238E27FC236}">
              <a16:creationId xmlns:a16="http://schemas.microsoft.com/office/drawing/2014/main" id="{D31AC6FA-7603-4266-B77E-B83EB817BF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8" name="正方形/長方形 337">
          <a:extLst>
            <a:ext uri="{FF2B5EF4-FFF2-40B4-BE49-F238E27FC236}">
              <a16:creationId xmlns:a16="http://schemas.microsoft.com/office/drawing/2014/main" id="{C16B1FE9-5E27-452C-A42D-7AB637B467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9" name="正方形/長方形 338">
          <a:extLst>
            <a:ext uri="{FF2B5EF4-FFF2-40B4-BE49-F238E27FC236}">
              <a16:creationId xmlns:a16="http://schemas.microsoft.com/office/drawing/2014/main" id="{FBABA9DA-D1EC-4803-A872-3645803798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0" name="正方形/長方形 339">
          <a:extLst>
            <a:ext uri="{FF2B5EF4-FFF2-40B4-BE49-F238E27FC236}">
              <a16:creationId xmlns:a16="http://schemas.microsoft.com/office/drawing/2014/main" id="{2DD28BC3-FE76-4DC0-BC03-70E56CA066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1" name="正方形/長方形 340">
          <a:extLst>
            <a:ext uri="{FF2B5EF4-FFF2-40B4-BE49-F238E27FC236}">
              <a16:creationId xmlns:a16="http://schemas.microsoft.com/office/drawing/2014/main" id="{E34108B9-5950-4F39-BDC8-DC8884164E6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2" name="正方形/長方形 341">
          <a:extLst>
            <a:ext uri="{FF2B5EF4-FFF2-40B4-BE49-F238E27FC236}">
              <a16:creationId xmlns:a16="http://schemas.microsoft.com/office/drawing/2014/main" id="{3C0BA469-0A6D-4651-8531-6F8C5D1578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3" name="正方形/長方形 342">
          <a:extLst>
            <a:ext uri="{FF2B5EF4-FFF2-40B4-BE49-F238E27FC236}">
              <a16:creationId xmlns:a16="http://schemas.microsoft.com/office/drawing/2014/main" id="{827D8C39-0BB4-4213-9243-4B8D4A02DE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4" name="正方形/長方形 343">
          <a:extLst>
            <a:ext uri="{FF2B5EF4-FFF2-40B4-BE49-F238E27FC236}">
              <a16:creationId xmlns:a16="http://schemas.microsoft.com/office/drawing/2014/main" id="{62EDA68E-0BD6-4BDB-A987-21235A112D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5" name="正方形/長方形 344">
          <a:extLst>
            <a:ext uri="{FF2B5EF4-FFF2-40B4-BE49-F238E27FC236}">
              <a16:creationId xmlns:a16="http://schemas.microsoft.com/office/drawing/2014/main" id="{A525E2E5-D2CA-4F54-8EB2-FCEB32313B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6" name="正方形/長方形 345">
          <a:extLst>
            <a:ext uri="{FF2B5EF4-FFF2-40B4-BE49-F238E27FC236}">
              <a16:creationId xmlns:a16="http://schemas.microsoft.com/office/drawing/2014/main" id="{91481CD5-4EAE-4B1A-8FBF-B2BB30F2DA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7" name="正方形/長方形 346">
          <a:extLst>
            <a:ext uri="{FF2B5EF4-FFF2-40B4-BE49-F238E27FC236}">
              <a16:creationId xmlns:a16="http://schemas.microsoft.com/office/drawing/2014/main" id="{8D75A385-DF6F-4E9D-8986-E05FAB50FD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8" name="正方形/長方形 347">
          <a:extLst>
            <a:ext uri="{FF2B5EF4-FFF2-40B4-BE49-F238E27FC236}">
              <a16:creationId xmlns:a16="http://schemas.microsoft.com/office/drawing/2014/main" id="{72CB4506-DF31-46D1-8C4B-E4F6C14C3B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9" name="正方形/長方形 348">
          <a:extLst>
            <a:ext uri="{FF2B5EF4-FFF2-40B4-BE49-F238E27FC236}">
              <a16:creationId xmlns:a16="http://schemas.microsoft.com/office/drawing/2014/main" id="{9CCE8CE3-B683-4311-9988-C224921739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EF609457-E612-4F20-BA93-34B095288F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1" name="直線コネクタ 350">
          <a:extLst>
            <a:ext uri="{FF2B5EF4-FFF2-40B4-BE49-F238E27FC236}">
              <a16:creationId xmlns:a16="http://schemas.microsoft.com/office/drawing/2014/main" id="{022E9342-1E12-406E-86A3-DFF0EF85EB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3DDC405C-929D-4966-A09F-1AD0FE1574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3" name="直線コネクタ 352">
          <a:extLst>
            <a:ext uri="{FF2B5EF4-FFF2-40B4-BE49-F238E27FC236}">
              <a16:creationId xmlns:a16="http://schemas.microsoft.com/office/drawing/2014/main" id="{36E2B085-9044-480B-A122-7F9C7974B0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4" name="テキスト ボックス 353">
          <a:extLst>
            <a:ext uri="{FF2B5EF4-FFF2-40B4-BE49-F238E27FC236}">
              <a16:creationId xmlns:a16="http://schemas.microsoft.com/office/drawing/2014/main" id="{8126A856-4124-44BE-B3ED-E9528F5B8A2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5" name="直線コネクタ 354">
          <a:extLst>
            <a:ext uri="{FF2B5EF4-FFF2-40B4-BE49-F238E27FC236}">
              <a16:creationId xmlns:a16="http://schemas.microsoft.com/office/drawing/2014/main" id="{AC8110F3-C517-4C67-855B-35C2B5DC6E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6" name="テキスト ボックス 355">
          <a:extLst>
            <a:ext uri="{FF2B5EF4-FFF2-40B4-BE49-F238E27FC236}">
              <a16:creationId xmlns:a16="http://schemas.microsoft.com/office/drawing/2014/main" id="{7087AB40-B90E-4D7B-BFF5-9609987C9A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7" name="直線コネクタ 356">
          <a:extLst>
            <a:ext uri="{FF2B5EF4-FFF2-40B4-BE49-F238E27FC236}">
              <a16:creationId xmlns:a16="http://schemas.microsoft.com/office/drawing/2014/main" id="{5CABB778-6D30-4832-BF70-0361F72156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8" name="テキスト ボックス 357">
          <a:extLst>
            <a:ext uri="{FF2B5EF4-FFF2-40B4-BE49-F238E27FC236}">
              <a16:creationId xmlns:a16="http://schemas.microsoft.com/office/drawing/2014/main" id="{912D1F56-CFEE-4375-A81D-0C6EDCA2E0E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9" name="直線コネクタ 358">
          <a:extLst>
            <a:ext uri="{FF2B5EF4-FFF2-40B4-BE49-F238E27FC236}">
              <a16:creationId xmlns:a16="http://schemas.microsoft.com/office/drawing/2014/main" id="{D8B0A5F9-8DF0-4F96-B7A9-5FE85129852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0" name="テキスト ボックス 359">
          <a:extLst>
            <a:ext uri="{FF2B5EF4-FFF2-40B4-BE49-F238E27FC236}">
              <a16:creationId xmlns:a16="http://schemas.microsoft.com/office/drawing/2014/main" id="{B8C3DFF5-1ADC-4EC1-9852-55D12CE424A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1" name="直線コネクタ 360">
          <a:extLst>
            <a:ext uri="{FF2B5EF4-FFF2-40B4-BE49-F238E27FC236}">
              <a16:creationId xmlns:a16="http://schemas.microsoft.com/office/drawing/2014/main" id="{DDD4235A-9B68-40DC-9C43-3FB70ADD64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2" name="テキスト ボックス 361">
          <a:extLst>
            <a:ext uri="{FF2B5EF4-FFF2-40B4-BE49-F238E27FC236}">
              <a16:creationId xmlns:a16="http://schemas.microsoft.com/office/drawing/2014/main" id="{6B6A13E8-DD0C-4D67-B761-427EB82A60C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3" name="直線コネクタ 362">
          <a:extLst>
            <a:ext uri="{FF2B5EF4-FFF2-40B4-BE49-F238E27FC236}">
              <a16:creationId xmlns:a16="http://schemas.microsoft.com/office/drawing/2014/main" id="{456A8D0F-A18E-4194-B66B-2E47D93DCD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4" name="テキスト ボックス 363">
          <a:extLst>
            <a:ext uri="{FF2B5EF4-FFF2-40B4-BE49-F238E27FC236}">
              <a16:creationId xmlns:a16="http://schemas.microsoft.com/office/drawing/2014/main" id="{17B59DD2-91B6-40A6-BBE8-1B25BC122D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5" name="直線コネクタ 364">
          <a:extLst>
            <a:ext uri="{FF2B5EF4-FFF2-40B4-BE49-F238E27FC236}">
              <a16:creationId xmlns:a16="http://schemas.microsoft.com/office/drawing/2014/main" id="{8F7F0DAF-016E-485C-9101-0DFCBB80E2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a:extLst>
            <a:ext uri="{FF2B5EF4-FFF2-40B4-BE49-F238E27FC236}">
              <a16:creationId xmlns:a16="http://schemas.microsoft.com/office/drawing/2014/main" id="{3F964E02-57AC-41DA-8D09-AC5E28F0EF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67" name="直線コネクタ 366">
          <a:extLst>
            <a:ext uri="{FF2B5EF4-FFF2-40B4-BE49-F238E27FC236}">
              <a16:creationId xmlns:a16="http://schemas.microsoft.com/office/drawing/2014/main" id="{3E1E95C0-8DF5-40E4-AD51-D2919E609B1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8" name="【庁舎】&#10;有形固定資産減価償却率最小値テキスト">
          <a:extLst>
            <a:ext uri="{FF2B5EF4-FFF2-40B4-BE49-F238E27FC236}">
              <a16:creationId xmlns:a16="http://schemas.microsoft.com/office/drawing/2014/main" id="{B21348EE-66DB-4E3F-8991-6D21F240E6C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9" name="直線コネクタ 368">
          <a:extLst>
            <a:ext uri="{FF2B5EF4-FFF2-40B4-BE49-F238E27FC236}">
              <a16:creationId xmlns:a16="http://schemas.microsoft.com/office/drawing/2014/main" id="{14E520B7-AC8E-4537-B575-141CAE99A3D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70" name="【庁舎】&#10;有形固定資産減価償却率最大値テキスト">
          <a:extLst>
            <a:ext uri="{FF2B5EF4-FFF2-40B4-BE49-F238E27FC236}">
              <a16:creationId xmlns:a16="http://schemas.microsoft.com/office/drawing/2014/main" id="{F84C12C8-5584-43D8-BC90-700EC7C73D28}"/>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71" name="直線コネクタ 370">
          <a:extLst>
            <a:ext uri="{FF2B5EF4-FFF2-40B4-BE49-F238E27FC236}">
              <a16:creationId xmlns:a16="http://schemas.microsoft.com/office/drawing/2014/main" id="{A063EE96-E01F-4AEE-8EBB-6447AA5B7BB6}"/>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72" name="【庁舎】&#10;有形固定資産減価償却率平均値テキスト">
          <a:extLst>
            <a:ext uri="{FF2B5EF4-FFF2-40B4-BE49-F238E27FC236}">
              <a16:creationId xmlns:a16="http://schemas.microsoft.com/office/drawing/2014/main" id="{B2775E50-4191-482F-AA38-DD2DB3C43B64}"/>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73" name="フローチャート: 判断 372">
          <a:extLst>
            <a:ext uri="{FF2B5EF4-FFF2-40B4-BE49-F238E27FC236}">
              <a16:creationId xmlns:a16="http://schemas.microsoft.com/office/drawing/2014/main" id="{90FE8000-E1C0-4174-B167-C326495949D1}"/>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74" name="フローチャート: 判断 373">
          <a:extLst>
            <a:ext uri="{FF2B5EF4-FFF2-40B4-BE49-F238E27FC236}">
              <a16:creationId xmlns:a16="http://schemas.microsoft.com/office/drawing/2014/main" id="{57AD564F-573B-419C-AD52-5418936834AC}"/>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75" name="フローチャート: 判断 374">
          <a:extLst>
            <a:ext uri="{FF2B5EF4-FFF2-40B4-BE49-F238E27FC236}">
              <a16:creationId xmlns:a16="http://schemas.microsoft.com/office/drawing/2014/main" id="{C75E71C2-219D-49DF-9570-7A5511CE32CE}"/>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76" name="フローチャート: 判断 375">
          <a:extLst>
            <a:ext uri="{FF2B5EF4-FFF2-40B4-BE49-F238E27FC236}">
              <a16:creationId xmlns:a16="http://schemas.microsoft.com/office/drawing/2014/main" id="{5A60E4E0-7927-4653-91BD-C3A4F2FADAF6}"/>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77" name="フローチャート: 判断 376">
          <a:extLst>
            <a:ext uri="{FF2B5EF4-FFF2-40B4-BE49-F238E27FC236}">
              <a16:creationId xmlns:a16="http://schemas.microsoft.com/office/drawing/2014/main" id="{A9420D31-B6FB-4C5E-902A-0A11199ECE03}"/>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6CDC3E13-D7ED-48AE-828D-956E256281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521A69B8-4E42-4B26-8F69-433EE919EF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3589B19-D474-490C-99BF-A9F4C63F67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77331FF6-C675-4888-A5CC-042174C1FC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3581ECD-E77B-42C3-B6CB-8D112C8E65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41729</xdr:rowOff>
    </xdr:from>
    <xdr:to>
      <xdr:col>85</xdr:col>
      <xdr:colOff>177800</xdr:colOff>
      <xdr:row>107</xdr:row>
      <xdr:rowOff>143329</xdr:rowOff>
    </xdr:to>
    <xdr:sp macro="" textlink="">
      <xdr:nvSpPr>
        <xdr:cNvPr id="383" name="楕円 382">
          <a:extLst>
            <a:ext uri="{FF2B5EF4-FFF2-40B4-BE49-F238E27FC236}">
              <a16:creationId xmlns:a16="http://schemas.microsoft.com/office/drawing/2014/main" id="{C35747EE-E8B8-44BA-B28D-7B9197B697A1}"/>
            </a:ext>
          </a:extLst>
        </xdr:cNvPr>
        <xdr:cNvSpPr/>
      </xdr:nvSpPr>
      <xdr:spPr>
        <a:xfrm>
          <a:off x="162687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20156</xdr:rowOff>
    </xdr:from>
    <xdr:ext cx="405111" cy="259045"/>
    <xdr:sp macro="" textlink="">
      <xdr:nvSpPr>
        <xdr:cNvPr id="384" name="【庁舎】&#10;有形固定資産減価償却率該当値テキスト">
          <a:extLst>
            <a:ext uri="{FF2B5EF4-FFF2-40B4-BE49-F238E27FC236}">
              <a16:creationId xmlns:a16="http://schemas.microsoft.com/office/drawing/2014/main" id="{E2D16BA9-1AAF-4C2D-8813-BE45DF1E7B23}"/>
            </a:ext>
          </a:extLst>
        </xdr:cNvPr>
        <xdr:cNvSpPr txBox="1"/>
      </xdr:nvSpPr>
      <xdr:spPr>
        <a:xfrm>
          <a:off x="16357600"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385" name="楕円 384">
          <a:extLst>
            <a:ext uri="{FF2B5EF4-FFF2-40B4-BE49-F238E27FC236}">
              <a16:creationId xmlns:a16="http://schemas.microsoft.com/office/drawing/2014/main" id="{2A352D95-55D2-4564-956B-F3A9AF52E8FA}"/>
            </a:ext>
          </a:extLst>
        </xdr:cNvPr>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92529</xdr:rowOff>
    </xdr:to>
    <xdr:cxnSp macro="">
      <xdr:nvCxnSpPr>
        <xdr:cNvPr id="386" name="直線コネクタ 385">
          <a:extLst>
            <a:ext uri="{FF2B5EF4-FFF2-40B4-BE49-F238E27FC236}">
              <a16:creationId xmlns:a16="http://schemas.microsoft.com/office/drawing/2014/main" id="{0BFAF6C5-C0E4-4C45-8B4A-E6E67C0AD019}"/>
            </a:ext>
          </a:extLst>
        </xdr:cNvPr>
        <xdr:cNvCxnSpPr/>
      </xdr:nvCxnSpPr>
      <xdr:spPr>
        <a:xfrm>
          <a:off x="15481300" y="1839685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131536</xdr:rowOff>
    </xdr:from>
    <xdr:to>
      <xdr:col>76</xdr:col>
      <xdr:colOff>165100</xdr:colOff>
      <xdr:row>107</xdr:row>
      <xdr:rowOff>61686</xdr:rowOff>
    </xdr:to>
    <xdr:sp macro="" textlink="">
      <xdr:nvSpPr>
        <xdr:cNvPr id="387" name="楕円 386">
          <a:extLst>
            <a:ext uri="{FF2B5EF4-FFF2-40B4-BE49-F238E27FC236}">
              <a16:creationId xmlns:a16="http://schemas.microsoft.com/office/drawing/2014/main" id="{E8DC3577-730A-4D76-B45C-F79736A8FF3D}"/>
            </a:ext>
          </a:extLst>
        </xdr:cNvPr>
        <xdr:cNvSpPr/>
      </xdr:nvSpPr>
      <xdr:spPr>
        <a:xfrm>
          <a:off x="14541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10886</xdr:rowOff>
    </xdr:from>
    <xdr:to>
      <xdr:col>81</xdr:col>
      <xdr:colOff>50800</xdr:colOff>
      <xdr:row>107</xdr:row>
      <xdr:rowOff>51707</xdr:rowOff>
    </xdr:to>
    <xdr:cxnSp macro="">
      <xdr:nvCxnSpPr>
        <xdr:cNvPr id="388" name="直線コネクタ 387">
          <a:extLst>
            <a:ext uri="{FF2B5EF4-FFF2-40B4-BE49-F238E27FC236}">
              <a16:creationId xmlns:a16="http://schemas.microsoft.com/office/drawing/2014/main" id="{8F3A8748-1E01-4668-BB41-8BFBC9106344}"/>
            </a:ext>
          </a:extLst>
        </xdr:cNvPr>
        <xdr:cNvCxnSpPr/>
      </xdr:nvCxnSpPr>
      <xdr:spPr>
        <a:xfrm>
          <a:off x="14592300" y="1835603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389" name="楕円 388">
          <a:extLst>
            <a:ext uri="{FF2B5EF4-FFF2-40B4-BE49-F238E27FC236}">
              <a16:creationId xmlns:a16="http://schemas.microsoft.com/office/drawing/2014/main" id="{4834EA7A-A9E6-48E0-9D25-08C97F72160D}"/>
            </a:ext>
          </a:extLst>
        </xdr:cNvPr>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141514</xdr:rowOff>
    </xdr:from>
    <xdr:to>
      <xdr:col>76</xdr:col>
      <xdr:colOff>114300</xdr:colOff>
      <xdr:row>107</xdr:row>
      <xdr:rowOff>10886</xdr:rowOff>
    </xdr:to>
    <xdr:cxnSp macro="">
      <xdr:nvCxnSpPr>
        <xdr:cNvPr id="390" name="直線コネクタ 389">
          <a:extLst>
            <a:ext uri="{FF2B5EF4-FFF2-40B4-BE49-F238E27FC236}">
              <a16:creationId xmlns:a16="http://schemas.microsoft.com/office/drawing/2014/main" id="{BF1508E3-0A94-40EF-97A9-72022E9C4A5D}"/>
            </a:ext>
          </a:extLst>
        </xdr:cNvPr>
        <xdr:cNvCxnSpPr/>
      </xdr:nvCxnSpPr>
      <xdr:spPr>
        <a:xfrm>
          <a:off x="13703300" y="183152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49893</xdr:rowOff>
    </xdr:from>
    <xdr:to>
      <xdr:col>67</xdr:col>
      <xdr:colOff>101600</xdr:colOff>
      <xdr:row>106</xdr:row>
      <xdr:rowOff>151493</xdr:rowOff>
    </xdr:to>
    <xdr:sp macro="" textlink="">
      <xdr:nvSpPr>
        <xdr:cNvPr id="391" name="楕円 390">
          <a:extLst>
            <a:ext uri="{FF2B5EF4-FFF2-40B4-BE49-F238E27FC236}">
              <a16:creationId xmlns:a16="http://schemas.microsoft.com/office/drawing/2014/main" id="{771D252A-D046-46C3-A848-6BE066FDAC7D}"/>
            </a:ext>
          </a:extLst>
        </xdr:cNvPr>
        <xdr:cNvSpPr/>
      </xdr:nvSpPr>
      <xdr:spPr>
        <a:xfrm>
          <a:off x="1276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100693</xdr:rowOff>
    </xdr:from>
    <xdr:to>
      <xdr:col>71</xdr:col>
      <xdr:colOff>177800</xdr:colOff>
      <xdr:row>106</xdr:row>
      <xdr:rowOff>141514</xdr:rowOff>
    </xdr:to>
    <xdr:cxnSp macro="">
      <xdr:nvCxnSpPr>
        <xdr:cNvPr id="392" name="直線コネクタ 391">
          <a:extLst>
            <a:ext uri="{FF2B5EF4-FFF2-40B4-BE49-F238E27FC236}">
              <a16:creationId xmlns:a16="http://schemas.microsoft.com/office/drawing/2014/main" id="{652A189A-D6A9-4A01-8537-56C1D6E9C28E}"/>
            </a:ext>
          </a:extLst>
        </xdr:cNvPr>
        <xdr:cNvCxnSpPr/>
      </xdr:nvCxnSpPr>
      <xdr:spPr>
        <a:xfrm>
          <a:off x="12814300" y="182743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393" name="n_1aveValue【庁舎】&#10;有形固定資産減価償却率">
          <a:extLst>
            <a:ext uri="{FF2B5EF4-FFF2-40B4-BE49-F238E27FC236}">
              <a16:creationId xmlns:a16="http://schemas.microsoft.com/office/drawing/2014/main" id="{12A39585-4F8F-4C76-8924-60A896B56A67}"/>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94" name="n_2aveValue【庁舎】&#10;有形固定資産減価償却率">
          <a:extLst>
            <a:ext uri="{FF2B5EF4-FFF2-40B4-BE49-F238E27FC236}">
              <a16:creationId xmlns:a16="http://schemas.microsoft.com/office/drawing/2014/main" id="{A0CF8BE3-BCE8-4E59-8961-1A1919E781A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95" name="n_3aveValue【庁舎】&#10;有形固定資産減価償却率">
          <a:extLst>
            <a:ext uri="{FF2B5EF4-FFF2-40B4-BE49-F238E27FC236}">
              <a16:creationId xmlns:a16="http://schemas.microsoft.com/office/drawing/2014/main" id="{633BF644-0200-48E4-8D1A-4E871239112E}"/>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396" name="n_4aveValue【庁舎】&#10;有形固定資産減価償却率">
          <a:extLst>
            <a:ext uri="{FF2B5EF4-FFF2-40B4-BE49-F238E27FC236}">
              <a16:creationId xmlns:a16="http://schemas.microsoft.com/office/drawing/2014/main" id="{1495ABE7-7372-4E02-8AC0-1EFDB4729038}"/>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397" name="n_1mainValue【庁舎】&#10;有形固定資産減価償却率">
          <a:extLst>
            <a:ext uri="{FF2B5EF4-FFF2-40B4-BE49-F238E27FC236}">
              <a16:creationId xmlns:a16="http://schemas.microsoft.com/office/drawing/2014/main" id="{8F837335-8035-4584-9AB2-9CE82B270EFF}"/>
            </a:ext>
          </a:extLst>
        </xdr:cNvPr>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52813</xdr:rowOff>
    </xdr:from>
    <xdr:ext cx="405111" cy="259045"/>
    <xdr:sp macro="" textlink="">
      <xdr:nvSpPr>
        <xdr:cNvPr id="398" name="n_2mainValue【庁舎】&#10;有形固定資産減価償却率">
          <a:extLst>
            <a:ext uri="{FF2B5EF4-FFF2-40B4-BE49-F238E27FC236}">
              <a16:creationId xmlns:a16="http://schemas.microsoft.com/office/drawing/2014/main" id="{B23E99CE-C5E5-4AC6-BF6E-39DBFD35B341}"/>
            </a:ext>
          </a:extLst>
        </xdr:cNvPr>
        <xdr:cNvSpPr txBox="1"/>
      </xdr:nvSpPr>
      <xdr:spPr>
        <a:xfrm>
          <a:off x="14389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399" name="n_3mainValue【庁舎】&#10;有形固定資産減価償却率">
          <a:extLst>
            <a:ext uri="{FF2B5EF4-FFF2-40B4-BE49-F238E27FC236}">
              <a16:creationId xmlns:a16="http://schemas.microsoft.com/office/drawing/2014/main" id="{645F0ED3-9097-4E57-99B1-84EBE10A7328}"/>
            </a:ext>
          </a:extLst>
        </xdr:cNvPr>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142620</xdr:rowOff>
    </xdr:from>
    <xdr:ext cx="405111" cy="259045"/>
    <xdr:sp macro="" textlink="">
      <xdr:nvSpPr>
        <xdr:cNvPr id="400" name="n_4mainValue【庁舎】&#10;有形固定資産減価償却率">
          <a:extLst>
            <a:ext uri="{FF2B5EF4-FFF2-40B4-BE49-F238E27FC236}">
              <a16:creationId xmlns:a16="http://schemas.microsoft.com/office/drawing/2014/main" id="{DAA02F68-1491-4B25-9E6C-EEB1EFFA841C}"/>
            </a:ext>
          </a:extLst>
        </xdr:cNvPr>
        <xdr:cNvSpPr txBox="1"/>
      </xdr:nvSpPr>
      <xdr:spPr>
        <a:xfrm>
          <a:off x="12611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a:extLst>
            <a:ext uri="{FF2B5EF4-FFF2-40B4-BE49-F238E27FC236}">
              <a16:creationId xmlns:a16="http://schemas.microsoft.com/office/drawing/2014/main" id="{025C4CF2-7C0C-4739-BE6B-FFD8C83F00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a:extLst>
            <a:ext uri="{FF2B5EF4-FFF2-40B4-BE49-F238E27FC236}">
              <a16:creationId xmlns:a16="http://schemas.microsoft.com/office/drawing/2014/main" id="{32BABBF8-17F3-4851-8B22-AE85F2C41A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a:extLst>
            <a:ext uri="{FF2B5EF4-FFF2-40B4-BE49-F238E27FC236}">
              <a16:creationId xmlns:a16="http://schemas.microsoft.com/office/drawing/2014/main" id="{212D67E7-A615-4477-A3C3-3186FFC499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a:extLst>
            <a:ext uri="{FF2B5EF4-FFF2-40B4-BE49-F238E27FC236}">
              <a16:creationId xmlns:a16="http://schemas.microsoft.com/office/drawing/2014/main" id="{2B743D87-ADDE-4108-A3D9-03713185251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a:extLst>
            <a:ext uri="{FF2B5EF4-FFF2-40B4-BE49-F238E27FC236}">
              <a16:creationId xmlns:a16="http://schemas.microsoft.com/office/drawing/2014/main" id="{3D2F48EF-2D53-4456-9B80-8453D62F339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a:extLst>
            <a:ext uri="{FF2B5EF4-FFF2-40B4-BE49-F238E27FC236}">
              <a16:creationId xmlns:a16="http://schemas.microsoft.com/office/drawing/2014/main" id="{C85D71B9-43F4-43B5-8E6F-A1939B3546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a:extLst>
            <a:ext uri="{FF2B5EF4-FFF2-40B4-BE49-F238E27FC236}">
              <a16:creationId xmlns:a16="http://schemas.microsoft.com/office/drawing/2014/main" id="{2A9E5BB7-4F83-4AAC-A0B9-88787671FA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a:extLst>
            <a:ext uri="{FF2B5EF4-FFF2-40B4-BE49-F238E27FC236}">
              <a16:creationId xmlns:a16="http://schemas.microsoft.com/office/drawing/2014/main" id="{D95D2C89-7BCB-441C-BB1B-DD898ECF3C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370118F8-CDF1-48B5-B6B7-3C8C2D16FA1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0" name="直線コネクタ 409">
          <a:extLst>
            <a:ext uri="{FF2B5EF4-FFF2-40B4-BE49-F238E27FC236}">
              <a16:creationId xmlns:a16="http://schemas.microsoft.com/office/drawing/2014/main" id="{F2525703-1E43-4A7B-9B8D-0011159C9B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1" name="直線コネクタ 410">
          <a:extLst>
            <a:ext uri="{FF2B5EF4-FFF2-40B4-BE49-F238E27FC236}">
              <a16:creationId xmlns:a16="http://schemas.microsoft.com/office/drawing/2014/main" id="{A1786924-5DC5-4FD8-A05E-B8342FF8954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D3A12F46-C516-490F-994C-6F2E78597C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3" name="直線コネクタ 412">
          <a:extLst>
            <a:ext uri="{FF2B5EF4-FFF2-40B4-BE49-F238E27FC236}">
              <a16:creationId xmlns:a16="http://schemas.microsoft.com/office/drawing/2014/main" id="{08E333F2-B1AB-4F69-AD45-5F01E6193BD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1DAA7E78-1C63-487B-A1C8-BD4CF65A221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5" name="直線コネクタ 414">
          <a:extLst>
            <a:ext uri="{FF2B5EF4-FFF2-40B4-BE49-F238E27FC236}">
              <a16:creationId xmlns:a16="http://schemas.microsoft.com/office/drawing/2014/main" id="{2D260BFB-D36D-4D2F-81C1-EC104F7C782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F9BD813D-29F1-458A-AAB0-8A24E2F878A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7" name="直線コネクタ 416">
          <a:extLst>
            <a:ext uri="{FF2B5EF4-FFF2-40B4-BE49-F238E27FC236}">
              <a16:creationId xmlns:a16="http://schemas.microsoft.com/office/drawing/2014/main" id="{6AAF9CD9-2B27-4594-A28A-10DA9AF0FF6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6C8E3E88-F3C5-4981-9594-84574B40AD3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9" name="直線コネクタ 418">
          <a:extLst>
            <a:ext uri="{FF2B5EF4-FFF2-40B4-BE49-F238E27FC236}">
              <a16:creationId xmlns:a16="http://schemas.microsoft.com/office/drawing/2014/main" id="{642FE2E1-5C1E-48A2-862C-93D76DAFC5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26F51672-EEC1-4AE5-BA2E-DE2EE720A28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1" name="直線コネクタ 420">
          <a:extLst>
            <a:ext uri="{FF2B5EF4-FFF2-40B4-BE49-F238E27FC236}">
              <a16:creationId xmlns:a16="http://schemas.microsoft.com/office/drawing/2014/main" id="{F6AC68C6-2755-4DD2-AFCC-0F8D58D85C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0101A25F-89E1-4832-9023-6663D25FCC0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3" name="【庁舎】&#10;一人当たり面積グラフ枠">
          <a:extLst>
            <a:ext uri="{FF2B5EF4-FFF2-40B4-BE49-F238E27FC236}">
              <a16:creationId xmlns:a16="http://schemas.microsoft.com/office/drawing/2014/main" id="{D43C76F4-CA56-42E7-B459-348CE582EEC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24" name="直線コネクタ 423">
          <a:extLst>
            <a:ext uri="{FF2B5EF4-FFF2-40B4-BE49-F238E27FC236}">
              <a16:creationId xmlns:a16="http://schemas.microsoft.com/office/drawing/2014/main" id="{BBD45C15-5385-46AA-94DF-B1A34FFDA8B9}"/>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25" name="【庁舎】&#10;一人当たり面積最小値テキスト">
          <a:extLst>
            <a:ext uri="{FF2B5EF4-FFF2-40B4-BE49-F238E27FC236}">
              <a16:creationId xmlns:a16="http://schemas.microsoft.com/office/drawing/2014/main" id="{7AA6B85D-F868-4830-8677-5C2B0EEC0E95}"/>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26" name="直線コネクタ 425">
          <a:extLst>
            <a:ext uri="{FF2B5EF4-FFF2-40B4-BE49-F238E27FC236}">
              <a16:creationId xmlns:a16="http://schemas.microsoft.com/office/drawing/2014/main" id="{49B8CCCA-6BB5-4399-88AA-888ACE55C3CE}"/>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27" name="【庁舎】&#10;一人当たり面積最大値テキスト">
          <a:extLst>
            <a:ext uri="{FF2B5EF4-FFF2-40B4-BE49-F238E27FC236}">
              <a16:creationId xmlns:a16="http://schemas.microsoft.com/office/drawing/2014/main" id="{C66016DC-197C-4561-9DF7-A3F25967DDC4}"/>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28" name="直線コネクタ 427">
          <a:extLst>
            <a:ext uri="{FF2B5EF4-FFF2-40B4-BE49-F238E27FC236}">
              <a16:creationId xmlns:a16="http://schemas.microsoft.com/office/drawing/2014/main" id="{0618B9A2-5504-4FF6-8B22-354F36EAC87F}"/>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429" name="【庁舎】&#10;一人当たり面積平均値テキスト">
          <a:extLst>
            <a:ext uri="{FF2B5EF4-FFF2-40B4-BE49-F238E27FC236}">
              <a16:creationId xmlns:a16="http://schemas.microsoft.com/office/drawing/2014/main" id="{DBFB5BF1-3D84-4DA0-8C4D-FBC5552A0079}"/>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30" name="フローチャート: 判断 429">
          <a:extLst>
            <a:ext uri="{FF2B5EF4-FFF2-40B4-BE49-F238E27FC236}">
              <a16:creationId xmlns:a16="http://schemas.microsoft.com/office/drawing/2014/main" id="{AE5949BF-121C-45A9-A070-E1DB885EF5E3}"/>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31" name="フローチャート: 判断 430">
          <a:extLst>
            <a:ext uri="{FF2B5EF4-FFF2-40B4-BE49-F238E27FC236}">
              <a16:creationId xmlns:a16="http://schemas.microsoft.com/office/drawing/2014/main" id="{51339A0D-343F-4435-8866-839483EE8A88}"/>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2" name="フローチャート: 判断 431">
          <a:extLst>
            <a:ext uri="{FF2B5EF4-FFF2-40B4-BE49-F238E27FC236}">
              <a16:creationId xmlns:a16="http://schemas.microsoft.com/office/drawing/2014/main" id="{F9222FC2-566A-4702-85C6-AEBDB84289E5}"/>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3" name="フローチャート: 判断 432">
          <a:extLst>
            <a:ext uri="{FF2B5EF4-FFF2-40B4-BE49-F238E27FC236}">
              <a16:creationId xmlns:a16="http://schemas.microsoft.com/office/drawing/2014/main" id="{32F794C4-F4B2-46AA-9583-498625C18F2D}"/>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34" name="フローチャート: 判断 433">
          <a:extLst>
            <a:ext uri="{FF2B5EF4-FFF2-40B4-BE49-F238E27FC236}">
              <a16:creationId xmlns:a16="http://schemas.microsoft.com/office/drawing/2014/main" id="{FDE40A83-8000-4FBB-9A09-90E6ADE7CEF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A24D209-FFD2-4B80-963C-FE1B92F6B2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4250B6A8-3A38-47BD-B1C6-7760A6A4AB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D95967BF-D7FF-4A68-A1D1-0732C71439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79A29EAC-D9A9-4B83-8C2A-3CCDC5C120A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D1CD1D4A-C4C4-4EEB-84BC-20F3BAFCAD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440" name="楕円 439">
          <a:extLst>
            <a:ext uri="{FF2B5EF4-FFF2-40B4-BE49-F238E27FC236}">
              <a16:creationId xmlns:a16="http://schemas.microsoft.com/office/drawing/2014/main" id="{9621C326-D758-44B4-9048-A64A9AB84733}"/>
            </a:ext>
          </a:extLst>
        </xdr:cNvPr>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20845</xdr:rowOff>
    </xdr:from>
    <xdr:ext cx="469744" cy="259045"/>
    <xdr:sp macro="" textlink="">
      <xdr:nvSpPr>
        <xdr:cNvPr id="441" name="【庁舎】&#10;一人当たり面積該当値テキスト">
          <a:extLst>
            <a:ext uri="{FF2B5EF4-FFF2-40B4-BE49-F238E27FC236}">
              <a16:creationId xmlns:a16="http://schemas.microsoft.com/office/drawing/2014/main" id="{1CB9DE6B-666D-4DED-8F83-E3E41655C1A0}"/>
            </a:ext>
          </a:extLst>
        </xdr:cNvPr>
        <xdr:cNvSpPr txBox="1"/>
      </xdr:nvSpPr>
      <xdr:spPr>
        <a:xfrm>
          <a:off x="22199600"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442" name="楕円 441">
          <a:extLst>
            <a:ext uri="{FF2B5EF4-FFF2-40B4-BE49-F238E27FC236}">
              <a16:creationId xmlns:a16="http://schemas.microsoft.com/office/drawing/2014/main" id="{275E4ABD-B2BB-4642-B155-791EC925BAD0}"/>
            </a:ext>
          </a:extLst>
        </xdr:cNvPr>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62485</xdr:rowOff>
    </xdr:to>
    <xdr:cxnSp macro="">
      <xdr:nvCxnSpPr>
        <xdr:cNvPr id="443" name="直線コネクタ 442">
          <a:extLst>
            <a:ext uri="{FF2B5EF4-FFF2-40B4-BE49-F238E27FC236}">
              <a16:creationId xmlns:a16="http://schemas.microsoft.com/office/drawing/2014/main" id="{1BCF9EFE-24BB-49BF-9D34-D836963BFC65}"/>
            </a:ext>
          </a:extLst>
        </xdr:cNvPr>
        <xdr:cNvCxnSpPr/>
      </xdr:nvCxnSpPr>
      <xdr:spPr>
        <a:xfrm flipV="1">
          <a:off x="21323300" y="182224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444" name="楕円 443">
          <a:extLst>
            <a:ext uri="{FF2B5EF4-FFF2-40B4-BE49-F238E27FC236}">
              <a16:creationId xmlns:a16="http://schemas.microsoft.com/office/drawing/2014/main" id="{0D0C3800-7DDF-4B51-8E1B-C944B2521E9D}"/>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62485</xdr:rowOff>
    </xdr:from>
    <xdr:to>
      <xdr:col>111</xdr:col>
      <xdr:colOff>177800</xdr:colOff>
      <xdr:row>106</xdr:row>
      <xdr:rowOff>76200</xdr:rowOff>
    </xdr:to>
    <xdr:cxnSp macro="">
      <xdr:nvCxnSpPr>
        <xdr:cNvPr id="445" name="直線コネクタ 444">
          <a:extLst>
            <a:ext uri="{FF2B5EF4-FFF2-40B4-BE49-F238E27FC236}">
              <a16:creationId xmlns:a16="http://schemas.microsoft.com/office/drawing/2014/main" id="{62CE099B-1D02-42FA-9A81-D4077B457CB2}"/>
            </a:ext>
          </a:extLst>
        </xdr:cNvPr>
        <xdr:cNvCxnSpPr/>
      </xdr:nvCxnSpPr>
      <xdr:spPr>
        <a:xfrm flipV="1">
          <a:off x="20434300" y="18236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35688</xdr:rowOff>
    </xdr:from>
    <xdr:to>
      <xdr:col>102</xdr:col>
      <xdr:colOff>165100</xdr:colOff>
      <xdr:row>106</xdr:row>
      <xdr:rowOff>137288</xdr:rowOff>
    </xdr:to>
    <xdr:sp macro="" textlink="">
      <xdr:nvSpPr>
        <xdr:cNvPr id="446" name="楕円 445">
          <a:extLst>
            <a:ext uri="{FF2B5EF4-FFF2-40B4-BE49-F238E27FC236}">
              <a16:creationId xmlns:a16="http://schemas.microsoft.com/office/drawing/2014/main" id="{CE4A76C4-04E4-4AF4-A09D-F6E00E1E9CA0}"/>
            </a:ext>
          </a:extLst>
        </xdr:cNvPr>
        <xdr:cNvSpPr/>
      </xdr:nvSpPr>
      <xdr:spPr>
        <a:xfrm>
          <a:off x="194945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86488</xdr:rowOff>
    </xdr:to>
    <xdr:cxnSp macro="">
      <xdr:nvCxnSpPr>
        <xdr:cNvPr id="447" name="直線コネクタ 446">
          <a:extLst>
            <a:ext uri="{FF2B5EF4-FFF2-40B4-BE49-F238E27FC236}">
              <a16:creationId xmlns:a16="http://schemas.microsoft.com/office/drawing/2014/main" id="{DFD6F3C1-A769-4447-880A-6BB434C40C11}"/>
            </a:ext>
          </a:extLst>
        </xdr:cNvPr>
        <xdr:cNvCxnSpPr/>
      </xdr:nvCxnSpPr>
      <xdr:spPr>
        <a:xfrm flipV="1">
          <a:off x="19545300" y="1824990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39497</xdr:rowOff>
    </xdr:from>
    <xdr:to>
      <xdr:col>98</xdr:col>
      <xdr:colOff>38100</xdr:colOff>
      <xdr:row>106</xdr:row>
      <xdr:rowOff>141097</xdr:rowOff>
    </xdr:to>
    <xdr:sp macro="" textlink="">
      <xdr:nvSpPr>
        <xdr:cNvPr id="448" name="楕円 447">
          <a:extLst>
            <a:ext uri="{FF2B5EF4-FFF2-40B4-BE49-F238E27FC236}">
              <a16:creationId xmlns:a16="http://schemas.microsoft.com/office/drawing/2014/main" id="{16B09CCA-7498-4EC4-98BD-627FF8D7B3E6}"/>
            </a:ext>
          </a:extLst>
        </xdr:cNvPr>
        <xdr:cNvSpPr/>
      </xdr:nvSpPr>
      <xdr:spPr>
        <a:xfrm>
          <a:off x="18605500" y="182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86488</xdr:rowOff>
    </xdr:from>
    <xdr:to>
      <xdr:col>102</xdr:col>
      <xdr:colOff>114300</xdr:colOff>
      <xdr:row>106</xdr:row>
      <xdr:rowOff>90297</xdr:rowOff>
    </xdr:to>
    <xdr:cxnSp macro="">
      <xdr:nvCxnSpPr>
        <xdr:cNvPr id="449" name="直線コネクタ 448">
          <a:extLst>
            <a:ext uri="{FF2B5EF4-FFF2-40B4-BE49-F238E27FC236}">
              <a16:creationId xmlns:a16="http://schemas.microsoft.com/office/drawing/2014/main" id="{0B9E466B-BAA7-4EE1-806E-E24F07A6D47C}"/>
            </a:ext>
          </a:extLst>
        </xdr:cNvPr>
        <xdr:cNvCxnSpPr/>
      </xdr:nvCxnSpPr>
      <xdr:spPr>
        <a:xfrm flipV="1">
          <a:off x="18656300" y="1826018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450" name="n_1aveValue【庁舎】&#10;一人当たり面積">
          <a:extLst>
            <a:ext uri="{FF2B5EF4-FFF2-40B4-BE49-F238E27FC236}">
              <a16:creationId xmlns:a16="http://schemas.microsoft.com/office/drawing/2014/main" id="{A1336CE5-2295-4EDD-BD3A-01D1E94C4FAA}"/>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451" name="n_2aveValue【庁舎】&#10;一人当たり面積">
          <a:extLst>
            <a:ext uri="{FF2B5EF4-FFF2-40B4-BE49-F238E27FC236}">
              <a16:creationId xmlns:a16="http://schemas.microsoft.com/office/drawing/2014/main" id="{862396C9-4F73-4686-9857-6CF7F636A5A1}"/>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452" name="n_3aveValue【庁舎】&#10;一人当たり面積">
          <a:extLst>
            <a:ext uri="{FF2B5EF4-FFF2-40B4-BE49-F238E27FC236}">
              <a16:creationId xmlns:a16="http://schemas.microsoft.com/office/drawing/2014/main" id="{DD98D6D5-15B3-4D51-9FA3-3EB45C171E08}"/>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453" name="n_4aveValue【庁舎】&#10;一人当たり面積">
          <a:extLst>
            <a:ext uri="{FF2B5EF4-FFF2-40B4-BE49-F238E27FC236}">
              <a16:creationId xmlns:a16="http://schemas.microsoft.com/office/drawing/2014/main" id="{8F019AA0-2701-4A9A-8A57-39B8FA65B910}"/>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129812</xdr:rowOff>
    </xdr:from>
    <xdr:ext cx="469744" cy="259045"/>
    <xdr:sp macro="" textlink="">
      <xdr:nvSpPr>
        <xdr:cNvPr id="454" name="n_1mainValue【庁舎】&#10;一人当たり面積">
          <a:extLst>
            <a:ext uri="{FF2B5EF4-FFF2-40B4-BE49-F238E27FC236}">
              <a16:creationId xmlns:a16="http://schemas.microsoft.com/office/drawing/2014/main" id="{085539D4-AB9B-4F7E-BA4E-545D0C74A1F2}"/>
            </a:ext>
          </a:extLst>
        </xdr:cNvPr>
        <xdr:cNvSpPr txBox="1"/>
      </xdr:nvSpPr>
      <xdr:spPr>
        <a:xfrm>
          <a:off x="210757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455" name="n_2mainValue【庁舎】&#10;一人当たり面積">
          <a:extLst>
            <a:ext uri="{FF2B5EF4-FFF2-40B4-BE49-F238E27FC236}">
              <a16:creationId xmlns:a16="http://schemas.microsoft.com/office/drawing/2014/main" id="{0BDCF191-3434-4D7F-B3AF-04CDD102AEDB}"/>
            </a:ext>
          </a:extLst>
        </xdr:cNvPr>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153815</xdr:rowOff>
    </xdr:from>
    <xdr:ext cx="469744" cy="259045"/>
    <xdr:sp macro="" textlink="">
      <xdr:nvSpPr>
        <xdr:cNvPr id="456" name="n_3mainValue【庁舎】&#10;一人当たり面積">
          <a:extLst>
            <a:ext uri="{FF2B5EF4-FFF2-40B4-BE49-F238E27FC236}">
              <a16:creationId xmlns:a16="http://schemas.microsoft.com/office/drawing/2014/main" id="{CEC4EEEF-9441-4C62-A1A1-3C791B26C9A2}"/>
            </a:ext>
          </a:extLst>
        </xdr:cNvPr>
        <xdr:cNvSpPr txBox="1"/>
      </xdr:nvSpPr>
      <xdr:spPr>
        <a:xfrm>
          <a:off x="19310427" y="179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157624</xdr:rowOff>
    </xdr:from>
    <xdr:ext cx="469744" cy="259045"/>
    <xdr:sp macro="" textlink="">
      <xdr:nvSpPr>
        <xdr:cNvPr id="457" name="n_4mainValue【庁舎】&#10;一人当たり面積">
          <a:extLst>
            <a:ext uri="{FF2B5EF4-FFF2-40B4-BE49-F238E27FC236}">
              <a16:creationId xmlns:a16="http://schemas.microsoft.com/office/drawing/2014/main" id="{EC124FBE-BD28-4BCD-8CCC-35A12000D3F8}"/>
            </a:ext>
          </a:extLst>
        </xdr:cNvPr>
        <xdr:cNvSpPr txBox="1"/>
      </xdr:nvSpPr>
      <xdr:spPr>
        <a:xfrm>
          <a:off x="18421427" y="179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8" name="正方形/長方形 457">
          <a:extLst>
            <a:ext uri="{FF2B5EF4-FFF2-40B4-BE49-F238E27FC236}">
              <a16:creationId xmlns:a16="http://schemas.microsoft.com/office/drawing/2014/main" id="{6FBC0DAA-22CE-4C64-A71F-D2BF24A8EB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9" name="正方形/長方形 458">
          <a:extLst>
            <a:ext uri="{FF2B5EF4-FFF2-40B4-BE49-F238E27FC236}">
              <a16:creationId xmlns:a16="http://schemas.microsoft.com/office/drawing/2014/main" id="{E1EE4877-57A0-4DF7-88E9-5DFAE89934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0" name="テキスト ボックス 459">
          <a:extLst>
            <a:ext uri="{FF2B5EF4-FFF2-40B4-BE49-F238E27FC236}">
              <a16:creationId xmlns:a16="http://schemas.microsoft.com/office/drawing/2014/main" id="{40642FAE-F8E8-4482-B59F-4EF556923C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プールについては、平成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財団から取得した施設で老朽化が進んでおり、有形固定資産減価償却率は類似団体より高くなっているが、平成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年度にかけて大規模な改修工事を実施し、老朽化対策及び利用者の利便性の向上に取り組んでいる。</a:t>
          </a:r>
        </a:p>
        <a:p>
          <a:r>
            <a:rPr kumimoji="1" lang="ja-JP" altLang="en-US" sz="1300">
              <a:latin typeface="ＭＳ Ｐゴシック" panose="020B0600070205080204" pitchFamily="50" charset="-128"/>
              <a:ea typeface="ＭＳ Ｐゴシック" panose="020B0600070205080204" pitchFamily="50" charset="-128"/>
            </a:rPr>
            <a:t>　保健センターについても老朽化が進んでいるが、町立病院と一体となった施設であり、現在進めている町立診療所建設事業にあわせて解体を予定している。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
2,408
590.80
4,467,152
4,343,931
123,221
2,877,998
4,978,472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人口減少や少子高齢化の進展に加え、地域の経済や雇用が一段と厳しさを増す中で、税収が伸び悩み、類似団体平均値を下回っている状況が継続しており、地方交付税に大きく依存している財政構造である。</a:t>
          </a:r>
        </a:p>
        <a:p>
          <a:r>
            <a:rPr kumimoji="1" lang="ja-JP" altLang="en-US" sz="1300">
              <a:latin typeface="ＭＳ Ｐゴシック" panose="020B0600070205080204" pitchFamily="50" charset="-128"/>
              <a:ea typeface="ＭＳ Ｐゴシック" panose="020B0600070205080204" pitchFamily="50" charset="-128"/>
            </a:rPr>
            <a:t>　今後は、移住定住事業の推進により人口減少の歯止めとなる事業を展開し、町税等の徴収率向上対策に取り組みつつ、行政の効率化に努めることにより、財政の健全化を図る。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や補助金の削減及び繰上償還による公債費の減少により類似団体平均を下回っているが、地方交付税に大きく依存している財政構造にかわりがないことから、今後も引き続き計画的な事業の見直しを進めて経常経費の削減を図ると共に、税収確保に向けた取り組みを強化し、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86148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98480"/>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86148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9902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169121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2261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92710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0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147125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0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今後は、行政サービスの維持・確保及び業務のバランスを考慮しつつ、事務事業の見直し及び退職者数に応じた新規採用などにより職員配置の適正化を図り、コストの削減に努める。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125391</xdr:rowOff>
    </xdr:from>
    <xdr:to>
      <xdr:col>23</xdr:col>
      <xdr:colOff>133350</xdr:colOff>
      <xdr:row>81</xdr:row>
      <xdr:rowOff>139512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2841"/>
          <a:ext cx="8382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86864</xdr:rowOff>
    </xdr:from>
    <xdr:to>
      <xdr:col>19</xdr:col>
      <xdr:colOff>133350</xdr:colOff>
      <xdr:row>81</xdr:row>
      <xdr:rowOff>125391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74314"/>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40430</xdr:rowOff>
    </xdr:from>
    <xdr:to>
      <xdr:col>15</xdr:col>
      <xdr:colOff>82550</xdr:colOff>
      <xdr:row>81</xdr:row>
      <xdr:rowOff>86864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27880"/>
          <a:ext cx="889000" cy="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40430</xdr:rowOff>
    </xdr:from>
    <xdr:to>
      <xdr:col>11</xdr:col>
      <xdr:colOff>31750</xdr:colOff>
      <xdr:row>81</xdr:row>
      <xdr:rowOff>76532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27880"/>
          <a:ext cx="889000" cy="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88712</xdr:rowOff>
    </xdr:from>
    <xdr:to>
      <xdr:col>23</xdr:col>
      <xdr:colOff>184150</xdr:colOff>
      <xdr:row>82</xdr:row>
      <xdr:rowOff>18862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60789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4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74591</xdr:rowOff>
    </xdr:from>
    <xdr:to>
      <xdr:col>19</xdr:col>
      <xdr:colOff>184150</xdr:colOff>
      <xdr:row>82</xdr:row>
      <xdr:rowOff>4741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160968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4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36064</xdr:rowOff>
    </xdr:from>
    <xdr:to>
      <xdr:col>15</xdr:col>
      <xdr:colOff>133350</xdr:colOff>
      <xdr:row>81</xdr:row>
      <xdr:rowOff>137664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122441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0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161080</xdr:rowOff>
    </xdr:from>
    <xdr:to>
      <xdr:col>11</xdr:col>
      <xdr:colOff>82550</xdr:colOff>
      <xdr:row>81</xdr:row>
      <xdr:rowOff>91230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76007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6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25732</xdr:rowOff>
    </xdr:from>
    <xdr:to>
      <xdr:col>7</xdr:col>
      <xdr:colOff>31750</xdr:colOff>
      <xdr:row>81</xdr:row>
      <xdr:rowOff>127332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112109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9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概ね類似団体平均値で推移していたが、職員構成の変動に伴う階層変動により類似団体を上回っている。</a:t>
          </a:r>
        </a:p>
        <a:p>
          <a:r>
            <a:rPr kumimoji="1" lang="ja-JP" altLang="en-US" sz="1300">
              <a:latin typeface="ＭＳ Ｐゴシック" panose="020B0600070205080204" pitchFamily="50" charset="-128"/>
              <a:ea typeface="ＭＳ Ｐゴシック" panose="020B0600070205080204" pitchFamily="50" charset="-128"/>
            </a:rPr>
            <a:t>　今後は、職員の適正配置により人件費の縮減を図ると共に、給与体系の適正化に努める。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86995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0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117157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117157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2472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8573</xdr:rowOff>
    </xdr:from>
    <xdr:to>
      <xdr:col>68</xdr:col>
      <xdr:colOff>152400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2472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69550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定員適正化計画に基づく退職者の補充抑制や民間委託等により、職員数の削減に努めてきたが、退職者の再任用により削減が進んでいない為、類似団体平均を上回っている。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今後も、行政サービスの維持・確保及び業務のバランスを考慮しつつ、事務事業の見直し及び退職者数に応じた新規採用の実施などにより適切な定員管理に努める。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65260</xdr:rowOff>
    </xdr:from>
    <xdr:to>
      <xdr:col>81</xdr:col>
      <xdr:colOff>44450</xdr:colOff>
      <xdr:row>61</xdr:row>
      <xdr:rowOff>94561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237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22515</xdr:rowOff>
    </xdr:from>
    <xdr:to>
      <xdr:col>77</xdr:col>
      <xdr:colOff>44450</xdr:colOff>
      <xdr:row>61</xdr:row>
      <xdr:rowOff>65260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80965"/>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13553</xdr:rowOff>
    </xdr:from>
    <xdr:to>
      <xdr:col>72</xdr:col>
      <xdr:colOff>203200</xdr:colOff>
      <xdr:row>61</xdr:row>
      <xdr:rowOff>22515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7200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5280</xdr:rowOff>
    </xdr:from>
    <xdr:to>
      <xdr:col>68</xdr:col>
      <xdr:colOff>152400</xdr:colOff>
      <xdr:row>61</xdr:row>
      <xdr:rowOff>13553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6373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43761</xdr:rowOff>
    </xdr:from>
    <xdr:to>
      <xdr:col>81</xdr:col>
      <xdr:colOff>95250</xdr:colOff>
      <xdr:row>61</xdr:row>
      <xdr:rowOff>145361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15838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7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14460</xdr:rowOff>
    </xdr:from>
    <xdr:to>
      <xdr:col>77</xdr:col>
      <xdr:colOff>95250</xdr:colOff>
      <xdr:row>61</xdr:row>
      <xdr:rowOff>116060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100837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5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143165</xdr:rowOff>
    </xdr:from>
    <xdr:to>
      <xdr:col>73</xdr:col>
      <xdr:colOff>44450</xdr:colOff>
      <xdr:row>61</xdr:row>
      <xdr:rowOff>73315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58092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1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134203</xdr:rowOff>
    </xdr:from>
    <xdr:to>
      <xdr:col>68</xdr:col>
      <xdr:colOff>203200</xdr:colOff>
      <xdr:row>61</xdr:row>
      <xdr:rowOff>64353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49130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0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125930</xdr:rowOff>
    </xdr:from>
    <xdr:to>
      <xdr:col>64</xdr:col>
      <xdr:colOff>152400</xdr:colOff>
      <xdr:row>61</xdr:row>
      <xdr:rowOff>56080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40857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9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年度実施の共同斎場建設事業等に係る起債の償還等に伴い上昇し、類似団体平均を上回っている。平成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年度以降も大型事業を実施していることから、今後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年間程度は上昇する見込みである。</a:t>
          </a:r>
        </a:p>
        <a:p>
          <a:r>
            <a:rPr kumimoji="1" lang="ja-JP" altLang="en-US" sz="1300">
              <a:latin typeface="ＭＳ Ｐゴシック" panose="020B0600070205080204" pitchFamily="50" charset="-128"/>
              <a:ea typeface="ＭＳ Ｐゴシック" panose="020B0600070205080204" pitchFamily="50" charset="-128"/>
            </a:rPr>
            <a:t>　緊急度・住民ニーズを的確に把握した事業の選択により、大幅な上昇とならないよう財政運営に努める。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89746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2263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25400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116417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地方債の繰上償還等による現在高の減少に加え、地方交付税の増額に伴う基金への積立の増加により０となっている。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今後も、地方債発行の抑制及び基金積立等により充当可能財源の確保や事業実施の適正化を図り、財政の健全化に努める。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40459</xdr:rowOff>
    </xdr:from>
    <xdr:to>
      <xdr:col>77</xdr:col>
      <xdr:colOff>44450</xdr:colOff>
      <xdr:row>14</xdr:row>
      <xdr:rowOff>92166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4075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151584</xdr:rowOff>
    </xdr:from>
    <xdr:to>
      <xdr:col>72</xdr:col>
      <xdr:colOff>203200</xdr:colOff>
      <xdr:row>14</xdr:row>
      <xdr:rowOff>40459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3804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41366</xdr:rowOff>
    </xdr:from>
    <xdr:to>
      <xdr:col>77</xdr:col>
      <xdr:colOff>95250</xdr:colOff>
      <xdr:row>14</xdr:row>
      <xdr:rowOff>142966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127743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2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161109</xdr:rowOff>
    </xdr:from>
    <xdr:to>
      <xdr:col>73</xdr:col>
      <xdr:colOff>44450</xdr:colOff>
      <xdr:row>14</xdr:row>
      <xdr:rowOff>91259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76036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7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100784</xdr:rowOff>
    </xdr:from>
    <xdr:to>
      <xdr:col>68</xdr:col>
      <xdr:colOff>203200</xdr:colOff>
      <xdr:row>14</xdr:row>
      <xdr:rowOff>30934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15711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41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78442</xdr:rowOff>
    </xdr:from>
    <xdr:ext cx="9289676" cy="425758"/>
    <xdr:sp macro="" textlink="">
      <xdr:nvSpPr>
        <xdr:cNvPr id="469" name="テキスト ボックス 468">
          <a:extLst>
            <a:ext uri="{FF2B5EF4-FFF2-40B4-BE49-F238E27FC236}">
              <a16:creationId xmlns:a16="http://schemas.microsoft.com/office/drawing/2014/main" id="{610C10C7-7CED-44DB-A3DB-2B1BCF82AA49}"/>
            </a:ext>
          </a:extLst>
        </xdr:cNvPr>
        <xdr:cNvSpPr txBox="1"/>
      </xdr:nvSpPr>
      <xdr:spPr>
        <a:xfrm>
          <a:off x="773206" y="4448736"/>
          <a:ext cx="92896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
2,408
590.80
4,467,152
4,343,931
123,221
2,877,998
4,978,472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類似団体平均を下回っている状況ではあるが、職員数が類似団体平均と比較して多いため、今後も行政サービスの質の低下に留意しながら、職員適正化計画に基づき適正な定員管理を行い、人件費の縮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980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11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類似団体平均を下回っており、今後も事務事業の見直しやコスト削減に努めることにより、経常経費の節減を図る。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108712</xdr:rowOff>
    </xdr:from>
    <xdr:to>
      <xdr:col>82</xdr:col>
      <xdr:colOff>107950</xdr:colOff>
      <xdr:row>16</xdr:row>
      <xdr:rowOff>145288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1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74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16</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51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29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類似団体平均を下回っており、今後もこの水準を維持しつつ住民のニーズを的確に把握しながら、義務的経費の抑制に努める。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類似団体平均を上回っているのは、各特別会計への繰出金が主な要因である。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今後は、繰出基準を超える特別会計への繰出金を圧縮する等、普通会計の負担軽減に努める。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58</xdr:row>
      <xdr:rowOff>3556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6477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58</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236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57</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23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56134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87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50563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類似団体平均を下回っているが、引き続き、行政評価により補助事業の見直しや廃止を行い、経費節減に努める。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81280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89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の整備事業が集中し、地方債現在高が増加した影響で地方債の元利償還金が膨らんでおり、公債費に係る経常収支比率は類似団体平均を上回っている。今後も大型の整備事業が続く見込みであるが、地方債発行額を元金償還金以下にすることを目標とし、償還残高の抑制と公債管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7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61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076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公債費以外の経常収支比率は類似団体平均を下回る状況となった。</a:t>
          </a:r>
        </a:p>
        <a:p>
          <a:r>
            <a:rPr kumimoji="1" lang="ja-JP" altLang="en-US" sz="1300">
              <a:latin typeface="ＭＳ Ｐゴシック" panose="020B0600070205080204" pitchFamily="50" charset="-128"/>
              <a:ea typeface="ＭＳ Ｐゴシック" panose="020B0600070205080204" pitchFamily="50" charset="-128"/>
            </a:rPr>
            <a:t>　今後も同水準を維持できるよう、職員の適正配置、管理経費の節減を徹底し、更に適正化を図っていく。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49580"/>
          <a:ext cx="8382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77</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90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77</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90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77</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313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60961</xdr:rowOff>
    </xdr:from>
    <xdr:to>
      <xdr:col>69</xdr:col>
      <xdr:colOff>142875</xdr:colOff>
      <xdr:row>77</xdr:row>
      <xdr:rowOff>162561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78983</xdr:rowOff>
    </xdr:from>
    <xdr:to>
      <xdr:col>29</xdr:col>
      <xdr:colOff>127000</xdr:colOff>
      <xdr:row>17</xdr:row>
      <xdr:rowOff>91317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41258"/>
          <a:ext cx="647700" cy="1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63760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2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91317</xdr:rowOff>
    </xdr:from>
    <xdr:to>
      <xdr:col>26</xdr:col>
      <xdr:colOff>50800</xdr:colOff>
      <xdr:row>17</xdr:row>
      <xdr:rowOff>93670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3592"/>
          <a:ext cx="698500" cy="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93670</xdr:rowOff>
    </xdr:from>
    <xdr:to>
      <xdr:col>22</xdr:col>
      <xdr:colOff>114300</xdr:colOff>
      <xdr:row>17</xdr:row>
      <xdr:rowOff>99029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55945"/>
          <a:ext cx="698500" cy="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90637</xdr:rowOff>
    </xdr:from>
    <xdr:to>
      <xdr:col>18</xdr:col>
      <xdr:colOff>177800</xdr:colOff>
      <xdr:row>17</xdr:row>
      <xdr:rowOff>99029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52912"/>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28183</xdr:rowOff>
    </xdr:from>
    <xdr:to>
      <xdr:col>29</xdr:col>
      <xdr:colOff>177800</xdr:colOff>
      <xdr:row>17</xdr:row>
      <xdr:rowOff>129783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9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44710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40517</xdr:rowOff>
    </xdr:from>
    <xdr:to>
      <xdr:col>26</xdr:col>
      <xdr:colOff>101600</xdr:colOff>
      <xdr:row>17</xdr:row>
      <xdr:rowOff>142117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2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152294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42870</xdr:rowOff>
    </xdr:from>
    <xdr:to>
      <xdr:col>22</xdr:col>
      <xdr:colOff>165100</xdr:colOff>
      <xdr:row>17</xdr:row>
      <xdr:rowOff>144470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154647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48229</xdr:rowOff>
    </xdr:from>
    <xdr:to>
      <xdr:col>19</xdr:col>
      <xdr:colOff>38100</xdr:colOff>
      <xdr:row>17</xdr:row>
      <xdr:rowOff>149829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160006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39837</xdr:rowOff>
    </xdr:from>
    <xdr:to>
      <xdr:col>15</xdr:col>
      <xdr:colOff>101600</xdr:colOff>
      <xdr:row>17</xdr:row>
      <xdr:rowOff>141437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151614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25826</xdr:rowOff>
    </xdr:from>
    <xdr:to>
      <xdr:col>29</xdr:col>
      <xdr:colOff>127000</xdr:colOff>
      <xdr:row>35</xdr:row>
      <xdr:rowOff>48787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36176"/>
          <a:ext cx="647700" cy="2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48787</xdr:rowOff>
    </xdr:from>
    <xdr:to>
      <xdr:col>26</xdr:col>
      <xdr:colOff>50800</xdr:colOff>
      <xdr:row>35</xdr:row>
      <xdr:rowOff>103536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59137"/>
          <a:ext cx="698500" cy="5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103536</xdr:rowOff>
    </xdr:from>
    <xdr:to>
      <xdr:col>22</xdr:col>
      <xdr:colOff>114300</xdr:colOff>
      <xdr:row>35</xdr:row>
      <xdr:rowOff>182079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13886"/>
          <a:ext cx="698500" cy="7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182079</xdr:rowOff>
    </xdr:from>
    <xdr:to>
      <xdr:col>18</xdr:col>
      <xdr:colOff>177800</xdr:colOff>
      <xdr:row>35</xdr:row>
      <xdr:rowOff>186523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2429"/>
          <a:ext cx="698500" cy="4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317926</xdr:rowOff>
    </xdr:from>
    <xdr:to>
      <xdr:col>29</xdr:col>
      <xdr:colOff>177800</xdr:colOff>
      <xdr:row>35</xdr:row>
      <xdr:rowOff>76626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8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163003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340887</xdr:rowOff>
    </xdr:from>
    <xdr:to>
      <xdr:col>26</xdr:col>
      <xdr:colOff>101600</xdr:colOff>
      <xdr:row>35</xdr:row>
      <xdr:rowOff>99587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0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109764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7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52736</xdr:rowOff>
    </xdr:from>
    <xdr:to>
      <xdr:col>22</xdr:col>
      <xdr:colOff>165100</xdr:colOff>
      <xdr:row>35</xdr:row>
      <xdr:rowOff>154336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3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164513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131279</xdr:rowOff>
    </xdr:from>
    <xdr:to>
      <xdr:col>19</xdr:col>
      <xdr:colOff>38100</xdr:colOff>
      <xdr:row>35</xdr:row>
      <xdr:rowOff>232879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243056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135723</xdr:rowOff>
    </xdr:from>
    <xdr:to>
      <xdr:col>15</xdr:col>
      <xdr:colOff>101600</xdr:colOff>
      <xdr:row>35</xdr:row>
      <xdr:rowOff>237323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247500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
2,408
590.80
4,467,152
4,343,931
123,221
2,877,998
4,978,472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94073</xdr:rowOff>
    </xdr:from>
    <xdr:to>
      <xdr:col>24</xdr:col>
      <xdr:colOff>63500</xdr:colOff>
      <xdr:row>36</xdr:row>
      <xdr:rowOff>108967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6273"/>
          <a:ext cx="8382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108967</xdr:rowOff>
    </xdr:from>
    <xdr:to>
      <xdr:col>19</xdr:col>
      <xdr:colOff>177800</xdr:colOff>
      <xdr:row>36</xdr:row>
      <xdr:rowOff>114992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1167"/>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114992</xdr:rowOff>
    </xdr:from>
    <xdr:to>
      <xdr:col>15</xdr:col>
      <xdr:colOff>50800</xdr:colOff>
      <xdr:row>36</xdr:row>
      <xdr:rowOff>149886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87192"/>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134334</xdr:rowOff>
    </xdr:from>
    <xdr:to>
      <xdr:col>10</xdr:col>
      <xdr:colOff>114300</xdr:colOff>
      <xdr:row>36</xdr:row>
      <xdr:rowOff>149886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06534"/>
          <a:ext cx="889000" cy="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43273</xdr:rowOff>
    </xdr:from>
    <xdr:to>
      <xdr:col>24</xdr:col>
      <xdr:colOff>114300</xdr:colOff>
      <xdr:row>36</xdr:row>
      <xdr:rowOff>144873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66150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58167</xdr:rowOff>
    </xdr:from>
    <xdr:to>
      <xdr:col>20</xdr:col>
      <xdr:colOff>38100</xdr:colOff>
      <xdr:row>36</xdr:row>
      <xdr:rowOff>159767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4844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64192</xdr:rowOff>
    </xdr:from>
    <xdr:to>
      <xdr:col>15</xdr:col>
      <xdr:colOff>101600</xdr:colOff>
      <xdr:row>36</xdr:row>
      <xdr:rowOff>165792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10869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99086</xdr:rowOff>
    </xdr:from>
    <xdr:to>
      <xdr:col>10</xdr:col>
      <xdr:colOff>165100</xdr:colOff>
      <xdr:row>37</xdr:row>
      <xdr:rowOff>29236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45763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83534</xdr:rowOff>
    </xdr:from>
    <xdr:to>
      <xdr:col>6</xdr:col>
      <xdr:colOff>38100</xdr:colOff>
      <xdr:row>37</xdr:row>
      <xdr:rowOff>13684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30211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38758</xdr:rowOff>
    </xdr:from>
    <xdr:to>
      <xdr:col>24</xdr:col>
      <xdr:colOff>63500</xdr:colOff>
      <xdr:row>57</xdr:row>
      <xdr:rowOff>47755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1408"/>
          <a:ext cx="8382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20189</xdr:rowOff>
    </xdr:from>
    <xdr:to>
      <xdr:col>19</xdr:col>
      <xdr:colOff>177800</xdr:colOff>
      <xdr:row>57</xdr:row>
      <xdr:rowOff>47755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92839"/>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20189</xdr:rowOff>
    </xdr:from>
    <xdr:to>
      <xdr:col>15</xdr:col>
      <xdr:colOff>50800</xdr:colOff>
      <xdr:row>57</xdr:row>
      <xdr:rowOff>96838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2839"/>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91761</xdr:rowOff>
    </xdr:from>
    <xdr:to>
      <xdr:col>10</xdr:col>
      <xdr:colOff>114300</xdr:colOff>
      <xdr:row>57</xdr:row>
      <xdr:rowOff>96838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4411"/>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159408</xdr:rowOff>
    </xdr:from>
    <xdr:to>
      <xdr:col>24</xdr:col>
      <xdr:colOff>114300</xdr:colOff>
      <xdr:row>57</xdr:row>
      <xdr:rowOff>89558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168405</xdr:rowOff>
    </xdr:from>
    <xdr:to>
      <xdr:col>20</xdr:col>
      <xdr:colOff>38100</xdr:colOff>
      <xdr:row>57</xdr:row>
      <xdr:rowOff>98555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115082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140839</xdr:rowOff>
    </xdr:from>
    <xdr:to>
      <xdr:col>15</xdr:col>
      <xdr:colOff>101600</xdr:colOff>
      <xdr:row>57</xdr:row>
      <xdr:rowOff>70989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87516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1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46038</xdr:rowOff>
    </xdr:from>
    <xdr:to>
      <xdr:col>10</xdr:col>
      <xdr:colOff>165100</xdr:colOff>
      <xdr:row>57</xdr:row>
      <xdr:rowOff>147638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138765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1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40961</xdr:rowOff>
    </xdr:from>
    <xdr:to>
      <xdr:col>6</xdr:col>
      <xdr:colOff>38100</xdr:colOff>
      <xdr:row>57</xdr:row>
      <xdr:rowOff>142561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159088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148904</xdr:rowOff>
    </xdr:from>
    <xdr:to>
      <xdr:col>24</xdr:col>
      <xdr:colOff>63500</xdr:colOff>
      <xdr:row>76</xdr:row>
      <xdr:rowOff>149174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79104"/>
          <a:ext cx="8382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149174</xdr:rowOff>
    </xdr:from>
    <xdr:to>
      <xdr:col>19</xdr:col>
      <xdr:colOff>177800</xdr:colOff>
      <xdr:row>77</xdr:row>
      <xdr:rowOff>138905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79374"/>
          <a:ext cx="889000" cy="1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91543</xdr:rowOff>
    </xdr:from>
    <xdr:to>
      <xdr:col>15</xdr:col>
      <xdr:colOff>50800</xdr:colOff>
      <xdr:row>77</xdr:row>
      <xdr:rowOff>138905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93193"/>
          <a:ext cx="889000" cy="4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147445</xdr:rowOff>
    </xdr:from>
    <xdr:to>
      <xdr:col>10</xdr:col>
      <xdr:colOff>114300</xdr:colOff>
      <xdr:row>77</xdr:row>
      <xdr:rowOff>91543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77645"/>
          <a:ext cx="889000" cy="1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98104</xdr:rowOff>
    </xdr:from>
    <xdr:to>
      <xdr:col>24</xdr:col>
      <xdr:colOff>114300</xdr:colOff>
      <xdr:row>77</xdr:row>
      <xdr:rowOff>28254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120981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7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98374</xdr:rowOff>
    </xdr:from>
    <xdr:to>
      <xdr:col>20</xdr:col>
      <xdr:colOff>38100</xdr:colOff>
      <xdr:row>77</xdr:row>
      <xdr:rowOff>28524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45050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0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88105</xdr:rowOff>
    </xdr:from>
    <xdr:to>
      <xdr:col>15</xdr:col>
      <xdr:colOff>101600</xdr:colOff>
      <xdr:row>78</xdr:row>
      <xdr:rowOff>18255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34782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40743</xdr:rowOff>
    </xdr:from>
    <xdr:to>
      <xdr:col>10</xdr:col>
      <xdr:colOff>165100</xdr:colOff>
      <xdr:row>77</xdr:row>
      <xdr:rowOff>142343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158870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96645</xdr:rowOff>
    </xdr:from>
    <xdr:to>
      <xdr:col>6</xdr:col>
      <xdr:colOff>38100</xdr:colOff>
      <xdr:row>77</xdr:row>
      <xdr:rowOff>26795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43322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101174</xdr:rowOff>
    </xdr:from>
    <xdr:to>
      <xdr:col>24</xdr:col>
      <xdr:colOff>63500</xdr:colOff>
      <xdr:row>95</xdr:row>
      <xdr:rowOff>119515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17474"/>
          <a:ext cx="838200" cy="1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119515</xdr:rowOff>
    </xdr:from>
    <xdr:to>
      <xdr:col>19</xdr:col>
      <xdr:colOff>177800</xdr:colOff>
      <xdr:row>95</xdr:row>
      <xdr:rowOff>169166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07265"/>
          <a:ext cx="889000" cy="4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169166</xdr:rowOff>
    </xdr:from>
    <xdr:to>
      <xdr:col>15</xdr:col>
      <xdr:colOff>50800</xdr:colOff>
      <xdr:row>96</xdr:row>
      <xdr:rowOff>16111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56916"/>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130959</xdr:rowOff>
    </xdr:from>
    <xdr:to>
      <xdr:col>10</xdr:col>
      <xdr:colOff>114300</xdr:colOff>
      <xdr:row>96</xdr:row>
      <xdr:rowOff>16111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18709"/>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50374</xdr:rowOff>
    </xdr:from>
    <xdr:to>
      <xdr:col>24</xdr:col>
      <xdr:colOff>114300</xdr:colOff>
      <xdr:row>94</xdr:row>
      <xdr:rowOff>151974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73251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68715</xdr:rowOff>
    </xdr:from>
    <xdr:to>
      <xdr:col>20</xdr:col>
      <xdr:colOff>38100</xdr:colOff>
      <xdr:row>95</xdr:row>
      <xdr:rowOff>170315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118366</xdr:rowOff>
    </xdr:from>
    <xdr:to>
      <xdr:col>15</xdr:col>
      <xdr:colOff>101600</xdr:colOff>
      <xdr:row>96</xdr:row>
      <xdr:rowOff>48516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136761</xdr:rowOff>
    </xdr:from>
    <xdr:to>
      <xdr:col>10</xdr:col>
      <xdr:colOff>165100</xdr:colOff>
      <xdr:row>96</xdr:row>
      <xdr:rowOff>66911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83438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80159</xdr:rowOff>
    </xdr:from>
    <xdr:to>
      <xdr:col>6</xdr:col>
      <xdr:colOff>38100</xdr:colOff>
      <xdr:row>96</xdr:row>
      <xdr:rowOff>10309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26836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4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14444</xdr:rowOff>
    </xdr:from>
    <xdr:to>
      <xdr:col>55</xdr:col>
      <xdr:colOff>0</xdr:colOff>
      <xdr:row>35</xdr:row>
      <xdr:rowOff>95906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43744"/>
          <a:ext cx="838200" cy="2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14444</xdr:rowOff>
    </xdr:from>
    <xdr:to>
      <xdr:col>50</xdr:col>
      <xdr:colOff>114300</xdr:colOff>
      <xdr:row>35</xdr:row>
      <xdr:rowOff>52828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43744"/>
          <a:ext cx="889000" cy="2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52828</xdr:rowOff>
    </xdr:from>
    <xdr:to>
      <xdr:col>45</xdr:col>
      <xdr:colOff>177800</xdr:colOff>
      <xdr:row>35</xdr:row>
      <xdr:rowOff>170864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053578"/>
          <a:ext cx="889000" cy="1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129763</xdr:rowOff>
    </xdr:from>
    <xdr:to>
      <xdr:col>41</xdr:col>
      <xdr:colOff>50800</xdr:colOff>
      <xdr:row>35</xdr:row>
      <xdr:rowOff>170864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30513"/>
          <a:ext cx="8890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45106</xdr:rowOff>
    </xdr:from>
    <xdr:to>
      <xdr:col>55</xdr:col>
      <xdr:colOff>50800</xdr:colOff>
      <xdr:row>35</xdr:row>
      <xdr:rowOff>146706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67983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135094</xdr:rowOff>
    </xdr:from>
    <xdr:to>
      <xdr:col>50</xdr:col>
      <xdr:colOff>165100</xdr:colOff>
      <xdr:row>34</xdr:row>
      <xdr:rowOff>65244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81771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5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2028</xdr:rowOff>
    </xdr:from>
    <xdr:to>
      <xdr:col>46</xdr:col>
      <xdr:colOff>38100</xdr:colOff>
      <xdr:row>35</xdr:row>
      <xdr:rowOff>103628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120155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7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120064</xdr:rowOff>
    </xdr:from>
    <xdr:to>
      <xdr:col>41</xdr:col>
      <xdr:colOff>101600</xdr:colOff>
      <xdr:row>36</xdr:row>
      <xdr:rowOff>50214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66741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9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78963</xdr:rowOff>
    </xdr:from>
    <xdr:to>
      <xdr:col>36</xdr:col>
      <xdr:colOff>165100</xdr:colOff>
      <xdr:row>36</xdr:row>
      <xdr:rowOff>9113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25640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80381</xdr:rowOff>
    </xdr:from>
    <xdr:to>
      <xdr:col>55</xdr:col>
      <xdr:colOff>0</xdr:colOff>
      <xdr:row>58</xdr:row>
      <xdr:rowOff>98502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4481"/>
          <a:ext cx="8382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52077</xdr:rowOff>
    </xdr:from>
    <xdr:to>
      <xdr:col>50</xdr:col>
      <xdr:colOff>114300</xdr:colOff>
      <xdr:row>58</xdr:row>
      <xdr:rowOff>80381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6177"/>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154424</xdr:rowOff>
    </xdr:from>
    <xdr:to>
      <xdr:col>45</xdr:col>
      <xdr:colOff>177800</xdr:colOff>
      <xdr:row>58</xdr:row>
      <xdr:rowOff>52077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7074"/>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154424</xdr:rowOff>
    </xdr:from>
    <xdr:to>
      <xdr:col>41</xdr:col>
      <xdr:colOff>50800</xdr:colOff>
      <xdr:row>58</xdr:row>
      <xdr:rowOff>68518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27074"/>
          <a:ext cx="889000" cy="8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47702</xdr:rowOff>
    </xdr:from>
    <xdr:to>
      <xdr:col>55</xdr:col>
      <xdr:colOff>50800</xdr:colOff>
      <xdr:row>58</xdr:row>
      <xdr:rowOff>149302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29581</xdr:rowOff>
    </xdr:from>
    <xdr:to>
      <xdr:col>50</xdr:col>
      <xdr:colOff>165100</xdr:colOff>
      <xdr:row>58</xdr:row>
      <xdr:rowOff>131181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122308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1277</xdr:rowOff>
    </xdr:from>
    <xdr:to>
      <xdr:col>46</xdr:col>
      <xdr:colOff>38100</xdr:colOff>
      <xdr:row>58</xdr:row>
      <xdr:rowOff>102877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119404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103624</xdr:rowOff>
    </xdr:from>
    <xdr:to>
      <xdr:col>41</xdr:col>
      <xdr:colOff>101600</xdr:colOff>
      <xdr:row>58</xdr:row>
      <xdr:rowOff>33774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50301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17718</xdr:rowOff>
    </xdr:from>
    <xdr:to>
      <xdr:col>36</xdr:col>
      <xdr:colOff>165100</xdr:colOff>
      <xdr:row>58</xdr:row>
      <xdr:rowOff>119318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135845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122352</xdr:rowOff>
    </xdr:from>
    <xdr:to>
      <xdr:col>55</xdr:col>
      <xdr:colOff>0</xdr:colOff>
      <xdr:row>78</xdr:row>
      <xdr:rowOff>124465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95452"/>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70755</xdr:rowOff>
    </xdr:from>
    <xdr:to>
      <xdr:col>50</xdr:col>
      <xdr:colOff>114300</xdr:colOff>
      <xdr:row>78</xdr:row>
      <xdr:rowOff>122352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43855"/>
          <a:ext cx="889000" cy="5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20518</xdr:rowOff>
    </xdr:from>
    <xdr:to>
      <xdr:col>45</xdr:col>
      <xdr:colOff>177800</xdr:colOff>
      <xdr:row>78</xdr:row>
      <xdr:rowOff>70755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93618"/>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20518</xdr:rowOff>
    </xdr:from>
    <xdr:to>
      <xdr:col>41</xdr:col>
      <xdr:colOff>50800</xdr:colOff>
      <xdr:row>78</xdr:row>
      <xdr:rowOff>94109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3618"/>
          <a:ext cx="8890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73665</xdr:rowOff>
    </xdr:from>
    <xdr:to>
      <xdr:col>55</xdr:col>
      <xdr:colOff>50800</xdr:colOff>
      <xdr:row>79</xdr:row>
      <xdr:rowOff>3815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71552</xdr:rowOff>
    </xdr:from>
    <xdr:to>
      <xdr:col>50</xdr:col>
      <xdr:colOff>165100</xdr:colOff>
      <xdr:row>79</xdr:row>
      <xdr:rowOff>1702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164279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19955</xdr:rowOff>
    </xdr:from>
    <xdr:to>
      <xdr:col>46</xdr:col>
      <xdr:colOff>38100</xdr:colOff>
      <xdr:row>78</xdr:row>
      <xdr:rowOff>121555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138082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6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141168</xdr:rowOff>
    </xdr:from>
    <xdr:to>
      <xdr:col>41</xdr:col>
      <xdr:colOff>101600</xdr:colOff>
      <xdr:row>78</xdr:row>
      <xdr:rowOff>71318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87845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1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43309</xdr:rowOff>
    </xdr:from>
    <xdr:to>
      <xdr:col>36</xdr:col>
      <xdr:colOff>165100</xdr:colOff>
      <xdr:row>78</xdr:row>
      <xdr:rowOff>144909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161436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9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55273</xdr:rowOff>
    </xdr:from>
    <xdr:to>
      <xdr:col>55</xdr:col>
      <xdr:colOff>0</xdr:colOff>
      <xdr:row>98</xdr:row>
      <xdr:rowOff>16111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85923"/>
          <a:ext cx="838200" cy="1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55273</xdr:rowOff>
    </xdr:from>
    <xdr:to>
      <xdr:col>50</xdr:col>
      <xdr:colOff>114300</xdr:colOff>
      <xdr:row>98</xdr:row>
      <xdr:rowOff>74456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85923"/>
          <a:ext cx="889000" cy="19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86164</xdr:rowOff>
    </xdr:from>
    <xdr:to>
      <xdr:col>45</xdr:col>
      <xdr:colOff>177800</xdr:colOff>
      <xdr:row>98</xdr:row>
      <xdr:rowOff>74456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16814"/>
          <a:ext cx="889000" cy="1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86164</xdr:rowOff>
    </xdr:from>
    <xdr:to>
      <xdr:col>41</xdr:col>
      <xdr:colOff>50800</xdr:colOff>
      <xdr:row>98</xdr:row>
      <xdr:rowOff>16153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16814"/>
          <a:ext cx="889000" cy="10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136761</xdr:rowOff>
    </xdr:from>
    <xdr:to>
      <xdr:col>55</xdr:col>
      <xdr:colOff>50800</xdr:colOff>
      <xdr:row>98</xdr:row>
      <xdr:rowOff>66911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115188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4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4473</xdr:rowOff>
    </xdr:from>
    <xdr:to>
      <xdr:col>50</xdr:col>
      <xdr:colOff>165100</xdr:colOff>
      <xdr:row>97</xdr:row>
      <xdr:rowOff>106073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97200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2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23656</xdr:rowOff>
    </xdr:from>
    <xdr:to>
      <xdr:col>46</xdr:col>
      <xdr:colOff>38100</xdr:colOff>
      <xdr:row>98</xdr:row>
      <xdr:rowOff>125256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116383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35364</xdr:rowOff>
    </xdr:from>
    <xdr:to>
      <xdr:col>41</xdr:col>
      <xdr:colOff>101600</xdr:colOff>
      <xdr:row>97</xdr:row>
      <xdr:rowOff>136964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153491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4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136803</xdr:rowOff>
    </xdr:from>
    <xdr:to>
      <xdr:col>36</xdr:col>
      <xdr:colOff>165100</xdr:colOff>
      <xdr:row>98</xdr:row>
      <xdr:rowOff>66953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58080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6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130417</xdr:rowOff>
    </xdr:from>
    <xdr:to>
      <xdr:col>85</xdr:col>
      <xdr:colOff>127000</xdr:colOff>
      <xdr:row>38</xdr:row>
      <xdr:rowOff>139442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5517"/>
          <a:ext cx="8382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139442</xdr:rowOff>
    </xdr:from>
    <xdr:to>
      <xdr:col>81</xdr:col>
      <xdr:colOff>50800</xdr:colOff>
      <xdr:row>38</xdr:row>
      <xdr:rowOff>139695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542"/>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139695</xdr:rowOff>
    </xdr:from>
    <xdr:to>
      <xdr:col>76</xdr:col>
      <xdr:colOff>114300</xdr:colOff>
      <xdr:row>38</xdr:row>
      <xdr:rowOff>139695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122841</xdr:rowOff>
    </xdr:from>
    <xdr:to>
      <xdr:col>71</xdr:col>
      <xdr:colOff>177800</xdr:colOff>
      <xdr:row>38</xdr:row>
      <xdr:rowOff>139695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7941"/>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79617</xdr:rowOff>
    </xdr:from>
    <xdr:to>
      <xdr:col>85</xdr:col>
      <xdr:colOff>177800</xdr:colOff>
      <xdr:row>39</xdr:row>
      <xdr:rowOff>9767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88642</xdr:rowOff>
    </xdr:from>
    <xdr:to>
      <xdr:col>81</xdr:col>
      <xdr:colOff>101600</xdr:colOff>
      <xdr:row>39</xdr:row>
      <xdr:rowOff>18792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9919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6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88895</xdr:rowOff>
    </xdr:from>
    <xdr:to>
      <xdr:col>76</xdr:col>
      <xdr:colOff>165100</xdr:colOff>
      <xdr:row>39</xdr:row>
      <xdr:rowOff>19045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10172</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88895</xdr:rowOff>
    </xdr:from>
    <xdr:to>
      <xdr:col>72</xdr:col>
      <xdr:colOff>38100</xdr:colOff>
      <xdr:row>39</xdr:row>
      <xdr:rowOff>19045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10172</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72041</xdr:rowOff>
    </xdr:from>
    <xdr:to>
      <xdr:col>67</xdr:col>
      <xdr:colOff>101600</xdr:colOff>
      <xdr:row>39</xdr:row>
      <xdr:rowOff>2191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164768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50293</xdr:rowOff>
    </xdr:from>
    <xdr:to>
      <xdr:col>85</xdr:col>
      <xdr:colOff>127000</xdr:colOff>
      <xdr:row>76</xdr:row>
      <xdr:rowOff>115047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80493"/>
          <a:ext cx="838200" cy="6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115047</xdr:rowOff>
    </xdr:from>
    <xdr:to>
      <xdr:col>81</xdr:col>
      <xdr:colOff>50800</xdr:colOff>
      <xdr:row>76</xdr:row>
      <xdr:rowOff>153921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45247"/>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153921</xdr:rowOff>
    </xdr:from>
    <xdr:to>
      <xdr:col>76</xdr:col>
      <xdr:colOff>114300</xdr:colOff>
      <xdr:row>77</xdr:row>
      <xdr:rowOff>39484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84121"/>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39484</xdr:rowOff>
    </xdr:from>
    <xdr:to>
      <xdr:col>71</xdr:col>
      <xdr:colOff>177800</xdr:colOff>
      <xdr:row>77</xdr:row>
      <xdr:rowOff>60677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41134"/>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170943</xdr:rowOff>
    </xdr:from>
    <xdr:to>
      <xdr:col>85</xdr:col>
      <xdr:colOff>177800</xdr:colOff>
      <xdr:row>76</xdr:row>
      <xdr:rowOff>101093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22369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64247</xdr:rowOff>
    </xdr:from>
    <xdr:to>
      <xdr:col>81</xdr:col>
      <xdr:colOff>101600</xdr:colOff>
      <xdr:row>76</xdr:row>
      <xdr:rowOff>165847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10924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86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103121</xdr:rowOff>
    </xdr:from>
    <xdr:to>
      <xdr:col>76</xdr:col>
      <xdr:colOff>165100</xdr:colOff>
      <xdr:row>77</xdr:row>
      <xdr:rowOff>33271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49798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0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160134</xdr:rowOff>
    </xdr:from>
    <xdr:to>
      <xdr:col>72</xdr:col>
      <xdr:colOff>38100</xdr:colOff>
      <xdr:row>77</xdr:row>
      <xdr:rowOff>90284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106811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6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9877</xdr:rowOff>
    </xdr:from>
    <xdr:to>
      <xdr:col>67</xdr:col>
      <xdr:colOff>101600</xdr:colOff>
      <xdr:row>77</xdr:row>
      <xdr:rowOff>111477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128004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8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80135</xdr:rowOff>
    </xdr:from>
    <xdr:to>
      <xdr:col>85</xdr:col>
      <xdr:colOff>127000</xdr:colOff>
      <xdr:row>98</xdr:row>
      <xdr:rowOff>117602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2235"/>
          <a:ext cx="8382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117225</xdr:rowOff>
    </xdr:from>
    <xdr:to>
      <xdr:col>81</xdr:col>
      <xdr:colOff>50800</xdr:colOff>
      <xdr:row>98</xdr:row>
      <xdr:rowOff>117602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9325"/>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117225</xdr:rowOff>
    </xdr:from>
    <xdr:to>
      <xdr:col>76</xdr:col>
      <xdr:colOff>114300</xdr:colOff>
      <xdr:row>98</xdr:row>
      <xdr:rowOff>123696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9325"/>
          <a:ext cx="8890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63996</xdr:rowOff>
    </xdr:from>
    <xdr:to>
      <xdr:col>71</xdr:col>
      <xdr:colOff>177800</xdr:colOff>
      <xdr:row>98</xdr:row>
      <xdr:rowOff>123696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6096"/>
          <a:ext cx="889000" cy="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29335</xdr:rowOff>
    </xdr:from>
    <xdr:to>
      <xdr:col>85</xdr:col>
      <xdr:colOff>177800</xdr:colOff>
      <xdr:row>98</xdr:row>
      <xdr:rowOff>130935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66802</xdr:rowOff>
    </xdr:from>
    <xdr:to>
      <xdr:col>81</xdr:col>
      <xdr:colOff>101600</xdr:colOff>
      <xdr:row>98</xdr:row>
      <xdr:rowOff>168402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159529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66425</xdr:rowOff>
    </xdr:from>
    <xdr:to>
      <xdr:col>76</xdr:col>
      <xdr:colOff>165100</xdr:colOff>
      <xdr:row>98</xdr:row>
      <xdr:rowOff>168025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159152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72896</xdr:rowOff>
    </xdr:from>
    <xdr:to>
      <xdr:col>72</xdr:col>
      <xdr:colOff>38100</xdr:colOff>
      <xdr:row>99</xdr:row>
      <xdr:rowOff>3046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165623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13196</xdr:rowOff>
    </xdr:from>
    <xdr:to>
      <xdr:col>67</xdr:col>
      <xdr:colOff>101600</xdr:colOff>
      <xdr:row>98</xdr:row>
      <xdr:rowOff>114796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131323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9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137904</xdr:rowOff>
    </xdr:from>
    <xdr:to>
      <xdr:col>116</xdr:col>
      <xdr:colOff>63500</xdr:colOff>
      <xdr:row>58</xdr:row>
      <xdr:rowOff>141905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200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141905</xdr:rowOff>
    </xdr:from>
    <xdr:to>
      <xdr:col>111</xdr:col>
      <xdr:colOff>177800</xdr:colOff>
      <xdr:row>58</xdr:row>
      <xdr:rowOff>145970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6005"/>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145970</xdr:rowOff>
    </xdr:from>
    <xdr:to>
      <xdr:col>107</xdr:col>
      <xdr:colOff>50800</xdr:colOff>
      <xdr:row>58</xdr:row>
      <xdr:rowOff>149023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90070"/>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149023</xdr:rowOff>
    </xdr:from>
    <xdr:to>
      <xdr:col>102</xdr:col>
      <xdr:colOff>114300</xdr:colOff>
      <xdr:row>58</xdr:row>
      <xdr:rowOff>150183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93123"/>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87104</xdr:rowOff>
    </xdr:from>
    <xdr:to>
      <xdr:col>116</xdr:col>
      <xdr:colOff>114300</xdr:colOff>
      <xdr:row>59</xdr:row>
      <xdr:rowOff>17254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109981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91105</xdr:rowOff>
    </xdr:from>
    <xdr:to>
      <xdr:col>112</xdr:col>
      <xdr:colOff>38100</xdr:colOff>
      <xdr:row>59</xdr:row>
      <xdr:rowOff>21255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12382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95170</xdr:rowOff>
    </xdr:from>
    <xdr:to>
      <xdr:col>107</xdr:col>
      <xdr:colOff>101600</xdr:colOff>
      <xdr:row>59</xdr:row>
      <xdr:rowOff>25320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16447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3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98223</xdr:rowOff>
    </xdr:from>
    <xdr:to>
      <xdr:col>102</xdr:col>
      <xdr:colOff>165100</xdr:colOff>
      <xdr:row>59</xdr:row>
      <xdr:rowOff>28373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19500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3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99383</xdr:rowOff>
    </xdr:from>
    <xdr:to>
      <xdr:col>98</xdr:col>
      <xdr:colOff>38100</xdr:colOff>
      <xdr:row>59</xdr:row>
      <xdr:rowOff>29533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20660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3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47707</xdr:rowOff>
    </xdr:from>
    <xdr:to>
      <xdr:col>116</xdr:col>
      <xdr:colOff>63500</xdr:colOff>
      <xdr:row>74</xdr:row>
      <xdr:rowOff>156196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35007"/>
          <a:ext cx="838200" cy="10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156196</xdr:rowOff>
    </xdr:from>
    <xdr:to>
      <xdr:col>111</xdr:col>
      <xdr:colOff>177800</xdr:colOff>
      <xdr:row>75</xdr:row>
      <xdr:rowOff>22062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43496"/>
          <a:ext cx="8890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22062</xdr:rowOff>
    </xdr:from>
    <xdr:to>
      <xdr:col>107</xdr:col>
      <xdr:colOff>50800</xdr:colOff>
      <xdr:row>75</xdr:row>
      <xdr:rowOff>65981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80812"/>
          <a:ext cx="889000" cy="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65981</xdr:rowOff>
    </xdr:from>
    <xdr:to>
      <xdr:col>102</xdr:col>
      <xdr:colOff>114300</xdr:colOff>
      <xdr:row>75</xdr:row>
      <xdr:rowOff>72583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24731"/>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168357</xdr:rowOff>
    </xdr:from>
    <xdr:to>
      <xdr:col>116</xdr:col>
      <xdr:colOff>114300</xdr:colOff>
      <xdr:row>74</xdr:row>
      <xdr:rowOff>98507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19784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3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105396</xdr:rowOff>
    </xdr:from>
    <xdr:to>
      <xdr:col>112</xdr:col>
      <xdr:colOff>38100</xdr:colOff>
      <xdr:row>75</xdr:row>
      <xdr:rowOff>35546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52073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6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142712</xdr:rowOff>
    </xdr:from>
    <xdr:to>
      <xdr:col>107</xdr:col>
      <xdr:colOff>101600</xdr:colOff>
      <xdr:row>75</xdr:row>
      <xdr:rowOff>72862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3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89389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15181</xdr:rowOff>
    </xdr:from>
    <xdr:to>
      <xdr:col>102</xdr:col>
      <xdr:colOff>165100</xdr:colOff>
      <xdr:row>75</xdr:row>
      <xdr:rowOff>116781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133308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4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21783</xdr:rowOff>
    </xdr:from>
    <xdr:to>
      <xdr:col>98</xdr:col>
      <xdr:colOff>38100</xdr:colOff>
      <xdr:row>75</xdr:row>
      <xdr:rowOff>123383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139910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5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1,761</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項目別に見ると補助費等及び公債費が類似団体と比較して高い水準となっている。主な要因としては、民間賃貸住宅建設助成支援事業補助金の増加及び平成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年度からの大型建設事業の実施による起債の償還金の増加である。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今後は、大型の普通建設事業が続く見込みであるが、事務事業の見直し及び公共施設等総合管理計画に基づいた事業の取捨選択を徹底していくことで、住民負担が大きくならないようにする。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
2,408
590.80
4,467,152
4,343,931
123,221
2,877,998
4,978,472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124822</xdr:rowOff>
    </xdr:from>
    <xdr:to>
      <xdr:col>24</xdr:col>
      <xdr:colOff>63500</xdr:colOff>
      <xdr:row>36</xdr:row>
      <xdr:rowOff>138443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7022"/>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121431</xdr:rowOff>
    </xdr:from>
    <xdr:to>
      <xdr:col>19</xdr:col>
      <xdr:colOff>177800</xdr:colOff>
      <xdr:row>36</xdr:row>
      <xdr:rowOff>138443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93631"/>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121431</xdr:rowOff>
    </xdr:from>
    <xdr:to>
      <xdr:col>15</xdr:col>
      <xdr:colOff>50800</xdr:colOff>
      <xdr:row>36</xdr:row>
      <xdr:rowOff>157131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93631"/>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157131</xdr:rowOff>
    </xdr:from>
    <xdr:to>
      <xdr:col>10</xdr:col>
      <xdr:colOff>114300</xdr:colOff>
      <xdr:row>36</xdr:row>
      <xdr:rowOff>159074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933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74022</xdr:rowOff>
    </xdr:from>
    <xdr:to>
      <xdr:col>24</xdr:col>
      <xdr:colOff>114300</xdr:colOff>
      <xdr:row>37</xdr:row>
      <xdr:rowOff>4172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96899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87643</xdr:rowOff>
    </xdr:from>
    <xdr:to>
      <xdr:col>20</xdr:col>
      <xdr:colOff>38100</xdr:colOff>
      <xdr:row>37</xdr:row>
      <xdr:rowOff>17793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70631</xdr:rowOff>
    </xdr:from>
    <xdr:to>
      <xdr:col>15</xdr:col>
      <xdr:colOff>101600</xdr:colOff>
      <xdr:row>37</xdr:row>
      <xdr:rowOff>781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17308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106331</xdr:rowOff>
    </xdr:from>
    <xdr:to>
      <xdr:col>10</xdr:col>
      <xdr:colOff>165100</xdr:colOff>
      <xdr:row>37</xdr:row>
      <xdr:rowOff>36481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53008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108274</xdr:rowOff>
    </xdr:from>
    <xdr:to>
      <xdr:col>6</xdr:col>
      <xdr:colOff>38100</xdr:colOff>
      <xdr:row>37</xdr:row>
      <xdr:rowOff>38424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54951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49374</xdr:rowOff>
    </xdr:from>
    <xdr:to>
      <xdr:col>24</xdr:col>
      <xdr:colOff>63500</xdr:colOff>
      <xdr:row>58</xdr:row>
      <xdr:rowOff>65279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3474"/>
          <a:ext cx="8382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49374</xdr:rowOff>
    </xdr:from>
    <xdr:to>
      <xdr:col>19</xdr:col>
      <xdr:colOff>177800</xdr:colOff>
      <xdr:row>58</xdr:row>
      <xdr:rowOff>77915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3474"/>
          <a:ext cx="889000" cy="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75350</xdr:rowOff>
    </xdr:from>
    <xdr:to>
      <xdr:col>15</xdr:col>
      <xdr:colOff>50800</xdr:colOff>
      <xdr:row>58</xdr:row>
      <xdr:rowOff>77915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9450"/>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50302</xdr:rowOff>
    </xdr:from>
    <xdr:to>
      <xdr:col>10</xdr:col>
      <xdr:colOff>114300</xdr:colOff>
      <xdr:row>58</xdr:row>
      <xdr:rowOff>75350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440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14479</xdr:rowOff>
    </xdr:from>
    <xdr:to>
      <xdr:col>24</xdr:col>
      <xdr:colOff>114300</xdr:colOff>
      <xdr:row>58</xdr:row>
      <xdr:rowOff>116079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170024</xdr:rowOff>
    </xdr:from>
    <xdr:to>
      <xdr:col>20</xdr:col>
      <xdr:colOff>38100</xdr:colOff>
      <xdr:row>58</xdr:row>
      <xdr:rowOff>100174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91301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27115</xdr:rowOff>
    </xdr:from>
    <xdr:to>
      <xdr:col>15</xdr:col>
      <xdr:colOff>101600</xdr:colOff>
      <xdr:row>58</xdr:row>
      <xdr:rowOff>128715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119842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24550</xdr:rowOff>
    </xdr:from>
    <xdr:to>
      <xdr:col>10</xdr:col>
      <xdr:colOff>165100</xdr:colOff>
      <xdr:row>58</xdr:row>
      <xdr:rowOff>126150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117277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170952</xdr:rowOff>
    </xdr:from>
    <xdr:to>
      <xdr:col>6</xdr:col>
      <xdr:colOff>38100</xdr:colOff>
      <xdr:row>58</xdr:row>
      <xdr:rowOff>101102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117629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1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84231</xdr:rowOff>
    </xdr:from>
    <xdr:to>
      <xdr:col>24</xdr:col>
      <xdr:colOff>63500</xdr:colOff>
      <xdr:row>78</xdr:row>
      <xdr:rowOff>119424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57331"/>
          <a:ext cx="8382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119424</xdr:rowOff>
    </xdr:from>
    <xdr:to>
      <xdr:col>19</xdr:col>
      <xdr:colOff>177800</xdr:colOff>
      <xdr:row>79</xdr:row>
      <xdr:rowOff>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92524"/>
          <a:ext cx="889000" cy="5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166748</xdr:rowOff>
    </xdr:from>
    <xdr:to>
      <xdr:col>15</xdr:col>
      <xdr:colOff>50800</xdr:colOff>
      <xdr:row>79</xdr:row>
      <xdr:rowOff>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39848"/>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156959</xdr:rowOff>
    </xdr:from>
    <xdr:to>
      <xdr:col>10</xdr:col>
      <xdr:colOff>114300</xdr:colOff>
      <xdr:row>78</xdr:row>
      <xdr:rowOff>166748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58609"/>
          <a:ext cx="889000" cy="18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33431</xdr:rowOff>
    </xdr:from>
    <xdr:to>
      <xdr:col>24</xdr:col>
      <xdr:colOff>114300</xdr:colOff>
      <xdr:row>78</xdr:row>
      <xdr:rowOff>135031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56308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5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68624</xdr:rowOff>
    </xdr:from>
    <xdr:to>
      <xdr:col>20</xdr:col>
      <xdr:colOff>38100</xdr:colOff>
      <xdr:row>78</xdr:row>
      <xdr:rowOff>170224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15301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1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120729</xdr:rowOff>
    </xdr:from>
    <xdr:to>
      <xdr:col>15</xdr:col>
      <xdr:colOff>101600</xdr:colOff>
      <xdr:row>79</xdr:row>
      <xdr:rowOff>50879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67406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6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115948</xdr:rowOff>
    </xdr:from>
    <xdr:to>
      <xdr:col>10</xdr:col>
      <xdr:colOff>165100</xdr:colOff>
      <xdr:row>79</xdr:row>
      <xdr:rowOff>46098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62625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6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106159</xdr:rowOff>
    </xdr:from>
    <xdr:to>
      <xdr:col>6</xdr:col>
      <xdr:colOff>38100</xdr:colOff>
      <xdr:row>78</xdr:row>
      <xdr:rowOff>36309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52836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08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29518</xdr:rowOff>
    </xdr:from>
    <xdr:to>
      <xdr:col>24</xdr:col>
      <xdr:colOff>63500</xdr:colOff>
      <xdr:row>95</xdr:row>
      <xdr:rowOff>50527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17268"/>
          <a:ext cx="8382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162989</xdr:rowOff>
    </xdr:from>
    <xdr:to>
      <xdr:col>19</xdr:col>
      <xdr:colOff>177800</xdr:colOff>
      <xdr:row>95</xdr:row>
      <xdr:rowOff>29518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279289"/>
          <a:ext cx="8890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515</xdr:rowOff>
    </xdr:from>
    <xdr:to>
      <xdr:col>15</xdr:col>
      <xdr:colOff>50800</xdr:colOff>
      <xdr:row>94</xdr:row>
      <xdr:rowOff>162989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5773915"/>
          <a:ext cx="889000" cy="5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515</xdr:rowOff>
    </xdr:from>
    <xdr:to>
      <xdr:col>10</xdr:col>
      <xdr:colOff>114300</xdr:colOff>
      <xdr:row>95</xdr:row>
      <xdr:rowOff>123160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5773915"/>
          <a:ext cx="889000" cy="6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171177</xdr:rowOff>
    </xdr:from>
    <xdr:to>
      <xdr:col>24</xdr:col>
      <xdr:colOff>114300</xdr:colOff>
      <xdr:row>95</xdr:row>
      <xdr:rowOff>101327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22604</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150168</xdr:rowOff>
    </xdr:from>
    <xdr:to>
      <xdr:col>20</xdr:col>
      <xdr:colOff>38100</xdr:colOff>
      <xdr:row>95</xdr:row>
      <xdr:rowOff>80318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96845</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0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112189</xdr:rowOff>
    </xdr:from>
    <xdr:to>
      <xdr:col>15</xdr:col>
      <xdr:colOff>101600</xdr:colOff>
      <xdr:row>95</xdr:row>
      <xdr:rowOff>42339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58866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00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121165</xdr:rowOff>
    </xdr:from>
    <xdr:to>
      <xdr:col>10</xdr:col>
      <xdr:colOff>165100</xdr:colOff>
      <xdr:row>92</xdr:row>
      <xdr:rowOff>51315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7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67842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49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72360</xdr:rowOff>
    </xdr:from>
    <xdr:to>
      <xdr:col>6</xdr:col>
      <xdr:colOff>38100</xdr:colOff>
      <xdr:row>96</xdr:row>
      <xdr:rowOff>2510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19037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1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20701</xdr:rowOff>
    </xdr:from>
    <xdr:to>
      <xdr:col>55</xdr:col>
      <xdr:colOff>0</xdr:colOff>
      <xdr:row>39</xdr:row>
      <xdr:rowOff>21717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07251"/>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20320</xdr:rowOff>
    </xdr:from>
    <xdr:to>
      <xdr:col>50</xdr:col>
      <xdr:colOff>114300</xdr:colOff>
      <xdr:row>39</xdr:row>
      <xdr:rowOff>20701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068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20320</xdr:rowOff>
    </xdr:from>
    <xdr:to>
      <xdr:col>45</xdr:col>
      <xdr:colOff>177800</xdr:colOff>
      <xdr:row>39</xdr:row>
      <xdr:rowOff>21463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068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21463</xdr:rowOff>
    </xdr:from>
    <xdr:to>
      <xdr:col>41</xdr:col>
      <xdr:colOff>50800</xdr:colOff>
      <xdr:row>39</xdr:row>
      <xdr:rowOff>22098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0801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142367</xdr:rowOff>
    </xdr:from>
    <xdr:to>
      <xdr:col>55</xdr:col>
      <xdr:colOff>50800</xdr:colOff>
      <xdr:row>39</xdr:row>
      <xdr:rowOff>72517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57294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7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141351</xdr:rowOff>
    </xdr:from>
    <xdr:to>
      <xdr:col>50</xdr:col>
      <xdr:colOff>165100</xdr:colOff>
      <xdr:row>39</xdr:row>
      <xdr:rowOff>71501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62628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140970</xdr:rowOff>
    </xdr:from>
    <xdr:to>
      <xdr:col>46</xdr:col>
      <xdr:colOff>38100</xdr:colOff>
      <xdr:row>39</xdr:row>
      <xdr:rowOff>71120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62247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142113</xdr:rowOff>
    </xdr:from>
    <xdr:to>
      <xdr:col>41</xdr:col>
      <xdr:colOff>101600</xdr:colOff>
      <xdr:row>39</xdr:row>
      <xdr:rowOff>72263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63390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142748</xdr:rowOff>
    </xdr:from>
    <xdr:to>
      <xdr:col>36</xdr:col>
      <xdr:colOff>165100</xdr:colOff>
      <xdr:row>39</xdr:row>
      <xdr:rowOff>72898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64025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34678</xdr:rowOff>
    </xdr:from>
    <xdr:to>
      <xdr:col>55</xdr:col>
      <xdr:colOff>0</xdr:colOff>
      <xdr:row>58</xdr:row>
      <xdr:rowOff>37895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8778"/>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152672</xdr:rowOff>
    </xdr:from>
    <xdr:to>
      <xdr:col>50</xdr:col>
      <xdr:colOff>114300</xdr:colOff>
      <xdr:row>58</xdr:row>
      <xdr:rowOff>34678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25322"/>
          <a:ext cx="889000" cy="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100643</xdr:rowOff>
    </xdr:from>
    <xdr:to>
      <xdr:col>45</xdr:col>
      <xdr:colOff>177800</xdr:colOff>
      <xdr:row>57</xdr:row>
      <xdr:rowOff>152672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73293"/>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100643</xdr:rowOff>
    </xdr:from>
    <xdr:to>
      <xdr:col>41</xdr:col>
      <xdr:colOff>50800</xdr:colOff>
      <xdr:row>58</xdr:row>
      <xdr:rowOff>51167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3293"/>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158545</xdr:rowOff>
    </xdr:from>
    <xdr:to>
      <xdr:col>55</xdr:col>
      <xdr:colOff>50800</xdr:colOff>
      <xdr:row>58</xdr:row>
      <xdr:rowOff>88695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136972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155328</xdr:rowOff>
    </xdr:from>
    <xdr:to>
      <xdr:col>50</xdr:col>
      <xdr:colOff>165100</xdr:colOff>
      <xdr:row>58</xdr:row>
      <xdr:rowOff>85478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76605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2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101872</xdr:rowOff>
    </xdr:from>
    <xdr:to>
      <xdr:col>46</xdr:col>
      <xdr:colOff>38100</xdr:colOff>
      <xdr:row>58</xdr:row>
      <xdr:rowOff>32022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48549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4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49843</xdr:rowOff>
    </xdr:from>
    <xdr:to>
      <xdr:col>41</xdr:col>
      <xdr:colOff>101600</xdr:colOff>
      <xdr:row>57</xdr:row>
      <xdr:rowOff>151443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167970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9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367</xdr:rowOff>
    </xdr:from>
    <xdr:to>
      <xdr:col>36</xdr:col>
      <xdr:colOff>165100</xdr:colOff>
      <xdr:row>58</xdr:row>
      <xdr:rowOff>101967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93094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3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4108</xdr:rowOff>
    </xdr:from>
    <xdr:to>
      <xdr:col>55</xdr:col>
      <xdr:colOff>0</xdr:colOff>
      <xdr:row>78</xdr:row>
      <xdr:rowOff>50402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77208"/>
          <a:ext cx="838200" cy="4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56894</xdr:rowOff>
    </xdr:from>
    <xdr:to>
      <xdr:col>50</xdr:col>
      <xdr:colOff>114300</xdr:colOff>
      <xdr:row>78</xdr:row>
      <xdr:rowOff>4108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87094"/>
          <a:ext cx="889000" cy="2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56894</xdr:rowOff>
    </xdr:from>
    <xdr:to>
      <xdr:col>45</xdr:col>
      <xdr:colOff>177800</xdr:colOff>
      <xdr:row>76</xdr:row>
      <xdr:rowOff>118090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8709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118090</xdr:rowOff>
    </xdr:from>
    <xdr:to>
      <xdr:col>41</xdr:col>
      <xdr:colOff>50800</xdr:colOff>
      <xdr:row>78</xdr:row>
      <xdr:rowOff>59381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48290"/>
          <a:ext cx="889000" cy="28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171052</xdr:rowOff>
    </xdr:from>
    <xdr:to>
      <xdr:col>55</xdr:col>
      <xdr:colOff>50800</xdr:colOff>
      <xdr:row>78</xdr:row>
      <xdr:rowOff>101202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124758</xdr:rowOff>
    </xdr:from>
    <xdr:to>
      <xdr:col>50</xdr:col>
      <xdr:colOff>165100</xdr:colOff>
      <xdr:row>78</xdr:row>
      <xdr:rowOff>54908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46035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6094</xdr:rowOff>
    </xdr:from>
    <xdr:to>
      <xdr:col>46</xdr:col>
      <xdr:colOff>38100</xdr:colOff>
      <xdr:row>76</xdr:row>
      <xdr:rowOff>107694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124221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81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67290</xdr:rowOff>
    </xdr:from>
    <xdr:to>
      <xdr:col>41</xdr:col>
      <xdr:colOff>101600</xdr:colOff>
      <xdr:row>76</xdr:row>
      <xdr:rowOff>168890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13967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87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8581</xdr:rowOff>
    </xdr:from>
    <xdr:to>
      <xdr:col>36</xdr:col>
      <xdr:colOff>165100</xdr:colOff>
      <xdr:row>78</xdr:row>
      <xdr:rowOff>110181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72896</xdr:rowOff>
    </xdr:from>
    <xdr:to>
      <xdr:col>55</xdr:col>
      <xdr:colOff>0</xdr:colOff>
      <xdr:row>95</xdr:row>
      <xdr:rowOff>105995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60646"/>
          <a:ext cx="8382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105995</xdr:rowOff>
    </xdr:from>
    <xdr:to>
      <xdr:col>50</xdr:col>
      <xdr:colOff>114300</xdr:colOff>
      <xdr:row>96</xdr:row>
      <xdr:rowOff>37405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93745"/>
          <a:ext cx="889000" cy="10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25419</xdr:rowOff>
    </xdr:from>
    <xdr:to>
      <xdr:col>45</xdr:col>
      <xdr:colOff>177800</xdr:colOff>
      <xdr:row>96</xdr:row>
      <xdr:rowOff>37405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84619"/>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125447</xdr:rowOff>
    </xdr:from>
    <xdr:to>
      <xdr:col>41</xdr:col>
      <xdr:colOff>50800</xdr:colOff>
      <xdr:row>96</xdr:row>
      <xdr:rowOff>25419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13197"/>
          <a:ext cx="889000" cy="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22096</xdr:rowOff>
    </xdr:from>
    <xdr:to>
      <xdr:col>55</xdr:col>
      <xdr:colOff>50800</xdr:colOff>
      <xdr:row>95</xdr:row>
      <xdr:rowOff>123696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44973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6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55195</xdr:rowOff>
    </xdr:from>
    <xdr:to>
      <xdr:col>50</xdr:col>
      <xdr:colOff>165100</xdr:colOff>
      <xdr:row>95</xdr:row>
      <xdr:rowOff>156795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1872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1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158055</xdr:rowOff>
    </xdr:from>
    <xdr:to>
      <xdr:col>46</xdr:col>
      <xdr:colOff>38100</xdr:colOff>
      <xdr:row>96</xdr:row>
      <xdr:rowOff>88205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104732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2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146069</xdr:rowOff>
    </xdr:from>
    <xdr:to>
      <xdr:col>41</xdr:col>
      <xdr:colOff>101600</xdr:colOff>
      <xdr:row>96</xdr:row>
      <xdr:rowOff>76219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92746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0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74647</xdr:rowOff>
    </xdr:from>
    <xdr:to>
      <xdr:col>36</xdr:col>
      <xdr:colOff>165100</xdr:colOff>
      <xdr:row>96</xdr:row>
      <xdr:rowOff>4797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21324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62426</xdr:rowOff>
    </xdr:from>
    <xdr:to>
      <xdr:col>85</xdr:col>
      <xdr:colOff>127000</xdr:colOff>
      <xdr:row>36</xdr:row>
      <xdr:rowOff>62349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063176"/>
          <a:ext cx="838200" cy="1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62349</xdr:rowOff>
    </xdr:from>
    <xdr:to>
      <xdr:col>81</xdr:col>
      <xdr:colOff>50800</xdr:colOff>
      <xdr:row>37</xdr:row>
      <xdr:rowOff>50615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34549"/>
          <a:ext cx="889000" cy="15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50615</xdr:rowOff>
    </xdr:from>
    <xdr:to>
      <xdr:col>76</xdr:col>
      <xdr:colOff>114300</xdr:colOff>
      <xdr:row>37</xdr:row>
      <xdr:rowOff>85842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94265"/>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85842</xdr:rowOff>
    </xdr:from>
    <xdr:to>
      <xdr:col>71</xdr:col>
      <xdr:colOff>177800</xdr:colOff>
      <xdr:row>37</xdr:row>
      <xdr:rowOff>97081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29492"/>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11626</xdr:rowOff>
    </xdr:from>
    <xdr:to>
      <xdr:col>85</xdr:col>
      <xdr:colOff>177800</xdr:colOff>
      <xdr:row>35</xdr:row>
      <xdr:rowOff>113226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34503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8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11549</xdr:rowOff>
    </xdr:from>
    <xdr:to>
      <xdr:col>81</xdr:col>
      <xdr:colOff>101600</xdr:colOff>
      <xdr:row>36</xdr:row>
      <xdr:rowOff>113149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104276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171265</xdr:rowOff>
    </xdr:from>
    <xdr:to>
      <xdr:col>76</xdr:col>
      <xdr:colOff>165100</xdr:colOff>
      <xdr:row>37</xdr:row>
      <xdr:rowOff>101415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35042</xdr:rowOff>
    </xdr:from>
    <xdr:to>
      <xdr:col>72</xdr:col>
      <xdr:colOff>38100</xdr:colOff>
      <xdr:row>37</xdr:row>
      <xdr:rowOff>136642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127769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46281</xdr:rowOff>
    </xdr:from>
    <xdr:to>
      <xdr:col>67</xdr:col>
      <xdr:colOff>101600</xdr:colOff>
      <xdr:row>37</xdr:row>
      <xdr:rowOff>147881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139009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97447</xdr:rowOff>
    </xdr:from>
    <xdr:to>
      <xdr:col>85</xdr:col>
      <xdr:colOff>127000</xdr:colOff>
      <xdr:row>57</xdr:row>
      <xdr:rowOff>145407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70097"/>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69520</xdr:rowOff>
    </xdr:from>
    <xdr:to>
      <xdr:col>81</xdr:col>
      <xdr:colOff>50800</xdr:colOff>
      <xdr:row>57</xdr:row>
      <xdr:rowOff>97447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42170"/>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69520</xdr:rowOff>
    </xdr:from>
    <xdr:to>
      <xdr:col>76</xdr:col>
      <xdr:colOff>114300</xdr:colOff>
      <xdr:row>57</xdr:row>
      <xdr:rowOff>112096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42170"/>
          <a:ext cx="8890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109327</xdr:rowOff>
    </xdr:from>
    <xdr:to>
      <xdr:col>71</xdr:col>
      <xdr:colOff>177800</xdr:colOff>
      <xdr:row>57</xdr:row>
      <xdr:rowOff>112096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81977"/>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94607</xdr:rowOff>
    </xdr:from>
    <xdr:to>
      <xdr:col>85</xdr:col>
      <xdr:colOff>177800</xdr:colOff>
      <xdr:row>58</xdr:row>
      <xdr:rowOff>24757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73034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46647</xdr:rowOff>
    </xdr:from>
    <xdr:to>
      <xdr:col>81</xdr:col>
      <xdr:colOff>101600</xdr:colOff>
      <xdr:row>57</xdr:row>
      <xdr:rowOff>148247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164774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18720</xdr:rowOff>
    </xdr:from>
    <xdr:to>
      <xdr:col>76</xdr:col>
      <xdr:colOff>165100</xdr:colOff>
      <xdr:row>57</xdr:row>
      <xdr:rowOff>120320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136847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61296</xdr:rowOff>
    </xdr:from>
    <xdr:to>
      <xdr:col>72</xdr:col>
      <xdr:colOff>38100</xdr:colOff>
      <xdr:row>57</xdr:row>
      <xdr:rowOff>162896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7973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0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58527</xdr:rowOff>
    </xdr:from>
    <xdr:to>
      <xdr:col>67</xdr:col>
      <xdr:colOff>101600</xdr:colOff>
      <xdr:row>57</xdr:row>
      <xdr:rowOff>160127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5204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130417</xdr:rowOff>
    </xdr:from>
    <xdr:to>
      <xdr:col>85</xdr:col>
      <xdr:colOff>127000</xdr:colOff>
      <xdr:row>78</xdr:row>
      <xdr:rowOff>139441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3517"/>
          <a:ext cx="8382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139441</xdr:rowOff>
    </xdr:from>
    <xdr:to>
      <xdr:col>81</xdr:col>
      <xdr:colOff>50800</xdr:colOff>
      <xdr:row>78</xdr:row>
      <xdr:rowOff>139695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254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139695</xdr:rowOff>
    </xdr:from>
    <xdr:to>
      <xdr:col>76</xdr:col>
      <xdr:colOff>114300</xdr:colOff>
      <xdr:row>78</xdr:row>
      <xdr:rowOff>139695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122841</xdr:rowOff>
    </xdr:from>
    <xdr:to>
      <xdr:col>71</xdr:col>
      <xdr:colOff>177800</xdr:colOff>
      <xdr:row>78</xdr:row>
      <xdr:rowOff>139695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95941"/>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79617</xdr:rowOff>
    </xdr:from>
    <xdr:to>
      <xdr:col>85</xdr:col>
      <xdr:colOff>177800</xdr:colOff>
      <xdr:row>79</xdr:row>
      <xdr:rowOff>9767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88641</xdr:rowOff>
    </xdr:from>
    <xdr:to>
      <xdr:col>81</xdr:col>
      <xdr:colOff>101600</xdr:colOff>
      <xdr:row>79</xdr:row>
      <xdr:rowOff>18791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9918</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88895</xdr:rowOff>
    </xdr:from>
    <xdr:to>
      <xdr:col>76</xdr:col>
      <xdr:colOff>165100</xdr:colOff>
      <xdr:row>79</xdr:row>
      <xdr:rowOff>19045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10172</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88895</xdr:rowOff>
    </xdr:from>
    <xdr:to>
      <xdr:col>72</xdr:col>
      <xdr:colOff>38100</xdr:colOff>
      <xdr:row>79</xdr:row>
      <xdr:rowOff>19045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10172</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72041</xdr:rowOff>
    </xdr:from>
    <xdr:to>
      <xdr:col>67</xdr:col>
      <xdr:colOff>101600</xdr:colOff>
      <xdr:row>79</xdr:row>
      <xdr:rowOff>2191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164768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50279</xdr:rowOff>
    </xdr:from>
    <xdr:to>
      <xdr:col>85</xdr:col>
      <xdr:colOff>127000</xdr:colOff>
      <xdr:row>96</xdr:row>
      <xdr:rowOff>115047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09479"/>
          <a:ext cx="83820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115047</xdr:rowOff>
    </xdr:from>
    <xdr:to>
      <xdr:col>81</xdr:col>
      <xdr:colOff>50800</xdr:colOff>
      <xdr:row>96</xdr:row>
      <xdr:rowOff>153921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74247"/>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153921</xdr:rowOff>
    </xdr:from>
    <xdr:to>
      <xdr:col>76</xdr:col>
      <xdr:colOff>114300</xdr:colOff>
      <xdr:row>97</xdr:row>
      <xdr:rowOff>39484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13121"/>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39484</xdr:rowOff>
    </xdr:from>
    <xdr:to>
      <xdr:col>71</xdr:col>
      <xdr:colOff>177800</xdr:colOff>
      <xdr:row>97</xdr:row>
      <xdr:rowOff>60677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70134"/>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170929</xdr:rowOff>
    </xdr:from>
    <xdr:to>
      <xdr:col>85</xdr:col>
      <xdr:colOff>177800</xdr:colOff>
      <xdr:row>96</xdr:row>
      <xdr:rowOff>101079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22356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1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64247</xdr:rowOff>
    </xdr:from>
    <xdr:to>
      <xdr:col>81</xdr:col>
      <xdr:colOff>101600</xdr:colOff>
      <xdr:row>96</xdr:row>
      <xdr:rowOff>165847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10924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103121</xdr:rowOff>
    </xdr:from>
    <xdr:to>
      <xdr:col>76</xdr:col>
      <xdr:colOff>165100</xdr:colOff>
      <xdr:row>97</xdr:row>
      <xdr:rowOff>33271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49798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3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160134</xdr:rowOff>
    </xdr:from>
    <xdr:to>
      <xdr:col>72</xdr:col>
      <xdr:colOff>38100</xdr:colOff>
      <xdr:row>97</xdr:row>
      <xdr:rowOff>90284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106811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9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9877</xdr:rowOff>
    </xdr:from>
    <xdr:to>
      <xdr:col>67</xdr:col>
      <xdr:colOff>101600</xdr:colOff>
      <xdr:row>97</xdr:row>
      <xdr:rowOff>111477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128004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衛生費が類似団体平均に比べ高いのは、一部事務組合に対する負担金を</a:t>
          </a:r>
          <a:r>
            <a:rPr kumimoji="1" lang="en-US" altLang="ja-JP" sz="1300">
              <a:latin typeface="ＭＳ Ｐゴシック" panose="020B0600070205080204" pitchFamily="50" charset="-128"/>
              <a:ea typeface="ＭＳ Ｐゴシック" panose="020B0600070205080204" pitchFamily="50" charset="-128"/>
            </a:rPr>
            <a:t>80,000</a:t>
          </a:r>
          <a:r>
            <a:rPr kumimoji="1" lang="ja-JP" altLang="en-US" sz="1300">
              <a:latin typeface="ＭＳ Ｐゴシック" panose="020B0600070205080204" pitchFamily="50" charset="-128"/>
              <a:ea typeface="ＭＳ Ｐゴシック" panose="020B0600070205080204" pitchFamily="50" charset="-128"/>
            </a:rPr>
            <a:t>千円程度支出していることと、町立診療所建設事業費の増加が要因である。</a:t>
          </a:r>
        </a:p>
        <a:p>
          <a:r>
            <a:rPr kumimoji="1" lang="ja-JP" altLang="en-US" sz="1300">
              <a:latin typeface="ＭＳ Ｐゴシック" panose="020B0600070205080204" pitchFamily="50" charset="-128"/>
              <a:ea typeface="ＭＳ Ｐゴシック" panose="020B0600070205080204" pitchFamily="50" charset="-128"/>
            </a:rPr>
            <a:t>　土木費が類似団体平均に比べ高いのは、維持補修費（除排雪経費）及び建設事業費（橋梁補修事業）の増加が要因である。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消防費が類似団体平均に比べ高いのは、防災行政システム構築事業費の増加が要因である。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財政調整基金は、事務事業の見直し及びコスト削減により基金残高も増加し、安定的な財政運営ができている。</a:t>
          </a:r>
        </a:p>
        <a:p>
          <a:r>
            <a:rPr kumimoji="1" lang="ja-JP" altLang="en-US" sz="1400">
              <a:latin typeface="ＭＳ ゴシック" pitchFamily="49" charset="-128"/>
              <a:ea typeface="ＭＳ ゴシック" pitchFamily="49" charset="-128"/>
            </a:rPr>
            <a:t>　近年、財政調整基金が減少しているのは、大型事業の実施によるもので、今後も大型事業の執行動向によっては取り崩していくことも考えられるが、これからも経常経費の削減を図りつつ、自主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各会計とも一般会計からの繰入等により実質赤字額は発生しておらず、健全な財政運営を維持しているものと思われる。</a:t>
          </a:r>
        </a:p>
        <a:p>
          <a:r>
            <a:rPr kumimoji="1" lang="ja-JP" altLang="en-US" sz="1400">
              <a:latin typeface="ＭＳ ゴシック" pitchFamily="49" charset="-128"/>
              <a:ea typeface="ＭＳ ゴシック" pitchFamily="49" charset="-128"/>
            </a:rPr>
            <a:t>　今後は、基準外繰入を縮小できるよう適切な費用と負担のバランスをとり、効率的かつ健全な財政運営に努めていく。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869_&#36960;&#21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3.9</v>
          </cell>
          <cell r="CF51">
            <v>7.4</v>
          </cell>
          <cell r="CN51">
            <v>10.4</v>
          </cell>
        </row>
        <row r="53">
          <cell r="BP53">
            <v>57.7</v>
          </cell>
          <cell r="BX53">
            <v>58.6</v>
          </cell>
          <cell r="CF53">
            <v>59.4</v>
          </cell>
          <cell r="CN53">
            <v>60.9</v>
          </cell>
          <cell r="CV53">
            <v>61.7</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X73">
            <v>3.9</v>
          </cell>
          <cell r="CF73">
            <v>7.4</v>
          </cell>
          <cell r="CN73">
            <v>10.4</v>
          </cell>
        </row>
        <row r="75">
          <cell r="BP75">
            <v>5.9</v>
          </cell>
          <cell r="BX75">
            <v>6</v>
          </cell>
          <cell r="CF75">
            <v>7</v>
          </cell>
          <cell r="CN75">
            <v>8</v>
          </cell>
          <cell r="CV75">
            <v>8.8000000000000007</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42" sqref="W42:AK4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81</v>
      </c>
      <c r="C2" s="179"/>
      <c r="D2" s="180"/>
    </row>
    <row r="3" spans="1:119" ht="18.75" customHeight="1" thickBot="1" x14ac:dyDescent="0.2">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4467152</v>
      </c>
      <c r="BO4" s="369"/>
      <c r="BP4" s="369"/>
      <c r="BQ4" s="369"/>
      <c r="BR4" s="369"/>
      <c r="BS4" s="369"/>
      <c r="BT4" s="369"/>
      <c r="BU4" s="370"/>
      <c r="BV4" s="368">
        <v>4593524</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4.3</v>
      </c>
      <c r="CU4" s="375"/>
      <c r="CV4" s="375"/>
      <c r="CW4" s="375"/>
      <c r="CX4" s="375"/>
      <c r="CY4" s="375"/>
      <c r="CZ4" s="375"/>
      <c r="DA4" s="376"/>
      <c r="DB4" s="374">
        <v>1.3</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4343931</v>
      </c>
      <c r="BO5" s="406"/>
      <c r="BP5" s="406"/>
      <c r="BQ5" s="406"/>
      <c r="BR5" s="406"/>
      <c r="BS5" s="406"/>
      <c r="BT5" s="406"/>
      <c r="BU5" s="407"/>
      <c r="BV5" s="405">
        <v>4555537</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77.599999999999994</v>
      </c>
      <c r="CU5" s="403"/>
      <c r="CV5" s="403"/>
      <c r="CW5" s="403"/>
      <c r="CX5" s="403"/>
      <c r="CY5" s="403"/>
      <c r="CZ5" s="403"/>
      <c r="DA5" s="404"/>
      <c r="DB5" s="402">
        <v>82.3</v>
      </c>
      <c r="DC5" s="403"/>
      <c r="DD5" s="403"/>
      <c r="DE5" s="403"/>
      <c r="DF5" s="403"/>
      <c r="DG5" s="403"/>
      <c r="DH5" s="403"/>
      <c r="DI5" s="404"/>
    </row>
    <row r="6" spans="1:119" ht="18.75" customHeight="1" x14ac:dyDescent="0.15">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102</v>
      </c>
      <c r="AV6" s="438"/>
      <c r="AW6" s="438"/>
      <c r="AX6" s="438"/>
      <c r="AY6" s="439" t="s">
        <v>103</v>
      </c>
      <c r="AZ6" s="440"/>
      <c r="BA6" s="440"/>
      <c r="BB6" s="440"/>
      <c r="BC6" s="440"/>
      <c r="BD6" s="440"/>
      <c r="BE6" s="440"/>
      <c r="BF6" s="440"/>
      <c r="BG6" s="440"/>
      <c r="BH6" s="440"/>
      <c r="BI6" s="440"/>
      <c r="BJ6" s="440"/>
      <c r="BK6" s="440"/>
      <c r="BL6" s="440"/>
      <c r="BM6" s="441"/>
      <c r="BN6" s="405">
        <v>123221</v>
      </c>
      <c r="BO6" s="406"/>
      <c r="BP6" s="406"/>
      <c r="BQ6" s="406"/>
      <c r="BR6" s="406"/>
      <c r="BS6" s="406"/>
      <c r="BT6" s="406"/>
      <c r="BU6" s="407"/>
      <c r="BV6" s="405">
        <v>37987</v>
      </c>
      <c r="BW6" s="406"/>
      <c r="BX6" s="406"/>
      <c r="BY6" s="406"/>
      <c r="BZ6" s="406"/>
      <c r="CA6" s="406"/>
      <c r="CB6" s="406"/>
      <c r="CC6" s="407"/>
      <c r="CD6" s="408" t="s">
        <v>104</v>
      </c>
      <c r="CE6" s="409"/>
      <c r="CF6" s="409"/>
      <c r="CG6" s="409"/>
      <c r="CH6" s="409"/>
      <c r="CI6" s="409"/>
      <c r="CJ6" s="409"/>
      <c r="CK6" s="409"/>
      <c r="CL6" s="409"/>
      <c r="CM6" s="409"/>
      <c r="CN6" s="409"/>
      <c r="CO6" s="409"/>
      <c r="CP6" s="409"/>
      <c r="CQ6" s="409"/>
      <c r="CR6" s="409"/>
      <c r="CS6" s="410"/>
      <c r="CT6" s="442">
        <v>79.900000000000006</v>
      </c>
      <c r="CU6" s="443"/>
      <c r="CV6" s="443"/>
      <c r="CW6" s="443"/>
      <c r="CX6" s="443"/>
      <c r="CY6" s="443"/>
      <c r="CZ6" s="443"/>
      <c r="DA6" s="444"/>
      <c r="DB6" s="442">
        <v>84.5</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105</v>
      </c>
      <c r="AN7" s="435"/>
      <c r="AO7" s="435"/>
      <c r="AP7" s="435"/>
      <c r="AQ7" s="435"/>
      <c r="AR7" s="435"/>
      <c r="AS7" s="435"/>
      <c r="AT7" s="436"/>
      <c r="AU7" s="437" t="s">
        <v>106</v>
      </c>
      <c r="AV7" s="438"/>
      <c r="AW7" s="438"/>
      <c r="AX7" s="438"/>
      <c r="AY7" s="439" t="s">
        <v>107</v>
      </c>
      <c r="AZ7" s="440"/>
      <c r="BA7" s="440"/>
      <c r="BB7" s="440"/>
      <c r="BC7" s="440"/>
      <c r="BD7" s="440"/>
      <c r="BE7" s="440"/>
      <c r="BF7" s="440"/>
      <c r="BG7" s="440"/>
      <c r="BH7" s="440"/>
      <c r="BI7" s="440"/>
      <c r="BJ7" s="440"/>
      <c r="BK7" s="440"/>
      <c r="BL7" s="440"/>
      <c r="BM7" s="441"/>
      <c r="BN7" s="405">
        <v>0</v>
      </c>
      <c r="BO7" s="406"/>
      <c r="BP7" s="406"/>
      <c r="BQ7" s="406"/>
      <c r="BR7" s="406"/>
      <c r="BS7" s="406"/>
      <c r="BT7" s="406"/>
      <c r="BU7" s="407"/>
      <c r="BV7" s="405">
        <v>2280</v>
      </c>
      <c r="BW7" s="406"/>
      <c r="BX7" s="406"/>
      <c r="BY7" s="406"/>
      <c r="BZ7" s="406"/>
      <c r="CA7" s="406"/>
      <c r="CB7" s="406"/>
      <c r="CC7" s="407"/>
      <c r="CD7" s="408" t="s">
        <v>108</v>
      </c>
      <c r="CE7" s="409"/>
      <c r="CF7" s="409"/>
      <c r="CG7" s="409"/>
      <c r="CH7" s="409"/>
      <c r="CI7" s="409"/>
      <c r="CJ7" s="409"/>
      <c r="CK7" s="409"/>
      <c r="CL7" s="409"/>
      <c r="CM7" s="409"/>
      <c r="CN7" s="409"/>
      <c r="CO7" s="409"/>
      <c r="CP7" s="409"/>
      <c r="CQ7" s="409"/>
      <c r="CR7" s="409"/>
      <c r="CS7" s="410"/>
      <c r="CT7" s="405">
        <v>2877998</v>
      </c>
      <c r="CU7" s="406"/>
      <c r="CV7" s="406"/>
      <c r="CW7" s="406"/>
      <c r="CX7" s="406"/>
      <c r="CY7" s="406"/>
      <c r="CZ7" s="406"/>
      <c r="DA7" s="407"/>
      <c r="DB7" s="405">
        <v>2669605</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109</v>
      </c>
      <c r="AN8" s="435"/>
      <c r="AO8" s="435"/>
      <c r="AP8" s="435"/>
      <c r="AQ8" s="435"/>
      <c r="AR8" s="435"/>
      <c r="AS8" s="435"/>
      <c r="AT8" s="436"/>
      <c r="AU8" s="437" t="s">
        <v>106</v>
      </c>
      <c r="AV8" s="438"/>
      <c r="AW8" s="438"/>
      <c r="AX8" s="438"/>
      <c r="AY8" s="439" t="s">
        <v>110</v>
      </c>
      <c r="AZ8" s="440"/>
      <c r="BA8" s="440"/>
      <c r="BB8" s="440"/>
      <c r="BC8" s="440"/>
      <c r="BD8" s="440"/>
      <c r="BE8" s="440"/>
      <c r="BF8" s="440"/>
      <c r="BG8" s="440"/>
      <c r="BH8" s="440"/>
      <c r="BI8" s="440"/>
      <c r="BJ8" s="440"/>
      <c r="BK8" s="440"/>
      <c r="BL8" s="440"/>
      <c r="BM8" s="441"/>
      <c r="BN8" s="405">
        <v>123221</v>
      </c>
      <c r="BO8" s="406"/>
      <c r="BP8" s="406"/>
      <c r="BQ8" s="406"/>
      <c r="BR8" s="406"/>
      <c r="BS8" s="406"/>
      <c r="BT8" s="406"/>
      <c r="BU8" s="407"/>
      <c r="BV8" s="405">
        <v>35707</v>
      </c>
      <c r="BW8" s="406"/>
      <c r="BX8" s="406"/>
      <c r="BY8" s="406"/>
      <c r="BZ8" s="406"/>
      <c r="CA8" s="406"/>
      <c r="CB8" s="406"/>
      <c r="CC8" s="407"/>
      <c r="CD8" s="408" t="s">
        <v>111</v>
      </c>
      <c r="CE8" s="409"/>
      <c r="CF8" s="409"/>
      <c r="CG8" s="409"/>
      <c r="CH8" s="409"/>
      <c r="CI8" s="409"/>
      <c r="CJ8" s="409"/>
      <c r="CK8" s="409"/>
      <c r="CL8" s="409"/>
      <c r="CM8" s="409"/>
      <c r="CN8" s="409"/>
      <c r="CO8" s="409"/>
      <c r="CP8" s="409"/>
      <c r="CQ8" s="409"/>
      <c r="CR8" s="409"/>
      <c r="CS8" s="410"/>
      <c r="CT8" s="445">
        <v>0.13</v>
      </c>
      <c r="CU8" s="446"/>
      <c r="CV8" s="446"/>
      <c r="CW8" s="446"/>
      <c r="CX8" s="446"/>
      <c r="CY8" s="446"/>
      <c r="CZ8" s="446"/>
      <c r="DA8" s="447"/>
      <c r="DB8" s="445">
        <v>0.14000000000000001</v>
      </c>
      <c r="DC8" s="446"/>
      <c r="DD8" s="446"/>
      <c r="DE8" s="446"/>
      <c r="DF8" s="446"/>
      <c r="DG8" s="446"/>
      <c r="DH8" s="446"/>
      <c r="DI8" s="447"/>
    </row>
    <row r="9" spans="1:119" ht="18.75" customHeight="1" thickBot="1" x14ac:dyDescent="0.2">
      <c r="A9" s="178"/>
      <c r="B9" s="399" t="s">
        <v>112</v>
      </c>
      <c r="C9" s="400"/>
      <c r="D9" s="400"/>
      <c r="E9" s="400"/>
      <c r="F9" s="400"/>
      <c r="G9" s="400"/>
      <c r="H9" s="400"/>
      <c r="I9" s="400"/>
      <c r="J9" s="400"/>
      <c r="K9" s="448"/>
      <c r="L9" s="449" t="s">
        <v>113</v>
      </c>
      <c r="M9" s="450"/>
      <c r="N9" s="450"/>
      <c r="O9" s="450"/>
      <c r="P9" s="450"/>
      <c r="Q9" s="451"/>
      <c r="R9" s="452">
        <v>2520</v>
      </c>
      <c r="S9" s="453"/>
      <c r="T9" s="453"/>
      <c r="U9" s="453"/>
      <c r="V9" s="454"/>
      <c r="W9" s="362" t="s">
        <v>114</v>
      </c>
      <c r="X9" s="363"/>
      <c r="Y9" s="363"/>
      <c r="Z9" s="363"/>
      <c r="AA9" s="363"/>
      <c r="AB9" s="363"/>
      <c r="AC9" s="363"/>
      <c r="AD9" s="363"/>
      <c r="AE9" s="363"/>
      <c r="AF9" s="363"/>
      <c r="AG9" s="363"/>
      <c r="AH9" s="363"/>
      <c r="AI9" s="363"/>
      <c r="AJ9" s="363"/>
      <c r="AK9" s="363"/>
      <c r="AL9" s="364"/>
      <c r="AM9" s="434" t="s">
        <v>115</v>
      </c>
      <c r="AN9" s="435"/>
      <c r="AO9" s="435"/>
      <c r="AP9" s="435"/>
      <c r="AQ9" s="435"/>
      <c r="AR9" s="435"/>
      <c r="AS9" s="435"/>
      <c r="AT9" s="436"/>
      <c r="AU9" s="437" t="s">
        <v>106</v>
      </c>
      <c r="AV9" s="438"/>
      <c r="AW9" s="438"/>
      <c r="AX9" s="438"/>
      <c r="AY9" s="439" t="s">
        <v>116</v>
      </c>
      <c r="AZ9" s="440"/>
      <c r="BA9" s="440"/>
      <c r="BB9" s="440"/>
      <c r="BC9" s="440"/>
      <c r="BD9" s="440"/>
      <c r="BE9" s="440"/>
      <c r="BF9" s="440"/>
      <c r="BG9" s="440"/>
      <c r="BH9" s="440"/>
      <c r="BI9" s="440"/>
      <c r="BJ9" s="440"/>
      <c r="BK9" s="440"/>
      <c r="BL9" s="440"/>
      <c r="BM9" s="441"/>
      <c r="BN9" s="405">
        <v>87514</v>
      </c>
      <c r="BO9" s="406"/>
      <c r="BP9" s="406"/>
      <c r="BQ9" s="406"/>
      <c r="BR9" s="406"/>
      <c r="BS9" s="406"/>
      <c r="BT9" s="406"/>
      <c r="BU9" s="407"/>
      <c r="BV9" s="405">
        <v>8350</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18.399999999999999</v>
      </c>
      <c r="CU9" s="403"/>
      <c r="CV9" s="403"/>
      <c r="CW9" s="403"/>
      <c r="CX9" s="403"/>
      <c r="CY9" s="403"/>
      <c r="CZ9" s="403"/>
      <c r="DA9" s="404"/>
      <c r="DB9" s="402">
        <v>17.600000000000001</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118</v>
      </c>
      <c r="M10" s="435"/>
      <c r="N10" s="435"/>
      <c r="O10" s="435"/>
      <c r="P10" s="435"/>
      <c r="Q10" s="436"/>
      <c r="R10" s="456">
        <v>2806</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120</v>
      </c>
      <c r="AV10" s="438"/>
      <c r="AW10" s="438"/>
      <c r="AX10" s="438"/>
      <c r="AY10" s="439" t="s">
        <v>121</v>
      </c>
      <c r="AZ10" s="440"/>
      <c r="BA10" s="440"/>
      <c r="BB10" s="440"/>
      <c r="BC10" s="440"/>
      <c r="BD10" s="440"/>
      <c r="BE10" s="440"/>
      <c r="BF10" s="440"/>
      <c r="BG10" s="440"/>
      <c r="BH10" s="440"/>
      <c r="BI10" s="440"/>
      <c r="BJ10" s="440"/>
      <c r="BK10" s="440"/>
      <c r="BL10" s="440"/>
      <c r="BM10" s="441"/>
      <c r="BN10" s="405">
        <v>40681</v>
      </c>
      <c r="BO10" s="406"/>
      <c r="BP10" s="406"/>
      <c r="BQ10" s="406"/>
      <c r="BR10" s="406"/>
      <c r="BS10" s="406"/>
      <c r="BT10" s="406"/>
      <c r="BU10" s="407"/>
      <c r="BV10" s="405">
        <v>8416</v>
      </c>
      <c r="BW10" s="406"/>
      <c r="BX10" s="406"/>
      <c r="BY10" s="406"/>
      <c r="BZ10" s="406"/>
      <c r="CA10" s="406"/>
      <c r="CB10" s="406"/>
      <c r="CC10" s="407"/>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123</v>
      </c>
      <c r="M11" s="460"/>
      <c r="N11" s="460"/>
      <c r="O11" s="460"/>
      <c r="P11" s="460"/>
      <c r="Q11" s="461"/>
      <c r="R11" s="462" t="s">
        <v>124</v>
      </c>
      <c r="S11" s="463"/>
      <c r="T11" s="463"/>
      <c r="U11" s="463"/>
      <c r="V11" s="464"/>
      <c r="W11" s="393"/>
      <c r="X11" s="394"/>
      <c r="Y11" s="394"/>
      <c r="Z11" s="394"/>
      <c r="AA11" s="394"/>
      <c r="AB11" s="394"/>
      <c r="AC11" s="394"/>
      <c r="AD11" s="394"/>
      <c r="AE11" s="394"/>
      <c r="AF11" s="394"/>
      <c r="AG11" s="394"/>
      <c r="AH11" s="394"/>
      <c r="AI11" s="394"/>
      <c r="AJ11" s="394"/>
      <c r="AK11" s="394"/>
      <c r="AL11" s="397"/>
      <c r="AM11" s="434" t="s">
        <v>125</v>
      </c>
      <c r="AN11" s="435"/>
      <c r="AO11" s="435"/>
      <c r="AP11" s="435"/>
      <c r="AQ11" s="435"/>
      <c r="AR11" s="435"/>
      <c r="AS11" s="435"/>
      <c r="AT11" s="436"/>
      <c r="AU11" s="437" t="s">
        <v>126</v>
      </c>
      <c r="AV11" s="438"/>
      <c r="AW11" s="438"/>
      <c r="AX11" s="438"/>
      <c r="AY11" s="439" t="s">
        <v>127</v>
      </c>
      <c r="AZ11" s="440"/>
      <c r="BA11" s="440"/>
      <c r="BB11" s="440"/>
      <c r="BC11" s="440"/>
      <c r="BD11" s="440"/>
      <c r="BE11" s="440"/>
      <c r="BF11" s="440"/>
      <c r="BG11" s="440"/>
      <c r="BH11" s="440"/>
      <c r="BI11" s="440"/>
      <c r="BJ11" s="440"/>
      <c r="BK11" s="440"/>
      <c r="BL11" s="440"/>
      <c r="BM11" s="441"/>
      <c r="BN11" s="405">
        <v>77914</v>
      </c>
      <c r="BO11" s="406"/>
      <c r="BP11" s="406"/>
      <c r="BQ11" s="406"/>
      <c r="BR11" s="406"/>
      <c r="BS11" s="406"/>
      <c r="BT11" s="406"/>
      <c r="BU11" s="407"/>
      <c r="BV11" s="405">
        <v>0</v>
      </c>
      <c r="BW11" s="406"/>
      <c r="BX11" s="406"/>
      <c r="BY11" s="406"/>
      <c r="BZ11" s="406"/>
      <c r="CA11" s="406"/>
      <c r="CB11" s="406"/>
      <c r="CC11" s="407"/>
      <c r="CD11" s="408" t="s">
        <v>128</v>
      </c>
      <c r="CE11" s="409"/>
      <c r="CF11" s="409"/>
      <c r="CG11" s="409"/>
      <c r="CH11" s="409"/>
      <c r="CI11" s="409"/>
      <c r="CJ11" s="409"/>
      <c r="CK11" s="409"/>
      <c r="CL11" s="409"/>
      <c r="CM11" s="409"/>
      <c r="CN11" s="409"/>
      <c r="CO11" s="409"/>
      <c r="CP11" s="409"/>
      <c r="CQ11" s="409"/>
      <c r="CR11" s="409"/>
      <c r="CS11" s="410"/>
      <c r="CT11" s="445" t="s">
        <v>129</v>
      </c>
      <c r="CU11" s="446"/>
      <c r="CV11" s="446"/>
      <c r="CW11" s="446"/>
      <c r="CX11" s="446"/>
      <c r="CY11" s="446"/>
      <c r="CZ11" s="446"/>
      <c r="DA11" s="447"/>
      <c r="DB11" s="445" t="s">
        <v>130</v>
      </c>
      <c r="DC11" s="446"/>
      <c r="DD11" s="446"/>
      <c r="DE11" s="446"/>
      <c r="DF11" s="446"/>
      <c r="DG11" s="446"/>
      <c r="DH11" s="446"/>
      <c r="DI11" s="447"/>
    </row>
    <row r="12" spans="1:119" ht="18.75" customHeight="1" x14ac:dyDescent="0.15">
      <c r="A12" s="178"/>
      <c r="B12" s="465" t="s">
        <v>131</v>
      </c>
      <c r="C12" s="466"/>
      <c r="D12" s="466"/>
      <c r="E12" s="466"/>
      <c r="F12" s="466"/>
      <c r="G12" s="466"/>
      <c r="H12" s="466"/>
      <c r="I12" s="466"/>
      <c r="J12" s="466"/>
      <c r="K12" s="467"/>
      <c r="L12" s="474" t="s">
        <v>132</v>
      </c>
      <c r="M12" s="475"/>
      <c r="N12" s="475"/>
      <c r="O12" s="475"/>
      <c r="P12" s="475"/>
      <c r="Q12" s="476"/>
      <c r="R12" s="477">
        <v>2466</v>
      </c>
      <c r="S12" s="478"/>
      <c r="T12" s="478"/>
      <c r="U12" s="478"/>
      <c r="V12" s="479"/>
      <c r="W12" s="480" t="s">
        <v>1</v>
      </c>
      <c r="X12" s="438"/>
      <c r="Y12" s="438"/>
      <c r="Z12" s="438"/>
      <c r="AA12" s="438"/>
      <c r="AB12" s="481"/>
      <c r="AC12" s="482" t="s">
        <v>133</v>
      </c>
      <c r="AD12" s="483"/>
      <c r="AE12" s="483"/>
      <c r="AF12" s="483"/>
      <c r="AG12" s="484"/>
      <c r="AH12" s="482" t="s">
        <v>134</v>
      </c>
      <c r="AI12" s="483"/>
      <c r="AJ12" s="483"/>
      <c r="AK12" s="483"/>
      <c r="AL12" s="485"/>
      <c r="AM12" s="434" t="s">
        <v>135</v>
      </c>
      <c r="AN12" s="435"/>
      <c r="AO12" s="435"/>
      <c r="AP12" s="435"/>
      <c r="AQ12" s="435"/>
      <c r="AR12" s="435"/>
      <c r="AS12" s="435"/>
      <c r="AT12" s="436"/>
      <c r="AU12" s="437" t="s">
        <v>94</v>
      </c>
      <c r="AV12" s="438"/>
      <c r="AW12" s="438"/>
      <c r="AX12" s="438"/>
      <c r="AY12" s="439" t="s">
        <v>136</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0</v>
      </c>
      <c r="BW12" s="406"/>
      <c r="BX12" s="406"/>
      <c r="BY12" s="406"/>
      <c r="BZ12" s="406"/>
      <c r="CA12" s="406"/>
      <c r="CB12" s="406"/>
      <c r="CC12" s="407"/>
      <c r="CD12" s="408" t="s">
        <v>137</v>
      </c>
      <c r="CE12" s="409"/>
      <c r="CF12" s="409"/>
      <c r="CG12" s="409"/>
      <c r="CH12" s="409"/>
      <c r="CI12" s="409"/>
      <c r="CJ12" s="409"/>
      <c r="CK12" s="409"/>
      <c r="CL12" s="409"/>
      <c r="CM12" s="409"/>
      <c r="CN12" s="409"/>
      <c r="CO12" s="409"/>
      <c r="CP12" s="409"/>
      <c r="CQ12" s="409"/>
      <c r="CR12" s="409"/>
      <c r="CS12" s="410"/>
      <c r="CT12" s="445" t="s">
        <v>129</v>
      </c>
      <c r="CU12" s="446"/>
      <c r="CV12" s="446"/>
      <c r="CW12" s="446"/>
      <c r="CX12" s="446"/>
      <c r="CY12" s="446"/>
      <c r="CZ12" s="446"/>
      <c r="DA12" s="447"/>
      <c r="DB12" s="445" t="s">
        <v>130</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138</v>
      </c>
      <c r="N13" s="497"/>
      <c r="O13" s="497"/>
      <c r="P13" s="497"/>
      <c r="Q13" s="498"/>
      <c r="R13" s="489">
        <v>2408</v>
      </c>
      <c r="S13" s="490"/>
      <c r="T13" s="490"/>
      <c r="U13" s="490"/>
      <c r="V13" s="491"/>
      <c r="W13" s="421" t="s">
        <v>139</v>
      </c>
      <c r="X13" s="422"/>
      <c r="Y13" s="422"/>
      <c r="Z13" s="422"/>
      <c r="AA13" s="422"/>
      <c r="AB13" s="412"/>
      <c r="AC13" s="456">
        <v>431</v>
      </c>
      <c r="AD13" s="457"/>
      <c r="AE13" s="457"/>
      <c r="AF13" s="457"/>
      <c r="AG13" s="499"/>
      <c r="AH13" s="456">
        <v>436</v>
      </c>
      <c r="AI13" s="457"/>
      <c r="AJ13" s="457"/>
      <c r="AK13" s="457"/>
      <c r="AL13" s="458"/>
      <c r="AM13" s="434" t="s">
        <v>140</v>
      </c>
      <c r="AN13" s="435"/>
      <c r="AO13" s="435"/>
      <c r="AP13" s="435"/>
      <c r="AQ13" s="435"/>
      <c r="AR13" s="435"/>
      <c r="AS13" s="435"/>
      <c r="AT13" s="436"/>
      <c r="AU13" s="437" t="s">
        <v>141</v>
      </c>
      <c r="AV13" s="438"/>
      <c r="AW13" s="438"/>
      <c r="AX13" s="438"/>
      <c r="AY13" s="439" t="s">
        <v>142</v>
      </c>
      <c r="AZ13" s="440"/>
      <c r="BA13" s="440"/>
      <c r="BB13" s="440"/>
      <c r="BC13" s="440"/>
      <c r="BD13" s="440"/>
      <c r="BE13" s="440"/>
      <c r="BF13" s="440"/>
      <c r="BG13" s="440"/>
      <c r="BH13" s="440"/>
      <c r="BI13" s="440"/>
      <c r="BJ13" s="440"/>
      <c r="BK13" s="440"/>
      <c r="BL13" s="440"/>
      <c r="BM13" s="441"/>
      <c r="BN13" s="405">
        <v>206109</v>
      </c>
      <c r="BO13" s="406"/>
      <c r="BP13" s="406"/>
      <c r="BQ13" s="406"/>
      <c r="BR13" s="406"/>
      <c r="BS13" s="406"/>
      <c r="BT13" s="406"/>
      <c r="BU13" s="407"/>
      <c r="BV13" s="405">
        <v>16766</v>
      </c>
      <c r="BW13" s="406"/>
      <c r="BX13" s="406"/>
      <c r="BY13" s="406"/>
      <c r="BZ13" s="406"/>
      <c r="CA13" s="406"/>
      <c r="CB13" s="406"/>
      <c r="CC13" s="407"/>
      <c r="CD13" s="408" t="s">
        <v>143</v>
      </c>
      <c r="CE13" s="409"/>
      <c r="CF13" s="409"/>
      <c r="CG13" s="409"/>
      <c r="CH13" s="409"/>
      <c r="CI13" s="409"/>
      <c r="CJ13" s="409"/>
      <c r="CK13" s="409"/>
      <c r="CL13" s="409"/>
      <c r="CM13" s="409"/>
      <c r="CN13" s="409"/>
      <c r="CO13" s="409"/>
      <c r="CP13" s="409"/>
      <c r="CQ13" s="409"/>
      <c r="CR13" s="409"/>
      <c r="CS13" s="410"/>
      <c r="CT13" s="402">
        <v>8.8000000000000007</v>
      </c>
      <c r="CU13" s="403"/>
      <c r="CV13" s="403"/>
      <c r="CW13" s="403"/>
      <c r="CX13" s="403"/>
      <c r="CY13" s="403"/>
      <c r="CZ13" s="403"/>
      <c r="DA13" s="404"/>
      <c r="DB13" s="402">
        <v>8</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144</v>
      </c>
      <c r="M14" s="487"/>
      <c r="N14" s="487"/>
      <c r="O14" s="487"/>
      <c r="P14" s="487"/>
      <c r="Q14" s="488"/>
      <c r="R14" s="489">
        <v>2543</v>
      </c>
      <c r="S14" s="490"/>
      <c r="T14" s="490"/>
      <c r="U14" s="490"/>
      <c r="V14" s="491"/>
      <c r="W14" s="395"/>
      <c r="X14" s="396"/>
      <c r="Y14" s="396"/>
      <c r="Z14" s="396"/>
      <c r="AA14" s="396"/>
      <c r="AB14" s="385"/>
      <c r="AC14" s="492">
        <v>31.2</v>
      </c>
      <c r="AD14" s="493"/>
      <c r="AE14" s="493"/>
      <c r="AF14" s="493"/>
      <c r="AG14" s="494"/>
      <c r="AH14" s="492">
        <v>30.4</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145</v>
      </c>
      <c r="CE14" s="501"/>
      <c r="CF14" s="501"/>
      <c r="CG14" s="501"/>
      <c r="CH14" s="501"/>
      <c r="CI14" s="501"/>
      <c r="CJ14" s="501"/>
      <c r="CK14" s="501"/>
      <c r="CL14" s="501"/>
      <c r="CM14" s="501"/>
      <c r="CN14" s="501"/>
      <c r="CO14" s="501"/>
      <c r="CP14" s="501"/>
      <c r="CQ14" s="501"/>
      <c r="CR14" s="501"/>
      <c r="CS14" s="502"/>
      <c r="CT14" s="503" t="s">
        <v>146</v>
      </c>
      <c r="CU14" s="504"/>
      <c r="CV14" s="504"/>
      <c r="CW14" s="504"/>
      <c r="CX14" s="504"/>
      <c r="CY14" s="504"/>
      <c r="CZ14" s="504"/>
      <c r="DA14" s="505"/>
      <c r="DB14" s="503">
        <v>10.4</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147</v>
      </c>
      <c r="N15" s="497"/>
      <c r="O15" s="497"/>
      <c r="P15" s="497"/>
      <c r="Q15" s="498"/>
      <c r="R15" s="489">
        <v>2481</v>
      </c>
      <c r="S15" s="490"/>
      <c r="T15" s="490"/>
      <c r="U15" s="490"/>
      <c r="V15" s="491"/>
      <c r="W15" s="421" t="s">
        <v>148</v>
      </c>
      <c r="X15" s="422"/>
      <c r="Y15" s="422"/>
      <c r="Z15" s="422"/>
      <c r="AA15" s="422"/>
      <c r="AB15" s="412"/>
      <c r="AC15" s="456">
        <v>226</v>
      </c>
      <c r="AD15" s="457"/>
      <c r="AE15" s="457"/>
      <c r="AF15" s="457"/>
      <c r="AG15" s="499"/>
      <c r="AH15" s="456">
        <v>233</v>
      </c>
      <c r="AI15" s="457"/>
      <c r="AJ15" s="457"/>
      <c r="AK15" s="457"/>
      <c r="AL15" s="458"/>
      <c r="AM15" s="434"/>
      <c r="AN15" s="435"/>
      <c r="AO15" s="435"/>
      <c r="AP15" s="435"/>
      <c r="AQ15" s="435"/>
      <c r="AR15" s="435"/>
      <c r="AS15" s="435"/>
      <c r="AT15" s="436"/>
      <c r="AU15" s="437"/>
      <c r="AV15" s="438"/>
      <c r="AW15" s="438"/>
      <c r="AX15" s="438"/>
      <c r="AY15" s="365" t="s">
        <v>149</v>
      </c>
      <c r="AZ15" s="366"/>
      <c r="BA15" s="366"/>
      <c r="BB15" s="366"/>
      <c r="BC15" s="366"/>
      <c r="BD15" s="366"/>
      <c r="BE15" s="366"/>
      <c r="BF15" s="366"/>
      <c r="BG15" s="366"/>
      <c r="BH15" s="366"/>
      <c r="BI15" s="366"/>
      <c r="BJ15" s="366"/>
      <c r="BK15" s="366"/>
      <c r="BL15" s="366"/>
      <c r="BM15" s="367"/>
      <c r="BN15" s="368">
        <v>338866</v>
      </c>
      <c r="BO15" s="369"/>
      <c r="BP15" s="369"/>
      <c r="BQ15" s="369"/>
      <c r="BR15" s="369"/>
      <c r="BS15" s="369"/>
      <c r="BT15" s="369"/>
      <c r="BU15" s="370"/>
      <c r="BV15" s="368">
        <v>353318</v>
      </c>
      <c r="BW15" s="369"/>
      <c r="BX15" s="369"/>
      <c r="BY15" s="369"/>
      <c r="BZ15" s="369"/>
      <c r="CA15" s="369"/>
      <c r="CB15" s="369"/>
      <c r="CC15" s="370"/>
      <c r="CD15" s="506" t="s">
        <v>150</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151</v>
      </c>
      <c r="M16" s="509"/>
      <c r="N16" s="509"/>
      <c r="O16" s="509"/>
      <c r="P16" s="509"/>
      <c r="Q16" s="510"/>
      <c r="R16" s="511" t="s">
        <v>152</v>
      </c>
      <c r="S16" s="512"/>
      <c r="T16" s="512"/>
      <c r="U16" s="512"/>
      <c r="V16" s="513"/>
      <c r="W16" s="395"/>
      <c r="X16" s="396"/>
      <c r="Y16" s="396"/>
      <c r="Z16" s="396"/>
      <c r="AA16" s="396"/>
      <c r="AB16" s="385"/>
      <c r="AC16" s="492">
        <v>16.399999999999999</v>
      </c>
      <c r="AD16" s="493"/>
      <c r="AE16" s="493"/>
      <c r="AF16" s="493"/>
      <c r="AG16" s="494"/>
      <c r="AH16" s="492">
        <v>16.2</v>
      </c>
      <c r="AI16" s="493"/>
      <c r="AJ16" s="493"/>
      <c r="AK16" s="493"/>
      <c r="AL16" s="495"/>
      <c r="AM16" s="434"/>
      <c r="AN16" s="435"/>
      <c r="AO16" s="435"/>
      <c r="AP16" s="435"/>
      <c r="AQ16" s="435"/>
      <c r="AR16" s="435"/>
      <c r="AS16" s="435"/>
      <c r="AT16" s="436"/>
      <c r="AU16" s="437"/>
      <c r="AV16" s="438"/>
      <c r="AW16" s="438"/>
      <c r="AX16" s="438"/>
      <c r="AY16" s="439" t="s">
        <v>153</v>
      </c>
      <c r="AZ16" s="440"/>
      <c r="BA16" s="440"/>
      <c r="BB16" s="440"/>
      <c r="BC16" s="440"/>
      <c r="BD16" s="440"/>
      <c r="BE16" s="440"/>
      <c r="BF16" s="440"/>
      <c r="BG16" s="440"/>
      <c r="BH16" s="440"/>
      <c r="BI16" s="440"/>
      <c r="BJ16" s="440"/>
      <c r="BK16" s="440"/>
      <c r="BL16" s="440"/>
      <c r="BM16" s="441"/>
      <c r="BN16" s="405">
        <v>2722369</v>
      </c>
      <c r="BO16" s="406"/>
      <c r="BP16" s="406"/>
      <c r="BQ16" s="406"/>
      <c r="BR16" s="406"/>
      <c r="BS16" s="406"/>
      <c r="BT16" s="406"/>
      <c r="BU16" s="407"/>
      <c r="BV16" s="405">
        <v>2533218</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154</v>
      </c>
      <c r="N17" s="517"/>
      <c r="O17" s="517"/>
      <c r="P17" s="517"/>
      <c r="Q17" s="518"/>
      <c r="R17" s="511" t="s">
        <v>155</v>
      </c>
      <c r="S17" s="512"/>
      <c r="T17" s="512"/>
      <c r="U17" s="512"/>
      <c r="V17" s="513"/>
      <c r="W17" s="421" t="s">
        <v>156</v>
      </c>
      <c r="X17" s="422"/>
      <c r="Y17" s="422"/>
      <c r="Z17" s="422"/>
      <c r="AA17" s="422"/>
      <c r="AB17" s="412"/>
      <c r="AC17" s="456">
        <v>725</v>
      </c>
      <c r="AD17" s="457"/>
      <c r="AE17" s="457"/>
      <c r="AF17" s="457"/>
      <c r="AG17" s="499"/>
      <c r="AH17" s="456">
        <v>766</v>
      </c>
      <c r="AI17" s="457"/>
      <c r="AJ17" s="457"/>
      <c r="AK17" s="457"/>
      <c r="AL17" s="458"/>
      <c r="AM17" s="434"/>
      <c r="AN17" s="435"/>
      <c r="AO17" s="435"/>
      <c r="AP17" s="435"/>
      <c r="AQ17" s="435"/>
      <c r="AR17" s="435"/>
      <c r="AS17" s="435"/>
      <c r="AT17" s="436"/>
      <c r="AU17" s="437"/>
      <c r="AV17" s="438"/>
      <c r="AW17" s="438"/>
      <c r="AX17" s="438"/>
      <c r="AY17" s="439" t="s">
        <v>157</v>
      </c>
      <c r="AZ17" s="440"/>
      <c r="BA17" s="440"/>
      <c r="BB17" s="440"/>
      <c r="BC17" s="440"/>
      <c r="BD17" s="440"/>
      <c r="BE17" s="440"/>
      <c r="BF17" s="440"/>
      <c r="BG17" s="440"/>
      <c r="BH17" s="440"/>
      <c r="BI17" s="440"/>
      <c r="BJ17" s="440"/>
      <c r="BK17" s="440"/>
      <c r="BL17" s="440"/>
      <c r="BM17" s="441"/>
      <c r="BN17" s="405">
        <v>408552</v>
      </c>
      <c r="BO17" s="406"/>
      <c r="BP17" s="406"/>
      <c r="BQ17" s="406"/>
      <c r="BR17" s="406"/>
      <c r="BS17" s="406"/>
      <c r="BT17" s="406"/>
      <c r="BU17" s="407"/>
      <c r="BV17" s="405">
        <v>425411</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158</v>
      </c>
      <c r="C18" s="448"/>
      <c r="D18" s="448"/>
      <c r="E18" s="528"/>
      <c r="F18" s="528"/>
      <c r="G18" s="528"/>
      <c r="H18" s="528"/>
      <c r="I18" s="528"/>
      <c r="J18" s="528"/>
      <c r="K18" s="528"/>
      <c r="L18" s="529">
        <v>590.79999999999995</v>
      </c>
      <c r="M18" s="529"/>
      <c r="N18" s="529"/>
      <c r="O18" s="529"/>
      <c r="P18" s="529"/>
      <c r="Q18" s="529"/>
      <c r="R18" s="530"/>
      <c r="S18" s="530"/>
      <c r="T18" s="530"/>
      <c r="U18" s="530"/>
      <c r="V18" s="531"/>
      <c r="W18" s="423"/>
      <c r="X18" s="424"/>
      <c r="Y18" s="424"/>
      <c r="Z18" s="424"/>
      <c r="AA18" s="424"/>
      <c r="AB18" s="415"/>
      <c r="AC18" s="532">
        <v>52.5</v>
      </c>
      <c r="AD18" s="533"/>
      <c r="AE18" s="533"/>
      <c r="AF18" s="533"/>
      <c r="AG18" s="534"/>
      <c r="AH18" s="532">
        <v>53.4</v>
      </c>
      <c r="AI18" s="533"/>
      <c r="AJ18" s="533"/>
      <c r="AK18" s="533"/>
      <c r="AL18" s="535"/>
      <c r="AM18" s="434"/>
      <c r="AN18" s="435"/>
      <c r="AO18" s="435"/>
      <c r="AP18" s="435"/>
      <c r="AQ18" s="435"/>
      <c r="AR18" s="435"/>
      <c r="AS18" s="435"/>
      <c r="AT18" s="436"/>
      <c r="AU18" s="437"/>
      <c r="AV18" s="438"/>
      <c r="AW18" s="438"/>
      <c r="AX18" s="438"/>
      <c r="AY18" s="439" t="s">
        <v>159</v>
      </c>
      <c r="AZ18" s="440"/>
      <c r="BA18" s="440"/>
      <c r="BB18" s="440"/>
      <c r="BC18" s="440"/>
      <c r="BD18" s="440"/>
      <c r="BE18" s="440"/>
      <c r="BF18" s="440"/>
      <c r="BG18" s="440"/>
      <c r="BH18" s="440"/>
      <c r="BI18" s="440"/>
      <c r="BJ18" s="440"/>
      <c r="BK18" s="440"/>
      <c r="BL18" s="440"/>
      <c r="BM18" s="441"/>
      <c r="BN18" s="405">
        <v>2255576</v>
      </c>
      <c r="BO18" s="406"/>
      <c r="BP18" s="406"/>
      <c r="BQ18" s="406"/>
      <c r="BR18" s="406"/>
      <c r="BS18" s="406"/>
      <c r="BT18" s="406"/>
      <c r="BU18" s="407"/>
      <c r="BV18" s="405">
        <v>2205003</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160</v>
      </c>
      <c r="C19" s="448"/>
      <c r="D19" s="448"/>
      <c r="E19" s="528"/>
      <c r="F19" s="528"/>
      <c r="G19" s="528"/>
      <c r="H19" s="528"/>
      <c r="I19" s="528"/>
      <c r="J19" s="528"/>
      <c r="K19" s="528"/>
      <c r="L19" s="536">
        <v>4</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161</v>
      </c>
      <c r="AZ19" s="440"/>
      <c r="BA19" s="440"/>
      <c r="BB19" s="440"/>
      <c r="BC19" s="440"/>
      <c r="BD19" s="440"/>
      <c r="BE19" s="440"/>
      <c r="BF19" s="440"/>
      <c r="BG19" s="440"/>
      <c r="BH19" s="440"/>
      <c r="BI19" s="440"/>
      <c r="BJ19" s="440"/>
      <c r="BK19" s="440"/>
      <c r="BL19" s="440"/>
      <c r="BM19" s="441"/>
      <c r="BN19" s="405">
        <v>3286448</v>
      </c>
      <c r="BO19" s="406"/>
      <c r="BP19" s="406"/>
      <c r="BQ19" s="406"/>
      <c r="BR19" s="406"/>
      <c r="BS19" s="406"/>
      <c r="BT19" s="406"/>
      <c r="BU19" s="407"/>
      <c r="BV19" s="405">
        <v>3063613</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162</v>
      </c>
      <c r="C20" s="448"/>
      <c r="D20" s="448"/>
      <c r="E20" s="528"/>
      <c r="F20" s="528"/>
      <c r="G20" s="528"/>
      <c r="H20" s="528"/>
      <c r="I20" s="528"/>
      <c r="J20" s="528"/>
      <c r="K20" s="528"/>
      <c r="L20" s="536">
        <v>1200</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163</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164</v>
      </c>
      <c r="C22" s="549"/>
      <c r="D22" s="550"/>
      <c r="E22" s="417" t="s">
        <v>1</v>
      </c>
      <c r="F22" s="422"/>
      <c r="G22" s="422"/>
      <c r="H22" s="422"/>
      <c r="I22" s="422"/>
      <c r="J22" s="422"/>
      <c r="K22" s="412"/>
      <c r="L22" s="417" t="s">
        <v>165</v>
      </c>
      <c r="M22" s="422"/>
      <c r="N22" s="422"/>
      <c r="O22" s="422"/>
      <c r="P22" s="412"/>
      <c r="Q22" s="580" t="s">
        <v>166</v>
      </c>
      <c r="R22" s="581"/>
      <c r="S22" s="581"/>
      <c r="T22" s="581"/>
      <c r="U22" s="581"/>
      <c r="V22" s="582"/>
      <c r="W22" s="548" t="s">
        <v>167</v>
      </c>
      <c r="X22" s="549"/>
      <c r="Y22" s="550"/>
      <c r="Z22" s="417" t="s">
        <v>1</v>
      </c>
      <c r="AA22" s="422"/>
      <c r="AB22" s="422"/>
      <c r="AC22" s="422"/>
      <c r="AD22" s="422"/>
      <c r="AE22" s="422"/>
      <c r="AF22" s="422"/>
      <c r="AG22" s="412"/>
      <c r="AH22" s="586" t="s">
        <v>168</v>
      </c>
      <c r="AI22" s="422"/>
      <c r="AJ22" s="422"/>
      <c r="AK22" s="422"/>
      <c r="AL22" s="412"/>
      <c r="AM22" s="586" t="s">
        <v>169</v>
      </c>
      <c r="AN22" s="587"/>
      <c r="AO22" s="587"/>
      <c r="AP22" s="587"/>
      <c r="AQ22" s="587"/>
      <c r="AR22" s="588"/>
      <c r="AS22" s="580" t="s">
        <v>166</v>
      </c>
      <c r="AT22" s="581"/>
      <c r="AU22" s="581"/>
      <c r="AV22" s="581"/>
      <c r="AW22" s="581"/>
      <c r="AX22" s="592"/>
      <c r="AY22" s="365" t="s">
        <v>170</v>
      </c>
      <c r="AZ22" s="366"/>
      <c r="BA22" s="366"/>
      <c r="BB22" s="366"/>
      <c r="BC22" s="366"/>
      <c r="BD22" s="366"/>
      <c r="BE22" s="366"/>
      <c r="BF22" s="366"/>
      <c r="BG22" s="366"/>
      <c r="BH22" s="366"/>
      <c r="BI22" s="366"/>
      <c r="BJ22" s="366"/>
      <c r="BK22" s="366"/>
      <c r="BL22" s="366"/>
      <c r="BM22" s="367"/>
      <c r="BN22" s="368">
        <v>4978472</v>
      </c>
      <c r="BO22" s="369"/>
      <c r="BP22" s="369"/>
      <c r="BQ22" s="369"/>
      <c r="BR22" s="369"/>
      <c r="BS22" s="369"/>
      <c r="BT22" s="369"/>
      <c r="BU22" s="370"/>
      <c r="BV22" s="368">
        <v>5278778</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171</v>
      </c>
      <c r="AZ23" s="440"/>
      <c r="BA23" s="440"/>
      <c r="BB23" s="440"/>
      <c r="BC23" s="440"/>
      <c r="BD23" s="440"/>
      <c r="BE23" s="440"/>
      <c r="BF23" s="440"/>
      <c r="BG23" s="440"/>
      <c r="BH23" s="440"/>
      <c r="BI23" s="440"/>
      <c r="BJ23" s="440"/>
      <c r="BK23" s="440"/>
      <c r="BL23" s="440"/>
      <c r="BM23" s="441"/>
      <c r="BN23" s="405">
        <v>4594284</v>
      </c>
      <c r="BO23" s="406"/>
      <c r="BP23" s="406"/>
      <c r="BQ23" s="406"/>
      <c r="BR23" s="406"/>
      <c r="BS23" s="406"/>
      <c r="BT23" s="406"/>
      <c r="BU23" s="407"/>
      <c r="BV23" s="405">
        <v>4687258</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172</v>
      </c>
      <c r="F24" s="435"/>
      <c r="G24" s="435"/>
      <c r="H24" s="435"/>
      <c r="I24" s="435"/>
      <c r="J24" s="435"/>
      <c r="K24" s="436"/>
      <c r="L24" s="456">
        <v>1</v>
      </c>
      <c r="M24" s="457"/>
      <c r="N24" s="457"/>
      <c r="O24" s="457"/>
      <c r="P24" s="499"/>
      <c r="Q24" s="456">
        <v>7000</v>
      </c>
      <c r="R24" s="457"/>
      <c r="S24" s="457"/>
      <c r="T24" s="457"/>
      <c r="U24" s="457"/>
      <c r="V24" s="499"/>
      <c r="W24" s="551"/>
      <c r="X24" s="552"/>
      <c r="Y24" s="553"/>
      <c r="Z24" s="455" t="s">
        <v>173</v>
      </c>
      <c r="AA24" s="435"/>
      <c r="AB24" s="435"/>
      <c r="AC24" s="435"/>
      <c r="AD24" s="435"/>
      <c r="AE24" s="435"/>
      <c r="AF24" s="435"/>
      <c r="AG24" s="436"/>
      <c r="AH24" s="456">
        <v>69</v>
      </c>
      <c r="AI24" s="457"/>
      <c r="AJ24" s="457"/>
      <c r="AK24" s="457"/>
      <c r="AL24" s="499"/>
      <c r="AM24" s="456">
        <v>198513</v>
      </c>
      <c r="AN24" s="457"/>
      <c r="AO24" s="457"/>
      <c r="AP24" s="457"/>
      <c r="AQ24" s="457"/>
      <c r="AR24" s="499"/>
      <c r="AS24" s="456">
        <v>2877</v>
      </c>
      <c r="AT24" s="457"/>
      <c r="AU24" s="457"/>
      <c r="AV24" s="457"/>
      <c r="AW24" s="457"/>
      <c r="AX24" s="458"/>
      <c r="AY24" s="521" t="s">
        <v>174</v>
      </c>
      <c r="AZ24" s="522"/>
      <c r="BA24" s="522"/>
      <c r="BB24" s="522"/>
      <c r="BC24" s="522"/>
      <c r="BD24" s="522"/>
      <c r="BE24" s="522"/>
      <c r="BF24" s="522"/>
      <c r="BG24" s="522"/>
      <c r="BH24" s="522"/>
      <c r="BI24" s="522"/>
      <c r="BJ24" s="522"/>
      <c r="BK24" s="522"/>
      <c r="BL24" s="522"/>
      <c r="BM24" s="523"/>
      <c r="BN24" s="405">
        <v>3701702</v>
      </c>
      <c r="BO24" s="406"/>
      <c r="BP24" s="406"/>
      <c r="BQ24" s="406"/>
      <c r="BR24" s="406"/>
      <c r="BS24" s="406"/>
      <c r="BT24" s="406"/>
      <c r="BU24" s="407"/>
      <c r="BV24" s="405">
        <v>3923103</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175</v>
      </c>
      <c r="F25" s="435"/>
      <c r="G25" s="435"/>
      <c r="H25" s="435"/>
      <c r="I25" s="435"/>
      <c r="J25" s="435"/>
      <c r="K25" s="436"/>
      <c r="L25" s="456">
        <v>1</v>
      </c>
      <c r="M25" s="457"/>
      <c r="N25" s="457"/>
      <c r="O25" s="457"/>
      <c r="P25" s="499"/>
      <c r="Q25" s="456">
        <v>6000</v>
      </c>
      <c r="R25" s="457"/>
      <c r="S25" s="457"/>
      <c r="T25" s="457"/>
      <c r="U25" s="457"/>
      <c r="V25" s="499"/>
      <c r="W25" s="551"/>
      <c r="X25" s="552"/>
      <c r="Y25" s="553"/>
      <c r="Z25" s="455" t="s">
        <v>176</v>
      </c>
      <c r="AA25" s="435"/>
      <c r="AB25" s="435"/>
      <c r="AC25" s="435"/>
      <c r="AD25" s="435"/>
      <c r="AE25" s="435"/>
      <c r="AF25" s="435"/>
      <c r="AG25" s="436"/>
      <c r="AH25" s="456" t="s">
        <v>177</v>
      </c>
      <c r="AI25" s="457"/>
      <c r="AJ25" s="457"/>
      <c r="AK25" s="457"/>
      <c r="AL25" s="499"/>
      <c r="AM25" s="456" t="s">
        <v>130</v>
      </c>
      <c r="AN25" s="457"/>
      <c r="AO25" s="457"/>
      <c r="AP25" s="457"/>
      <c r="AQ25" s="457"/>
      <c r="AR25" s="499"/>
      <c r="AS25" s="456" t="s">
        <v>177</v>
      </c>
      <c r="AT25" s="457"/>
      <c r="AU25" s="457"/>
      <c r="AV25" s="457"/>
      <c r="AW25" s="457"/>
      <c r="AX25" s="458"/>
      <c r="AY25" s="365" t="s">
        <v>178</v>
      </c>
      <c r="AZ25" s="366"/>
      <c r="BA25" s="366"/>
      <c r="BB25" s="366"/>
      <c r="BC25" s="366"/>
      <c r="BD25" s="366"/>
      <c r="BE25" s="366"/>
      <c r="BF25" s="366"/>
      <c r="BG25" s="366"/>
      <c r="BH25" s="366"/>
      <c r="BI25" s="366"/>
      <c r="BJ25" s="366"/>
      <c r="BK25" s="366"/>
      <c r="BL25" s="366"/>
      <c r="BM25" s="367"/>
      <c r="BN25" s="368">
        <v>123578</v>
      </c>
      <c r="BO25" s="369"/>
      <c r="BP25" s="369"/>
      <c r="BQ25" s="369"/>
      <c r="BR25" s="369"/>
      <c r="BS25" s="369"/>
      <c r="BT25" s="369"/>
      <c r="BU25" s="370"/>
      <c r="BV25" s="368">
        <v>31464</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179</v>
      </c>
      <c r="F26" s="435"/>
      <c r="G26" s="435"/>
      <c r="H26" s="435"/>
      <c r="I26" s="435"/>
      <c r="J26" s="435"/>
      <c r="K26" s="436"/>
      <c r="L26" s="456">
        <v>1</v>
      </c>
      <c r="M26" s="457"/>
      <c r="N26" s="457"/>
      <c r="O26" s="457"/>
      <c r="P26" s="499"/>
      <c r="Q26" s="456">
        <v>5500</v>
      </c>
      <c r="R26" s="457"/>
      <c r="S26" s="457"/>
      <c r="T26" s="457"/>
      <c r="U26" s="457"/>
      <c r="V26" s="499"/>
      <c r="W26" s="551"/>
      <c r="X26" s="552"/>
      <c r="Y26" s="553"/>
      <c r="Z26" s="455" t="s">
        <v>180</v>
      </c>
      <c r="AA26" s="557"/>
      <c r="AB26" s="557"/>
      <c r="AC26" s="557"/>
      <c r="AD26" s="557"/>
      <c r="AE26" s="557"/>
      <c r="AF26" s="557"/>
      <c r="AG26" s="558"/>
      <c r="AH26" s="456">
        <v>2</v>
      </c>
      <c r="AI26" s="457"/>
      <c r="AJ26" s="457"/>
      <c r="AK26" s="457"/>
      <c r="AL26" s="499"/>
      <c r="AM26" s="456" t="s">
        <v>181</v>
      </c>
      <c r="AN26" s="457"/>
      <c r="AO26" s="457"/>
      <c r="AP26" s="457"/>
      <c r="AQ26" s="457"/>
      <c r="AR26" s="499"/>
      <c r="AS26" s="456" t="s">
        <v>182</v>
      </c>
      <c r="AT26" s="457"/>
      <c r="AU26" s="457"/>
      <c r="AV26" s="457"/>
      <c r="AW26" s="457"/>
      <c r="AX26" s="458"/>
      <c r="AY26" s="408" t="s">
        <v>183</v>
      </c>
      <c r="AZ26" s="409"/>
      <c r="BA26" s="409"/>
      <c r="BB26" s="409"/>
      <c r="BC26" s="409"/>
      <c r="BD26" s="409"/>
      <c r="BE26" s="409"/>
      <c r="BF26" s="409"/>
      <c r="BG26" s="409"/>
      <c r="BH26" s="409"/>
      <c r="BI26" s="409"/>
      <c r="BJ26" s="409"/>
      <c r="BK26" s="409"/>
      <c r="BL26" s="409"/>
      <c r="BM26" s="410"/>
      <c r="BN26" s="405" t="s">
        <v>130</v>
      </c>
      <c r="BO26" s="406"/>
      <c r="BP26" s="406"/>
      <c r="BQ26" s="406"/>
      <c r="BR26" s="406"/>
      <c r="BS26" s="406"/>
      <c r="BT26" s="406"/>
      <c r="BU26" s="407"/>
      <c r="BV26" s="405" t="s">
        <v>177</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184</v>
      </c>
      <c r="F27" s="435"/>
      <c r="G27" s="435"/>
      <c r="H27" s="435"/>
      <c r="I27" s="435"/>
      <c r="J27" s="435"/>
      <c r="K27" s="436"/>
      <c r="L27" s="456">
        <v>1</v>
      </c>
      <c r="M27" s="457"/>
      <c r="N27" s="457"/>
      <c r="O27" s="457"/>
      <c r="P27" s="499"/>
      <c r="Q27" s="456">
        <v>2600</v>
      </c>
      <c r="R27" s="457"/>
      <c r="S27" s="457"/>
      <c r="T27" s="457"/>
      <c r="U27" s="457"/>
      <c r="V27" s="499"/>
      <c r="W27" s="551"/>
      <c r="X27" s="552"/>
      <c r="Y27" s="553"/>
      <c r="Z27" s="455" t="s">
        <v>185</v>
      </c>
      <c r="AA27" s="435"/>
      <c r="AB27" s="435"/>
      <c r="AC27" s="435"/>
      <c r="AD27" s="435"/>
      <c r="AE27" s="435"/>
      <c r="AF27" s="435"/>
      <c r="AG27" s="436"/>
      <c r="AH27" s="456" t="s">
        <v>177</v>
      </c>
      <c r="AI27" s="457"/>
      <c r="AJ27" s="457"/>
      <c r="AK27" s="457"/>
      <c r="AL27" s="499"/>
      <c r="AM27" s="456" t="s">
        <v>177</v>
      </c>
      <c r="AN27" s="457"/>
      <c r="AO27" s="457"/>
      <c r="AP27" s="457"/>
      <c r="AQ27" s="457"/>
      <c r="AR27" s="499"/>
      <c r="AS27" s="456" t="s">
        <v>130</v>
      </c>
      <c r="AT27" s="457"/>
      <c r="AU27" s="457"/>
      <c r="AV27" s="457"/>
      <c r="AW27" s="457"/>
      <c r="AX27" s="458"/>
      <c r="AY27" s="500" t="s">
        <v>186</v>
      </c>
      <c r="AZ27" s="501"/>
      <c r="BA27" s="501"/>
      <c r="BB27" s="501"/>
      <c r="BC27" s="501"/>
      <c r="BD27" s="501"/>
      <c r="BE27" s="501"/>
      <c r="BF27" s="501"/>
      <c r="BG27" s="501"/>
      <c r="BH27" s="501"/>
      <c r="BI27" s="501"/>
      <c r="BJ27" s="501"/>
      <c r="BK27" s="501"/>
      <c r="BL27" s="501"/>
      <c r="BM27" s="502"/>
      <c r="BN27" s="524" t="s">
        <v>177</v>
      </c>
      <c r="BO27" s="525"/>
      <c r="BP27" s="525"/>
      <c r="BQ27" s="525"/>
      <c r="BR27" s="525"/>
      <c r="BS27" s="525"/>
      <c r="BT27" s="525"/>
      <c r="BU27" s="526"/>
      <c r="BV27" s="524" t="s">
        <v>177</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187</v>
      </c>
      <c r="F28" s="435"/>
      <c r="G28" s="435"/>
      <c r="H28" s="435"/>
      <c r="I28" s="435"/>
      <c r="J28" s="435"/>
      <c r="K28" s="436"/>
      <c r="L28" s="456">
        <v>1</v>
      </c>
      <c r="M28" s="457"/>
      <c r="N28" s="457"/>
      <c r="O28" s="457"/>
      <c r="P28" s="499"/>
      <c r="Q28" s="456">
        <v>2200</v>
      </c>
      <c r="R28" s="457"/>
      <c r="S28" s="457"/>
      <c r="T28" s="457"/>
      <c r="U28" s="457"/>
      <c r="V28" s="499"/>
      <c r="W28" s="551"/>
      <c r="X28" s="552"/>
      <c r="Y28" s="553"/>
      <c r="Z28" s="455" t="s">
        <v>188</v>
      </c>
      <c r="AA28" s="435"/>
      <c r="AB28" s="435"/>
      <c r="AC28" s="435"/>
      <c r="AD28" s="435"/>
      <c r="AE28" s="435"/>
      <c r="AF28" s="435"/>
      <c r="AG28" s="436"/>
      <c r="AH28" s="456" t="s">
        <v>146</v>
      </c>
      <c r="AI28" s="457"/>
      <c r="AJ28" s="457"/>
      <c r="AK28" s="457"/>
      <c r="AL28" s="499"/>
      <c r="AM28" s="456" t="s">
        <v>130</v>
      </c>
      <c r="AN28" s="457"/>
      <c r="AO28" s="457"/>
      <c r="AP28" s="457"/>
      <c r="AQ28" s="457"/>
      <c r="AR28" s="499"/>
      <c r="AS28" s="456" t="s">
        <v>177</v>
      </c>
      <c r="AT28" s="457"/>
      <c r="AU28" s="457"/>
      <c r="AV28" s="457"/>
      <c r="AW28" s="457"/>
      <c r="AX28" s="458"/>
      <c r="AY28" s="559" t="s">
        <v>189</v>
      </c>
      <c r="AZ28" s="560"/>
      <c r="BA28" s="560"/>
      <c r="BB28" s="561"/>
      <c r="BC28" s="365" t="s">
        <v>48</v>
      </c>
      <c r="BD28" s="366"/>
      <c r="BE28" s="366"/>
      <c r="BF28" s="366"/>
      <c r="BG28" s="366"/>
      <c r="BH28" s="366"/>
      <c r="BI28" s="366"/>
      <c r="BJ28" s="366"/>
      <c r="BK28" s="366"/>
      <c r="BL28" s="366"/>
      <c r="BM28" s="367"/>
      <c r="BN28" s="368">
        <v>1198800</v>
      </c>
      <c r="BO28" s="369"/>
      <c r="BP28" s="369"/>
      <c r="BQ28" s="369"/>
      <c r="BR28" s="369"/>
      <c r="BS28" s="369"/>
      <c r="BT28" s="369"/>
      <c r="BU28" s="370"/>
      <c r="BV28" s="368">
        <v>1158119</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190</v>
      </c>
      <c r="F29" s="435"/>
      <c r="G29" s="435"/>
      <c r="H29" s="435"/>
      <c r="I29" s="435"/>
      <c r="J29" s="435"/>
      <c r="K29" s="436"/>
      <c r="L29" s="456">
        <v>7</v>
      </c>
      <c r="M29" s="457"/>
      <c r="N29" s="457"/>
      <c r="O29" s="457"/>
      <c r="P29" s="499"/>
      <c r="Q29" s="456">
        <v>1900</v>
      </c>
      <c r="R29" s="457"/>
      <c r="S29" s="457"/>
      <c r="T29" s="457"/>
      <c r="U29" s="457"/>
      <c r="V29" s="499"/>
      <c r="W29" s="554"/>
      <c r="X29" s="555"/>
      <c r="Y29" s="556"/>
      <c r="Z29" s="455" t="s">
        <v>191</v>
      </c>
      <c r="AA29" s="435"/>
      <c r="AB29" s="435"/>
      <c r="AC29" s="435"/>
      <c r="AD29" s="435"/>
      <c r="AE29" s="435"/>
      <c r="AF29" s="435"/>
      <c r="AG29" s="436"/>
      <c r="AH29" s="456">
        <v>69</v>
      </c>
      <c r="AI29" s="457"/>
      <c r="AJ29" s="457"/>
      <c r="AK29" s="457"/>
      <c r="AL29" s="499"/>
      <c r="AM29" s="456">
        <v>198513</v>
      </c>
      <c r="AN29" s="457"/>
      <c r="AO29" s="457"/>
      <c r="AP29" s="457"/>
      <c r="AQ29" s="457"/>
      <c r="AR29" s="499"/>
      <c r="AS29" s="456">
        <v>2877</v>
      </c>
      <c r="AT29" s="457"/>
      <c r="AU29" s="457"/>
      <c r="AV29" s="457"/>
      <c r="AW29" s="457"/>
      <c r="AX29" s="458"/>
      <c r="AY29" s="562"/>
      <c r="AZ29" s="563"/>
      <c r="BA29" s="563"/>
      <c r="BB29" s="564"/>
      <c r="BC29" s="439" t="s">
        <v>192</v>
      </c>
      <c r="BD29" s="440"/>
      <c r="BE29" s="440"/>
      <c r="BF29" s="440"/>
      <c r="BG29" s="440"/>
      <c r="BH29" s="440"/>
      <c r="BI29" s="440"/>
      <c r="BJ29" s="440"/>
      <c r="BK29" s="440"/>
      <c r="BL29" s="440"/>
      <c r="BM29" s="441"/>
      <c r="BN29" s="405">
        <v>37103</v>
      </c>
      <c r="BO29" s="406"/>
      <c r="BP29" s="406"/>
      <c r="BQ29" s="406"/>
      <c r="BR29" s="406"/>
      <c r="BS29" s="406"/>
      <c r="BT29" s="406"/>
      <c r="BU29" s="407"/>
      <c r="BV29" s="405">
        <v>84294</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193</v>
      </c>
      <c r="X30" s="573"/>
      <c r="Y30" s="573"/>
      <c r="Z30" s="573"/>
      <c r="AA30" s="573"/>
      <c r="AB30" s="573"/>
      <c r="AC30" s="573"/>
      <c r="AD30" s="573"/>
      <c r="AE30" s="573"/>
      <c r="AF30" s="573"/>
      <c r="AG30" s="574"/>
      <c r="AH30" s="532">
        <v>96.6</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938599</v>
      </c>
      <c r="BO30" s="525"/>
      <c r="BP30" s="525"/>
      <c r="BQ30" s="525"/>
      <c r="BR30" s="525"/>
      <c r="BS30" s="525"/>
      <c r="BT30" s="525"/>
      <c r="BU30" s="526"/>
      <c r="BV30" s="524">
        <v>736604</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194</v>
      </c>
      <c r="D32" s="568"/>
      <c r="E32" s="568"/>
      <c r="F32" s="568"/>
      <c r="G32" s="568"/>
      <c r="H32" s="568"/>
      <c r="I32" s="568"/>
      <c r="J32" s="568"/>
      <c r="K32" s="568"/>
      <c r="L32" s="568"/>
      <c r="M32" s="568"/>
      <c r="N32" s="568"/>
      <c r="O32" s="568"/>
      <c r="P32" s="568"/>
      <c r="Q32" s="568"/>
      <c r="R32" s="568"/>
      <c r="S32" s="568"/>
      <c r="U32" s="409" t="s">
        <v>195</v>
      </c>
      <c r="V32" s="409"/>
      <c r="W32" s="409"/>
      <c r="X32" s="409"/>
      <c r="Y32" s="409"/>
      <c r="Z32" s="409"/>
      <c r="AA32" s="409"/>
      <c r="AB32" s="409"/>
      <c r="AC32" s="409"/>
      <c r="AD32" s="409"/>
      <c r="AE32" s="409"/>
      <c r="AF32" s="409"/>
      <c r="AG32" s="409"/>
      <c r="AH32" s="409"/>
      <c r="AI32" s="409"/>
      <c r="AJ32" s="409"/>
      <c r="AK32" s="409"/>
      <c r="AM32" s="409" t="s">
        <v>196</v>
      </c>
      <c r="AN32" s="409"/>
      <c r="AO32" s="409"/>
      <c r="AP32" s="409"/>
      <c r="AQ32" s="409"/>
      <c r="AR32" s="409"/>
      <c r="AS32" s="409"/>
      <c r="AT32" s="409"/>
      <c r="AU32" s="409"/>
      <c r="AV32" s="409"/>
      <c r="AW32" s="409"/>
      <c r="AX32" s="409"/>
      <c r="AY32" s="409"/>
      <c r="AZ32" s="409"/>
      <c r="BA32" s="409"/>
      <c r="BB32" s="409"/>
      <c r="BC32" s="409"/>
      <c r="BE32" s="409" t="s">
        <v>197</v>
      </c>
      <c r="BF32" s="409"/>
      <c r="BG32" s="409"/>
      <c r="BH32" s="409"/>
      <c r="BI32" s="409"/>
      <c r="BJ32" s="409"/>
      <c r="BK32" s="409"/>
      <c r="BL32" s="409"/>
      <c r="BM32" s="409"/>
      <c r="BN32" s="409"/>
      <c r="BO32" s="409"/>
      <c r="BP32" s="409"/>
      <c r="BQ32" s="409"/>
      <c r="BR32" s="409"/>
      <c r="BS32" s="409"/>
      <c r="BT32" s="409"/>
      <c r="BU32" s="409"/>
      <c r="BW32" s="409" t="s">
        <v>198</v>
      </c>
      <c r="BX32" s="409"/>
      <c r="BY32" s="409"/>
      <c r="BZ32" s="409"/>
      <c r="CA32" s="409"/>
      <c r="CB32" s="409"/>
      <c r="CC32" s="409"/>
      <c r="CD32" s="409"/>
      <c r="CE32" s="409"/>
      <c r="CF32" s="409"/>
      <c r="CG32" s="409"/>
      <c r="CH32" s="409"/>
      <c r="CI32" s="409"/>
      <c r="CJ32" s="409"/>
      <c r="CK32" s="409"/>
      <c r="CL32" s="409"/>
      <c r="CM32" s="409"/>
      <c r="CO32" s="409" t="s">
        <v>199</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200</v>
      </c>
      <c r="D33" s="429"/>
      <c r="E33" s="394" t="s">
        <v>201</v>
      </c>
      <c r="F33" s="394"/>
      <c r="G33" s="394"/>
      <c r="H33" s="394"/>
      <c r="I33" s="394"/>
      <c r="J33" s="394"/>
      <c r="K33" s="394"/>
      <c r="L33" s="394"/>
      <c r="M33" s="394"/>
      <c r="N33" s="394"/>
      <c r="O33" s="394"/>
      <c r="P33" s="394"/>
      <c r="Q33" s="394"/>
      <c r="R33" s="394"/>
      <c r="S33" s="394"/>
      <c r="T33" s="203"/>
      <c r="U33" s="429" t="s">
        <v>202</v>
      </c>
      <c r="V33" s="429"/>
      <c r="W33" s="394" t="s">
        <v>203</v>
      </c>
      <c r="X33" s="394"/>
      <c r="Y33" s="394"/>
      <c r="Z33" s="394"/>
      <c r="AA33" s="394"/>
      <c r="AB33" s="394"/>
      <c r="AC33" s="394"/>
      <c r="AD33" s="394"/>
      <c r="AE33" s="394"/>
      <c r="AF33" s="394"/>
      <c r="AG33" s="394"/>
      <c r="AH33" s="394"/>
      <c r="AI33" s="394"/>
      <c r="AJ33" s="394"/>
      <c r="AK33" s="394"/>
      <c r="AL33" s="203"/>
      <c r="AM33" s="429" t="s">
        <v>200</v>
      </c>
      <c r="AN33" s="429"/>
      <c r="AO33" s="394" t="s">
        <v>204</v>
      </c>
      <c r="AP33" s="394"/>
      <c r="AQ33" s="394"/>
      <c r="AR33" s="394"/>
      <c r="AS33" s="394"/>
      <c r="AT33" s="394"/>
      <c r="AU33" s="394"/>
      <c r="AV33" s="394"/>
      <c r="AW33" s="394"/>
      <c r="AX33" s="394"/>
      <c r="AY33" s="394"/>
      <c r="AZ33" s="394"/>
      <c r="BA33" s="394"/>
      <c r="BB33" s="394"/>
      <c r="BC33" s="394"/>
      <c r="BD33" s="204"/>
      <c r="BE33" s="394" t="s">
        <v>205</v>
      </c>
      <c r="BF33" s="394"/>
      <c r="BG33" s="394" t="s">
        <v>206</v>
      </c>
      <c r="BH33" s="394"/>
      <c r="BI33" s="394"/>
      <c r="BJ33" s="394"/>
      <c r="BK33" s="394"/>
      <c r="BL33" s="394"/>
      <c r="BM33" s="394"/>
      <c r="BN33" s="394"/>
      <c r="BO33" s="394"/>
      <c r="BP33" s="394"/>
      <c r="BQ33" s="394"/>
      <c r="BR33" s="394"/>
      <c r="BS33" s="394"/>
      <c r="BT33" s="394"/>
      <c r="BU33" s="394"/>
      <c r="BV33" s="204"/>
      <c r="BW33" s="429" t="s">
        <v>205</v>
      </c>
      <c r="BX33" s="429"/>
      <c r="BY33" s="394" t="s">
        <v>207</v>
      </c>
      <c r="BZ33" s="394"/>
      <c r="CA33" s="394"/>
      <c r="CB33" s="394"/>
      <c r="CC33" s="394"/>
      <c r="CD33" s="394"/>
      <c r="CE33" s="394"/>
      <c r="CF33" s="394"/>
      <c r="CG33" s="394"/>
      <c r="CH33" s="394"/>
      <c r="CI33" s="394"/>
      <c r="CJ33" s="394"/>
      <c r="CK33" s="394"/>
      <c r="CL33" s="394"/>
      <c r="CM33" s="394"/>
      <c r="CN33" s="203"/>
      <c r="CO33" s="429" t="s">
        <v>200</v>
      </c>
      <c r="CP33" s="429"/>
      <c r="CQ33" s="394" t="s">
        <v>208</v>
      </c>
      <c r="CR33" s="394"/>
      <c r="CS33" s="394"/>
      <c r="CT33" s="394"/>
      <c r="CU33" s="394"/>
      <c r="CV33" s="394"/>
      <c r="CW33" s="394"/>
      <c r="CX33" s="394"/>
      <c r="CY33" s="394"/>
      <c r="CZ33" s="394"/>
      <c r="DA33" s="394"/>
      <c r="DB33" s="394"/>
      <c r="DC33" s="394"/>
      <c r="DD33" s="394"/>
      <c r="DE33" s="394"/>
      <c r="DF33" s="203"/>
      <c r="DG33" s="594" t="s">
        <v>209</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遠別町国民健康保険特別会計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遠別町立国保病院事業会計</v>
      </c>
      <c r="AP34" s="596"/>
      <c r="AQ34" s="596"/>
      <c r="AR34" s="596"/>
      <c r="AS34" s="596"/>
      <c r="AT34" s="596"/>
      <c r="AU34" s="596"/>
      <c r="AV34" s="596"/>
      <c r="AW34" s="596"/>
      <c r="AX34" s="596"/>
      <c r="AY34" s="596"/>
      <c r="AZ34" s="596"/>
      <c r="BA34" s="596"/>
      <c r="BB34" s="596"/>
      <c r="BC34" s="596"/>
      <c r="BD34" s="178"/>
      <c r="BE34" s="595">
        <f>IF(BG34="","",MAX(C34:D43,U34:V43,AM34:AN43)+1)</f>
        <v>6</v>
      </c>
      <c r="BF34" s="595"/>
      <c r="BG34" s="596" t="str">
        <f>IF('各会計、関係団体の財政状況及び健全化判断比率'!B32="","",'各会計、関係団体の財政状況及び健全化判断比率'!B32)</f>
        <v>遠別町簡易水道特別会計</v>
      </c>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西天北五町衛生施設組合</v>
      </c>
      <c r="BZ34" s="596"/>
      <c r="CA34" s="596"/>
      <c r="CB34" s="596"/>
      <c r="CC34" s="596"/>
      <c r="CD34" s="596"/>
      <c r="CE34" s="596"/>
      <c r="CF34" s="596"/>
      <c r="CG34" s="596"/>
      <c r="CH34" s="596"/>
      <c r="CI34" s="596"/>
      <c r="CJ34" s="596"/>
      <c r="CK34" s="596"/>
      <c r="CL34" s="596"/>
      <c r="CM34" s="596"/>
      <c r="CN34" s="178"/>
      <c r="CO34" s="595">
        <f>IF(CQ34="","",MAX(C34:D43,U34:V43,AM34:AN43,BE34:BF43,BW34:BX43)+1)</f>
        <v>10</v>
      </c>
      <c r="CP34" s="595"/>
      <c r="CQ34" s="596" t="str">
        <f>IF('各会計、関係団体の財政状況及び健全化判断比率'!BS7="","",'各会計、関係団体の財政状況及び健全化判断比率'!BS7)</f>
        <v>遠別酪農振興公社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遠別町介護保険特別会計</v>
      </c>
      <c r="X35" s="596"/>
      <c r="Y35" s="596"/>
      <c r="Z35" s="596"/>
      <c r="AA35" s="596"/>
      <c r="AB35" s="596"/>
      <c r="AC35" s="596"/>
      <c r="AD35" s="596"/>
      <c r="AE35" s="596"/>
      <c r="AF35" s="596"/>
      <c r="AG35" s="596"/>
      <c r="AH35" s="596"/>
      <c r="AI35" s="596"/>
      <c r="AJ35" s="596"/>
      <c r="AK35" s="596"/>
      <c r="AL35" s="178"/>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8"/>
      <c r="BE35" s="595">
        <f t="shared" ref="BE35:BE43" si="1">IF(BG35="","",BE34+1)</f>
        <v>7</v>
      </c>
      <c r="BF35" s="595"/>
      <c r="BG35" s="596" t="str">
        <f>IF('各会計、関係団体の財政状況及び健全化判断比率'!B33="","",'各会計、関係団体の財政状況及び健全化判断比率'!B33)</f>
        <v>遠別町下水道特別会計</v>
      </c>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北留萌消防組合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遠別町後期高齢者医療特別会計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t="str">
        <f t="shared" si="2"/>
        <v/>
      </c>
      <c r="BX36" s="595"/>
      <c r="BY36" s="596" t="str">
        <f>IF('各会計、関係団体の財政状況及び健全化判断比率'!B70="","",'各会計、関係団体の財政状況及び健全化判断比率'!B70)</f>
        <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t="str">
        <f t="shared" si="2"/>
        <v/>
      </c>
      <c r="BX37" s="595"/>
      <c r="BY37" s="596" t="str">
        <f>IF('各会計、関係団体の財政状況及び健全化判断比率'!B71="","",'各会計、関係団体の財政状況及び健全化判断比率'!B71)</f>
        <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t="str">
        <f t="shared" si="2"/>
        <v/>
      </c>
      <c r="BX38" s="595"/>
      <c r="BY38" s="596" t="str">
        <f>IF('各会計、関係団体の財政状況及び健全化判断比率'!B72="","",'各会計、関係団体の財政状況及び健全化判断比率'!B72)</f>
        <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t="str">
        <f t="shared" si="2"/>
        <v/>
      </c>
      <c r="BX39" s="595"/>
      <c r="BY39" s="596" t="str">
        <f>IF('各会計、関係団体の財政状況及び健全化判断比率'!B73="","",'各会計、関係団体の財政状況及び健全化判断比率'!B73)</f>
        <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598" t="s">
        <v>211</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212</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213</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214</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215</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216</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217</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61" t="s">
        <v>606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K41" sqref="K4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48" t="s">
        <v>582</v>
      </c>
      <c r="D34" s="1148"/>
      <c r="E34" s="1149"/>
      <c r="F34" s="32">
        <v>4.22</v>
      </c>
      <c r="G34" s="33">
        <v>4.99</v>
      </c>
      <c r="H34" s="33">
        <v>5.72</v>
      </c>
      <c r="I34" s="33">
        <v>5.84</v>
      </c>
      <c r="J34" s="34">
        <v>5.41</v>
      </c>
      <c r="K34" s="22"/>
      <c r="L34" s="22"/>
      <c r="M34" s="22"/>
      <c r="N34" s="22"/>
      <c r="O34" s="22"/>
      <c r="P34" s="22"/>
    </row>
    <row r="35" spans="1:16" ht="39" customHeight="1" x14ac:dyDescent="0.15">
      <c r="A35" s="22"/>
      <c r="B35" s="35"/>
      <c r="C35" s="1142" t="s">
        <v>583</v>
      </c>
      <c r="D35" s="1143"/>
      <c r="E35" s="1144"/>
      <c r="F35" s="36">
        <v>0.84</v>
      </c>
      <c r="G35" s="37">
        <v>1.66</v>
      </c>
      <c r="H35" s="37">
        <v>1.05</v>
      </c>
      <c r="I35" s="37">
        <v>1.33</v>
      </c>
      <c r="J35" s="38">
        <v>4.28</v>
      </c>
      <c r="K35" s="22"/>
      <c r="L35" s="22"/>
      <c r="M35" s="22"/>
      <c r="N35" s="22"/>
      <c r="O35" s="22"/>
      <c r="P35" s="22"/>
    </row>
    <row r="36" spans="1:16" ht="39" customHeight="1" x14ac:dyDescent="0.15">
      <c r="A36" s="22"/>
      <c r="B36" s="35"/>
      <c r="C36" s="1142" t="s">
        <v>584</v>
      </c>
      <c r="D36" s="1143"/>
      <c r="E36" s="1144"/>
      <c r="F36" s="36">
        <v>0.32</v>
      </c>
      <c r="G36" s="37">
        <v>0.18</v>
      </c>
      <c r="H36" s="37">
        <v>0.01</v>
      </c>
      <c r="I36" s="37">
        <v>0.46</v>
      </c>
      <c r="J36" s="38">
        <v>0.68</v>
      </c>
      <c r="K36" s="22"/>
      <c r="L36" s="22"/>
      <c r="M36" s="22"/>
      <c r="N36" s="22"/>
      <c r="O36" s="22"/>
      <c r="P36" s="22"/>
    </row>
    <row r="37" spans="1:16" ht="39" customHeight="1" x14ac:dyDescent="0.15">
      <c r="A37" s="22"/>
      <c r="B37" s="35"/>
      <c r="C37" s="1142" t="s">
        <v>585</v>
      </c>
      <c r="D37" s="1143"/>
      <c r="E37" s="1144"/>
      <c r="F37" s="36">
        <v>0.98</v>
      </c>
      <c r="G37" s="37">
        <v>0.05</v>
      </c>
      <c r="H37" s="37">
        <v>0.11</v>
      </c>
      <c r="I37" s="37">
        <v>0.04</v>
      </c>
      <c r="J37" s="38">
        <v>0.23</v>
      </c>
      <c r="K37" s="22"/>
      <c r="L37" s="22"/>
      <c r="M37" s="22"/>
      <c r="N37" s="22"/>
      <c r="O37" s="22"/>
      <c r="P37" s="22"/>
    </row>
    <row r="38" spans="1:16" ht="39" customHeight="1" x14ac:dyDescent="0.15">
      <c r="A38" s="22"/>
      <c r="B38" s="35"/>
      <c r="C38" s="1142" t="s">
        <v>586</v>
      </c>
      <c r="D38" s="1143"/>
      <c r="E38" s="1144"/>
      <c r="F38" s="36">
        <v>0.1</v>
      </c>
      <c r="G38" s="37">
        <v>7.0000000000000007E-2</v>
      </c>
      <c r="H38" s="37">
        <v>0.06</v>
      </c>
      <c r="I38" s="37">
        <v>0.06</v>
      </c>
      <c r="J38" s="38">
        <v>0.13</v>
      </c>
      <c r="K38" s="22"/>
      <c r="L38" s="22"/>
      <c r="M38" s="22"/>
      <c r="N38" s="22"/>
      <c r="O38" s="22"/>
      <c r="P38" s="22"/>
    </row>
    <row r="39" spans="1:16" ht="39" customHeight="1" x14ac:dyDescent="0.15">
      <c r="A39" s="22"/>
      <c r="B39" s="35"/>
      <c r="C39" s="1142" t="s">
        <v>587</v>
      </c>
      <c r="D39" s="1143"/>
      <c r="E39" s="1144"/>
      <c r="F39" s="36">
        <v>0.03</v>
      </c>
      <c r="G39" s="37">
        <v>0.02</v>
      </c>
      <c r="H39" s="37">
        <v>7.0000000000000007E-2</v>
      </c>
      <c r="I39" s="37">
        <v>0.03</v>
      </c>
      <c r="J39" s="38">
        <v>0.04</v>
      </c>
      <c r="K39" s="22"/>
      <c r="L39" s="22"/>
      <c r="M39" s="22"/>
      <c r="N39" s="22"/>
      <c r="O39" s="22"/>
      <c r="P39" s="22"/>
    </row>
    <row r="40" spans="1:16" ht="39" customHeight="1" x14ac:dyDescent="0.15">
      <c r="A40" s="22"/>
      <c r="B40" s="35"/>
      <c r="C40" s="1142" t="s">
        <v>588</v>
      </c>
      <c r="D40" s="1143"/>
      <c r="E40" s="1144"/>
      <c r="F40" s="36">
        <v>0</v>
      </c>
      <c r="G40" s="37">
        <v>0</v>
      </c>
      <c r="H40" s="37">
        <v>0</v>
      </c>
      <c r="I40" s="37">
        <v>0</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589</v>
      </c>
      <c r="D42" s="1143"/>
      <c r="E42" s="1144"/>
      <c r="F42" s="36" t="s">
        <v>533</v>
      </c>
      <c r="G42" s="37" t="s">
        <v>533</v>
      </c>
      <c r="H42" s="37" t="s">
        <v>533</v>
      </c>
      <c r="I42" s="37" t="s">
        <v>533</v>
      </c>
      <c r="J42" s="38" t="s">
        <v>533</v>
      </c>
      <c r="K42" s="22"/>
      <c r="L42" s="22"/>
      <c r="M42" s="22"/>
      <c r="N42" s="22"/>
      <c r="O42" s="22"/>
      <c r="P42" s="22"/>
    </row>
    <row r="43" spans="1:16" ht="39" customHeight="1" thickBot="1" x14ac:dyDescent="0.2">
      <c r="A43" s="22"/>
      <c r="B43" s="40"/>
      <c r="C43" s="1145" t="s">
        <v>590</v>
      </c>
      <c r="D43" s="1146"/>
      <c r="E43" s="1147"/>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whor10brgOzNyF9xh22WpEJfNZBrIaWumZ2vVlnAf7dVL0gTxrh2YDeTcCsKB/eQPuUAjxmSCfJPIDGN+yICg==" saltValue="W3+s17+SKcs2j6MSmogT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466</v>
      </c>
      <c r="L45" s="60">
        <v>492</v>
      </c>
      <c r="M45" s="60">
        <v>558</v>
      </c>
      <c r="N45" s="60">
        <v>592</v>
      </c>
      <c r="O45" s="61">
        <v>580</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533</v>
      </c>
      <c r="L46" s="64" t="s">
        <v>533</v>
      </c>
      <c r="M46" s="64" t="s">
        <v>533</v>
      </c>
      <c r="N46" s="64" t="s">
        <v>533</v>
      </c>
      <c r="O46" s="65" t="s">
        <v>533</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533</v>
      </c>
      <c r="L47" s="64" t="s">
        <v>533</v>
      </c>
      <c r="M47" s="64" t="s">
        <v>533</v>
      </c>
      <c r="N47" s="64" t="s">
        <v>533</v>
      </c>
      <c r="O47" s="65" t="s">
        <v>533</v>
      </c>
      <c r="P47" s="48"/>
      <c r="Q47" s="48"/>
      <c r="R47" s="48"/>
      <c r="S47" s="48"/>
      <c r="T47" s="48"/>
      <c r="U47" s="48"/>
    </row>
    <row r="48" spans="1:21" ht="30.75" customHeight="1" x14ac:dyDescent="0.15">
      <c r="A48" s="48"/>
      <c r="B48" s="1152"/>
      <c r="C48" s="1153"/>
      <c r="D48" s="62"/>
      <c r="E48" s="1158" t="s">
        <v>15</v>
      </c>
      <c r="F48" s="1158"/>
      <c r="G48" s="1158"/>
      <c r="H48" s="1158"/>
      <c r="I48" s="1158"/>
      <c r="J48" s="1159"/>
      <c r="K48" s="63">
        <v>143</v>
      </c>
      <c r="L48" s="64">
        <v>146</v>
      </c>
      <c r="M48" s="64">
        <v>154</v>
      </c>
      <c r="N48" s="64">
        <v>156</v>
      </c>
      <c r="O48" s="65">
        <v>163</v>
      </c>
      <c r="P48" s="48"/>
      <c r="Q48" s="48"/>
      <c r="R48" s="48"/>
      <c r="S48" s="48"/>
      <c r="T48" s="48"/>
      <c r="U48" s="48"/>
    </row>
    <row r="49" spans="1:21" ht="30.75" customHeight="1" x14ac:dyDescent="0.15">
      <c r="A49" s="48"/>
      <c r="B49" s="1152"/>
      <c r="C49" s="1153"/>
      <c r="D49" s="62"/>
      <c r="E49" s="1158" t="s">
        <v>16</v>
      </c>
      <c r="F49" s="1158"/>
      <c r="G49" s="1158"/>
      <c r="H49" s="1158"/>
      <c r="I49" s="1158"/>
      <c r="J49" s="1159"/>
      <c r="K49" s="63">
        <v>22</v>
      </c>
      <c r="L49" s="64" t="s">
        <v>533</v>
      </c>
      <c r="M49" s="64" t="s">
        <v>533</v>
      </c>
      <c r="N49" s="64" t="s">
        <v>533</v>
      </c>
      <c r="O49" s="65" t="s">
        <v>533</v>
      </c>
      <c r="P49" s="48"/>
      <c r="Q49" s="48"/>
      <c r="R49" s="48"/>
      <c r="S49" s="48"/>
      <c r="T49" s="48"/>
      <c r="U49" s="48"/>
    </row>
    <row r="50" spans="1:21" ht="30.75" customHeight="1" x14ac:dyDescent="0.15">
      <c r="A50" s="48"/>
      <c r="B50" s="1152"/>
      <c r="C50" s="1153"/>
      <c r="D50" s="62"/>
      <c r="E50" s="1158" t="s">
        <v>17</v>
      </c>
      <c r="F50" s="1158"/>
      <c r="G50" s="1158"/>
      <c r="H50" s="1158"/>
      <c r="I50" s="1158"/>
      <c r="J50" s="1159"/>
      <c r="K50" s="63">
        <v>10</v>
      </c>
      <c r="L50" s="64">
        <v>10</v>
      </c>
      <c r="M50" s="64">
        <v>5</v>
      </c>
      <c r="N50" s="64">
        <v>5</v>
      </c>
      <c r="O50" s="65">
        <v>4</v>
      </c>
      <c r="P50" s="48"/>
      <c r="Q50" s="48"/>
      <c r="R50" s="48"/>
      <c r="S50" s="48"/>
      <c r="T50" s="48"/>
      <c r="U50" s="48"/>
    </row>
    <row r="51" spans="1:21" ht="30.75" customHeight="1" x14ac:dyDescent="0.15">
      <c r="A51" s="48"/>
      <c r="B51" s="1154"/>
      <c r="C51" s="1155"/>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506</v>
      </c>
      <c r="L52" s="64">
        <v>512</v>
      </c>
      <c r="M52" s="64">
        <v>539</v>
      </c>
      <c r="N52" s="64">
        <v>551</v>
      </c>
      <c r="O52" s="65">
        <v>537</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135</v>
      </c>
      <c r="L53" s="69">
        <v>136</v>
      </c>
      <c r="M53" s="69">
        <v>178</v>
      </c>
      <c r="N53" s="69">
        <v>202</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166" t="s">
        <v>25</v>
      </c>
      <c r="C57" s="1167"/>
      <c r="D57" s="1170" t="s">
        <v>26</v>
      </c>
      <c r="E57" s="1171"/>
      <c r="F57" s="1171"/>
      <c r="G57" s="1171"/>
      <c r="H57" s="1171"/>
      <c r="I57" s="1171"/>
      <c r="J57" s="1172"/>
      <c r="K57" s="83"/>
      <c r="L57" s="84"/>
      <c r="M57" s="84"/>
      <c r="N57" s="84"/>
      <c r="O57" s="85"/>
    </row>
    <row r="58" spans="1:21" ht="31.5" customHeight="1" thickBot="1" x14ac:dyDescent="0.2">
      <c r="B58" s="1168"/>
      <c r="C58" s="1169"/>
      <c r="D58" s="1173" t="s">
        <v>27</v>
      </c>
      <c r="E58" s="1174"/>
      <c r="F58" s="1174"/>
      <c r="G58" s="1174"/>
      <c r="H58" s="1174"/>
      <c r="I58" s="1174"/>
      <c r="J58" s="11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k+uI8RAWODfgYZ4ftNPRh++mzu4jbja9KvoMZ4JKU0xf/yuG72XMboJbR8o8cfdufTHX0UU1QCFO98XegFo/A==" saltValue="J4EVxbX3S1xwf+66C8bx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O54" sqref="O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176" t="s">
        <v>30</v>
      </c>
      <c r="C41" s="1177"/>
      <c r="D41" s="102"/>
      <c r="E41" s="1182" t="s">
        <v>31</v>
      </c>
      <c r="F41" s="1182"/>
      <c r="G41" s="1182"/>
      <c r="H41" s="1183"/>
      <c r="I41" s="346">
        <v>4487</v>
      </c>
      <c r="J41" s="347">
        <v>5036</v>
      </c>
      <c r="K41" s="347">
        <v>5369</v>
      </c>
      <c r="L41" s="347">
        <v>5279</v>
      </c>
      <c r="M41" s="348">
        <v>4978</v>
      </c>
    </row>
    <row r="42" spans="2:13" ht="27.75" customHeight="1" x14ac:dyDescent="0.15">
      <c r="B42" s="1178"/>
      <c r="C42" s="1179"/>
      <c r="D42" s="103"/>
      <c r="E42" s="1184" t="s">
        <v>32</v>
      </c>
      <c r="F42" s="1184"/>
      <c r="G42" s="1184"/>
      <c r="H42" s="1185"/>
      <c r="I42" s="349">
        <v>4</v>
      </c>
      <c r="J42" s="350" t="s">
        <v>533</v>
      </c>
      <c r="K42" s="350" t="s">
        <v>533</v>
      </c>
      <c r="L42" s="350" t="s">
        <v>533</v>
      </c>
      <c r="M42" s="351" t="s">
        <v>533</v>
      </c>
    </row>
    <row r="43" spans="2:13" ht="27.75" customHeight="1" x14ac:dyDescent="0.15">
      <c r="B43" s="1178"/>
      <c r="C43" s="1179"/>
      <c r="D43" s="103"/>
      <c r="E43" s="1184" t="s">
        <v>33</v>
      </c>
      <c r="F43" s="1184"/>
      <c r="G43" s="1184"/>
      <c r="H43" s="1185"/>
      <c r="I43" s="349">
        <v>1628</v>
      </c>
      <c r="J43" s="350">
        <v>1621</v>
      </c>
      <c r="K43" s="350">
        <v>1542</v>
      </c>
      <c r="L43" s="350">
        <v>1446</v>
      </c>
      <c r="M43" s="351">
        <v>1376</v>
      </c>
    </row>
    <row r="44" spans="2:13" ht="27.75" customHeight="1" x14ac:dyDescent="0.15">
      <c r="B44" s="1178"/>
      <c r="C44" s="1179"/>
      <c r="D44" s="103"/>
      <c r="E44" s="1184" t="s">
        <v>34</v>
      </c>
      <c r="F44" s="1184"/>
      <c r="G44" s="1184"/>
      <c r="H44" s="1185"/>
      <c r="I44" s="349" t="s">
        <v>533</v>
      </c>
      <c r="J44" s="350" t="s">
        <v>533</v>
      </c>
      <c r="K44" s="350" t="s">
        <v>533</v>
      </c>
      <c r="L44" s="350" t="s">
        <v>533</v>
      </c>
      <c r="M44" s="351" t="s">
        <v>533</v>
      </c>
    </row>
    <row r="45" spans="2:13" ht="27.75" customHeight="1" x14ac:dyDescent="0.15">
      <c r="B45" s="1178"/>
      <c r="C45" s="1179"/>
      <c r="D45" s="103"/>
      <c r="E45" s="1184" t="s">
        <v>35</v>
      </c>
      <c r="F45" s="1184"/>
      <c r="G45" s="1184"/>
      <c r="H45" s="1185"/>
      <c r="I45" s="349">
        <v>792</v>
      </c>
      <c r="J45" s="350">
        <v>757</v>
      </c>
      <c r="K45" s="350">
        <v>605</v>
      </c>
      <c r="L45" s="350">
        <v>748</v>
      </c>
      <c r="M45" s="351">
        <v>740</v>
      </c>
    </row>
    <row r="46" spans="2:13" ht="27.75" customHeight="1" x14ac:dyDescent="0.15">
      <c r="B46" s="1178"/>
      <c r="C46" s="1179"/>
      <c r="D46" s="104"/>
      <c r="E46" s="1184" t="s">
        <v>36</v>
      </c>
      <c r="F46" s="1184"/>
      <c r="G46" s="1184"/>
      <c r="H46" s="1185"/>
      <c r="I46" s="349" t="s">
        <v>533</v>
      </c>
      <c r="J46" s="350" t="s">
        <v>533</v>
      </c>
      <c r="K46" s="350" t="s">
        <v>533</v>
      </c>
      <c r="L46" s="350" t="s">
        <v>533</v>
      </c>
      <c r="M46" s="351" t="s">
        <v>533</v>
      </c>
    </row>
    <row r="47" spans="2:13" ht="27.75" customHeight="1" x14ac:dyDescent="0.15">
      <c r="B47" s="1178"/>
      <c r="C47" s="1179"/>
      <c r="D47" s="105"/>
      <c r="E47" s="1186" t="s">
        <v>37</v>
      </c>
      <c r="F47" s="1187"/>
      <c r="G47" s="1187"/>
      <c r="H47" s="1188"/>
      <c r="I47" s="349" t="s">
        <v>533</v>
      </c>
      <c r="J47" s="350" t="s">
        <v>533</v>
      </c>
      <c r="K47" s="350" t="s">
        <v>533</v>
      </c>
      <c r="L47" s="350" t="s">
        <v>533</v>
      </c>
      <c r="M47" s="351" t="s">
        <v>533</v>
      </c>
    </row>
    <row r="48" spans="2:13" ht="27.75" customHeight="1" x14ac:dyDescent="0.15">
      <c r="B48" s="1178"/>
      <c r="C48" s="1179"/>
      <c r="D48" s="103"/>
      <c r="E48" s="1184" t="s">
        <v>38</v>
      </c>
      <c r="F48" s="1184"/>
      <c r="G48" s="1184"/>
      <c r="H48" s="1185"/>
      <c r="I48" s="349" t="s">
        <v>533</v>
      </c>
      <c r="J48" s="350" t="s">
        <v>533</v>
      </c>
      <c r="K48" s="350" t="s">
        <v>533</v>
      </c>
      <c r="L48" s="350" t="s">
        <v>533</v>
      </c>
      <c r="M48" s="351" t="s">
        <v>533</v>
      </c>
    </row>
    <row r="49" spans="2:13" ht="27.75" customHeight="1" x14ac:dyDescent="0.15">
      <c r="B49" s="1180"/>
      <c r="C49" s="1181"/>
      <c r="D49" s="103"/>
      <c r="E49" s="1184" t="s">
        <v>39</v>
      </c>
      <c r="F49" s="1184"/>
      <c r="G49" s="1184"/>
      <c r="H49" s="1185"/>
      <c r="I49" s="349" t="s">
        <v>533</v>
      </c>
      <c r="J49" s="350" t="s">
        <v>533</v>
      </c>
      <c r="K49" s="350" t="s">
        <v>533</v>
      </c>
      <c r="L49" s="350" t="s">
        <v>533</v>
      </c>
      <c r="M49" s="351" t="s">
        <v>533</v>
      </c>
    </row>
    <row r="50" spans="2:13" ht="27.75" customHeight="1" x14ac:dyDescent="0.15">
      <c r="B50" s="1189" t="s">
        <v>40</v>
      </c>
      <c r="C50" s="1190"/>
      <c r="D50" s="106"/>
      <c r="E50" s="1184" t="s">
        <v>41</v>
      </c>
      <c r="F50" s="1184"/>
      <c r="G50" s="1184"/>
      <c r="H50" s="1185"/>
      <c r="I50" s="349">
        <v>2232</v>
      </c>
      <c r="J50" s="350">
        <v>2189</v>
      </c>
      <c r="K50" s="350">
        <v>2092</v>
      </c>
      <c r="L50" s="350">
        <v>2135</v>
      </c>
      <c r="M50" s="351">
        <v>2307</v>
      </c>
    </row>
    <row r="51" spans="2:13" ht="27.75" customHeight="1" x14ac:dyDescent="0.15">
      <c r="B51" s="1178"/>
      <c r="C51" s="1179"/>
      <c r="D51" s="103"/>
      <c r="E51" s="1184" t="s">
        <v>42</v>
      </c>
      <c r="F51" s="1184"/>
      <c r="G51" s="1184"/>
      <c r="H51" s="1185"/>
      <c r="I51" s="349">
        <v>459</v>
      </c>
      <c r="J51" s="350">
        <v>405</v>
      </c>
      <c r="K51" s="350">
        <v>357</v>
      </c>
      <c r="L51" s="350">
        <v>313</v>
      </c>
      <c r="M51" s="351">
        <v>268</v>
      </c>
    </row>
    <row r="52" spans="2:13" ht="27.75" customHeight="1" x14ac:dyDescent="0.15">
      <c r="B52" s="1180"/>
      <c r="C52" s="1181"/>
      <c r="D52" s="103"/>
      <c r="E52" s="1184" t="s">
        <v>43</v>
      </c>
      <c r="F52" s="1184"/>
      <c r="G52" s="1184"/>
      <c r="H52" s="1185"/>
      <c r="I52" s="349">
        <v>4414</v>
      </c>
      <c r="J52" s="350">
        <v>4738</v>
      </c>
      <c r="K52" s="350">
        <v>4910</v>
      </c>
      <c r="L52" s="350">
        <v>4800</v>
      </c>
      <c r="M52" s="351">
        <v>4602</v>
      </c>
    </row>
    <row r="53" spans="2:13" ht="27.75" customHeight="1" thickBot="1" x14ac:dyDescent="0.2">
      <c r="B53" s="1191" t="s">
        <v>44</v>
      </c>
      <c r="C53" s="1192"/>
      <c r="D53" s="107"/>
      <c r="E53" s="1193" t="s">
        <v>45</v>
      </c>
      <c r="F53" s="1193"/>
      <c r="G53" s="1193"/>
      <c r="H53" s="1194"/>
      <c r="I53" s="352">
        <v>-194</v>
      </c>
      <c r="J53" s="353">
        <v>84</v>
      </c>
      <c r="K53" s="353">
        <v>156</v>
      </c>
      <c r="L53" s="353">
        <v>225</v>
      </c>
      <c r="M53" s="354">
        <v>-82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DtpiQPhh/oGkoyCI8c9P+/SIoE/6BEgcxsASgoImIWOQFxNXpjFu4SZZTv/Sjj05mFFLAMDp/kEq2n/rHT0JA==" saltValue="xpRgSA8vdRycpIiXqKxL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577</v>
      </c>
      <c r="G54" s="116" t="s">
        <v>578</v>
      </c>
      <c r="H54" s="117" t="s">
        <v>579</v>
      </c>
    </row>
    <row r="55" spans="2:8" ht="52.5" customHeight="1" x14ac:dyDescent="0.15">
      <c r="B55" s="118"/>
      <c r="C55" s="1203" t="s">
        <v>48</v>
      </c>
      <c r="D55" s="1203"/>
      <c r="E55" s="1204"/>
      <c r="F55" s="119">
        <v>1150</v>
      </c>
      <c r="G55" s="119">
        <v>1158</v>
      </c>
      <c r="H55" s="120">
        <v>1199</v>
      </c>
    </row>
    <row r="56" spans="2:8" ht="52.5" customHeight="1" x14ac:dyDescent="0.15">
      <c r="B56" s="121"/>
      <c r="C56" s="1205" t="s">
        <v>49</v>
      </c>
      <c r="D56" s="1205"/>
      <c r="E56" s="1206"/>
      <c r="F56" s="122">
        <v>60</v>
      </c>
      <c r="G56" s="122">
        <v>84</v>
      </c>
      <c r="H56" s="123">
        <v>37</v>
      </c>
    </row>
    <row r="57" spans="2:8" ht="53.25" customHeight="1" x14ac:dyDescent="0.15">
      <c r="B57" s="121"/>
      <c r="C57" s="1207" t="s">
        <v>50</v>
      </c>
      <c r="D57" s="1207"/>
      <c r="E57" s="1208"/>
      <c r="F57" s="124">
        <v>706</v>
      </c>
      <c r="G57" s="124">
        <v>737</v>
      </c>
      <c r="H57" s="125">
        <v>939</v>
      </c>
    </row>
    <row r="58" spans="2:8" ht="45.75" customHeight="1" x14ac:dyDescent="0.15">
      <c r="B58" s="126"/>
      <c r="C58" s="1195" t="s">
        <v>597</v>
      </c>
      <c r="D58" s="1196"/>
      <c r="E58" s="1197"/>
      <c r="F58" s="127">
        <v>314</v>
      </c>
      <c r="G58" s="127">
        <v>352</v>
      </c>
      <c r="H58" s="128">
        <v>388</v>
      </c>
    </row>
    <row r="59" spans="2:8" ht="45.75" customHeight="1" x14ac:dyDescent="0.15">
      <c r="B59" s="126"/>
      <c r="C59" s="1195" t="s">
        <v>598</v>
      </c>
      <c r="D59" s="1196"/>
      <c r="E59" s="1197"/>
      <c r="F59" s="127">
        <v>257</v>
      </c>
      <c r="G59" s="127">
        <v>233</v>
      </c>
      <c r="H59" s="128">
        <v>383</v>
      </c>
    </row>
    <row r="60" spans="2:8" ht="45.75" customHeight="1" x14ac:dyDescent="0.15">
      <c r="B60" s="126"/>
      <c r="C60" s="1195" t="s">
        <v>599</v>
      </c>
      <c r="D60" s="1196"/>
      <c r="E60" s="1197"/>
      <c r="F60" s="127">
        <v>57</v>
      </c>
      <c r="G60" s="127">
        <v>60</v>
      </c>
      <c r="H60" s="128">
        <v>63</v>
      </c>
    </row>
    <row r="61" spans="2:8" ht="45.75" customHeight="1" x14ac:dyDescent="0.15">
      <c r="B61" s="126"/>
      <c r="C61" s="1195" t="s">
        <v>600</v>
      </c>
      <c r="D61" s="1196"/>
      <c r="E61" s="1197"/>
      <c r="F61" s="127">
        <v>9</v>
      </c>
      <c r="G61" s="127">
        <v>23</v>
      </c>
      <c r="H61" s="128">
        <v>35</v>
      </c>
    </row>
    <row r="62" spans="2:8" ht="45.75" customHeight="1" thickBot="1" x14ac:dyDescent="0.2">
      <c r="B62" s="129"/>
      <c r="C62" s="1198" t="s">
        <v>601</v>
      </c>
      <c r="D62" s="1199"/>
      <c r="E62" s="1200"/>
      <c r="F62" s="130">
        <v>34</v>
      </c>
      <c r="G62" s="130">
        <v>34</v>
      </c>
      <c r="H62" s="131">
        <v>34</v>
      </c>
    </row>
    <row r="63" spans="2:8" ht="52.5" customHeight="1" thickBot="1" x14ac:dyDescent="0.2">
      <c r="B63" s="132"/>
      <c r="C63" s="1201" t="s">
        <v>51</v>
      </c>
      <c r="D63" s="1201"/>
      <c r="E63" s="1202"/>
      <c r="F63" s="133">
        <v>1915</v>
      </c>
      <c r="G63" s="133">
        <v>1979</v>
      </c>
      <c r="H63" s="134">
        <v>2175</v>
      </c>
    </row>
    <row r="64" spans="2:8" x14ac:dyDescent="0.15"/>
  </sheetData>
  <sheetProtection algorithmName="SHA-512" hashValue="eJ2wGzRiwlgt68hZe9aWLVAEWLRlhh/8awi7RHVhlrR0YNlMORy4pCBQx7TF3oWgGIZP2SOd9WYpoRj6gfB0+w==" saltValue="BvTBbX7UciQ7qWYP6DIX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638AF-BE8A-40DF-878B-17E5D8B617A4}">
  <sheetPr>
    <pageSetUpPr fitToPage="1"/>
  </sheetPr>
  <dimension ref="A1:DE85"/>
  <sheetViews>
    <sheetView showGridLines="0" zoomScale="85" zoomScaleNormal="85" zoomScaleSheetLayoutView="55" workbookViewId="0">
      <selection activeCell="AN51" sqref="AN51:BA54"/>
    </sheetView>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607</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608</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609</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610</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575</v>
      </c>
      <c r="BQ50" s="1242"/>
      <c r="BR50" s="1242"/>
      <c r="BS50" s="1242"/>
      <c r="BT50" s="1242"/>
      <c r="BU50" s="1242"/>
      <c r="BV50" s="1242"/>
      <c r="BW50" s="1242"/>
      <c r="BX50" s="1242" t="s">
        <v>576</v>
      </c>
      <c r="BY50" s="1242"/>
      <c r="BZ50" s="1242"/>
      <c r="CA50" s="1242"/>
      <c r="CB50" s="1242"/>
      <c r="CC50" s="1242"/>
      <c r="CD50" s="1242"/>
      <c r="CE50" s="1242"/>
      <c r="CF50" s="1242" t="s">
        <v>577</v>
      </c>
      <c r="CG50" s="1242"/>
      <c r="CH50" s="1242"/>
      <c r="CI50" s="1242"/>
      <c r="CJ50" s="1242"/>
      <c r="CK50" s="1242"/>
      <c r="CL50" s="1242"/>
      <c r="CM50" s="1242"/>
      <c r="CN50" s="1242" t="s">
        <v>578</v>
      </c>
      <c r="CO50" s="1242"/>
      <c r="CP50" s="1242"/>
      <c r="CQ50" s="1242"/>
      <c r="CR50" s="1242"/>
      <c r="CS50" s="1242"/>
      <c r="CT50" s="1242"/>
      <c r="CU50" s="1242"/>
      <c r="CV50" s="1242" t="s">
        <v>579</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611</v>
      </c>
      <c r="AO51" s="1246"/>
      <c r="AP51" s="1246"/>
      <c r="AQ51" s="1246"/>
      <c r="AR51" s="1246"/>
      <c r="AS51" s="1246"/>
      <c r="AT51" s="1246"/>
      <c r="AU51" s="1246"/>
      <c r="AV51" s="1246"/>
      <c r="AW51" s="1246"/>
      <c r="AX51" s="1246"/>
      <c r="AY51" s="1246"/>
      <c r="AZ51" s="1246"/>
      <c r="BA51" s="1246"/>
      <c r="BB51" s="1246" t="s">
        <v>612</v>
      </c>
      <c r="BC51" s="1246"/>
      <c r="BD51" s="1246"/>
      <c r="BE51" s="1246"/>
      <c r="BF51" s="1246"/>
      <c r="BG51" s="1246"/>
      <c r="BH51" s="1246"/>
      <c r="BI51" s="1246"/>
      <c r="BJ51" s="1246"/>
      <c r="BK51" s="1246"/>
      <c r="BL51" s="1246"/>
      <c r="BM51" s="1246"/>
      <c r="BN51" s="1246"/>
      <c r="BO51" s="1246"/>
      <c r="BP51" s="1247"/>
      <c r="BQ51" s="1247"/>
      <c r="BR51" s="1247"/>
      <c r="BS51" s="1247"/>
      <c r="BT51" s="1247"/>
      <c r="BU51" s="1247"/>
      <c r="BV51" s="1247"/>
      <c r="BW51" s="1247"/>
      <c r="BX51" s="1247">
        <v>3.9</v>
      </c>
      <c r="BY51" s="1247"/>
      <c r="BZ51" s="1247"/>
      <c r="CA51" s="1247"/>
      <c r="CB51" s="1247"/>
      <c r="CC51" s="1247"/>
      <c r="CD51" s="1247"/>
      <c r="CE51" s="1247"/>
      <c r="CF51" s="1247">
        <v>7.4</v>
      </c>
      <c r="CG51" s="1247"/>
      <c r="CH51" s="1247"/>
      <c r="CI51" s="1247"/>
      <c r="CJ51" s="1247"/>
      <c r="CK51" s="1247"/>
      <c r="CL51" s="1247"/>
      <c r="CM51" s="1247"/>
      <c r="CN51" s="1247">
        <v>10.4</v>
      </c>
      <c r="CO51" s="1247"/>
      <c r="CP51" s="1247"/>
      <c r="CQ51" s="1247"/>
      <c r="CR51" s="1247"/>
      <c r="CS51" s="1247"/>
      <c r="CT51" s="1247"/>
      <c r="CU51" s="1247"/>
      <c r="CV51" s="1247"/>
      <c r="CW51" s="1247"/>
      <c r="CX51" s="1247"/>
      <c r="CY51" s="1247"/>
      <c r="CZ51" s="1247"/>
      <c r="DA51" s="1247"/>
      <c r="DB51" s="1247"/>
      <c r="DC51" s="1247"/>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613</v>
      </c>
      <c r="BC53" s="1246"/>
      <c r="BD53" s="1246"/>
      <c r="BE53" s="1246"/>
      <c r="BF53" s="1246"/>
      <c r="BG53" s="1246"/>
      <c r="BH53" s="1246"/>
      <c r="BI53" s="1246"/>
      <c r="BJ53" s="1246"/>
      <c r="BK53" s="1246"/>
      <c r="BL53" s="1246"/>
      <c r="BM53" s="1246"/>
      <c r="BN53" s="1246"/>
      <c r="BO53" s="1246"/>
      <c r="BP53" s="1247">
        <v>57.7</v>
      </c>
      <c r="BQ53" s="1247"/>
      <c r="BR53" s="1247"/>
      <c r="BS53" s="1247"/>
      <c r="BT53" s="1247"/>
      <c r="BU53" s="1247"/>
      <c r="BV53" s="1247"/>
      <c r="BW53" s="1247"/>
      <c r="BX53" s="1247">
        <v>58.6</v>
      </c>
      <c r="BY53" s="1247"/>
      <c r="BZ53" s="1247"/>
      <c r="CA53" s="1247"/>
      <c r="CB53" s="1247"/>
      <c r="CC53" s="1247"/>
      <c r="CD53" s="1247"/>
      <c r="CE53" s="1247"/>
      <c r="CF53" s="1247">
        <v>59.4</v>
      </c>
      <c r="CG53" s="1247"/>
      <c r="CH53" s="1247"/>
      <c r="CI53" s="1247"/>
      <c r="CJ53" s="1247"/>
      <c r="CK53" s="1247"/>
      <c r="CL53" s="1247"/>
      <c r="CM53" s="1247"/>
      <c r="CN53" s="1247">
        <v>60.9</v>
      </c>
      <c r="CO53" s="1247"/>
      <c r="CP53" s="1247"/>
      <c r="CQ53" s="1247"/>
      <c r="CR53" s="1247"/>
      <c r="CS53" s="1247"/>
      <c r="CT53" s="1247"/>
      <c r="CU53" s="1247"/>
      <c r="CV53" s="1247">
        <v>61.7</v>
      </c>
      <c r="CW53" s="1247"/>
      <c r="CX53" s="1247"/>
      <c r="CY53" s="1247"/>
      <c r="CZ53" s="1247"/>
      <c r="DA53" s="1247"/>
      <c r="DB53" s="1247"/>
      <c r="DC53" s="1247"/>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5"/>
      <c r="B55" s="1217"/>
      <c r="G55" s="1236"/>
      <c r="H55" s="1236"/>
      <c r="I55" s="1236"/>
      <c r="J55" s="1236"/>
      <c r="K55" s="1245"/>
      <c r="L55" s="1245"/>
      <c r="M55" s="1245"/>
      <c r="N55" s="1245"/>
      <c r="AN55" s="1242" t="s">
        <v>614</v>
      </c>
      <c r="AO55" s="1242"/>
      <c r="AP55" s="1242"/>
      <c r="AQ55" s="1242"/>
      <c r="AR55" s="1242"/>
      <c r="AS55" s="1242"/>
      <c r="AT55" s="1242"/>
      <c r="AU55" s="1242"/>
      <c r="AV55" s="1242"/>
      <c r="AW55" s="1242"/>
      <c r="AX55" s="1242"/>
      <c r="AY55" s="1242"/>
      <c r="AZ55" s="1242"/>
      <c r="BA55" s="1242"/>
      <c r="BB55" s="1246" t="s">
        <v>612</v>
      </c>
      <c r="BC55" s="1246"/>
      <c r="BD55" s="1246"/>
      <c r="BE55" s="1246"/>
      <c r="BF55" s="1246"/>
      <c r="BG55" s="1246"/>
      <c r="BH55" s="1246"/>
      <c r="BI55" s="1246"/>
      <c r="BJ55" s="1246"/>
      <c r="BK55" s="1246"/>
      <c r="BL55" s="1246"/>
      <c r="BM55" s="1246"/>
      <c r="BN55" s="1246"/>
      <c r="BO55" s="1246"/>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x14ac:dyDescent="0.15">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613</v>
      </c>
      <c r="BC57" s="1246"/>
      <c r="BD57" s="1246"/>
      <c r="BE57" s="1246"/>
      <c r="BF57" s="1246"/>
      <c r="BG57" s="1246"/>
      <c r="BH57" s="1246"/>
      <c r="BI57" s="1246"/>
      <c r="BJ57" s="1246"/>
      <c r="BK57" s="1246"/>
      <c r="BL57" s="1246"/>
      <c r="BM57" s="1246"/>
      <c r="BN57" s="1246"/>
      <c r="BO57" s="1246"/>
      <c r="BP57" s="1247">
        <v>57.7</v>
      </c>
      <c r="BQ57" s="1247"/>
      <c r="BR57" s="1247"/>
      <c r="BS57" s="1247"/>
      <c r="BT57" s="1247"/>
      <c r="BU57" s="1247"/>
      <c r="BV57" s="1247"/>
      <c r="BW57" s="1247"/>
      <c r="BX57" s="1247">
        <v>59.3</v>
      </c>
      <c r="BY57" s="1247"/>
      <c r="BZ57" s="1247"/>
      <c r="CA57" s="1247"/>
      <c r="CB57" s="1247"/>
      <c r="CC57" s="1247"/>
      <c r="CD57" s="1247"/>
      <c r="CE57" s="1247"/>
      <c r="CF57" s="1247">
        <v>60.4</v>
      </c>
      <c r="CG57" s="1247"/>
      <c r="CH57" s="1247"/>
      <c r="CI57" s="1247"/>
      <c r="CJ57" s="1247"/>
      <c r="CK57" s="1247"/>
      <c r="CL57" s="1247"/>
      <c r="CM57" s="1247"/>
      <c r="CN57" s="1247">
        <v>61.1</v>
      </c>
      <c r="CO57" s="1247"/>
      <c r="CP57" s="1247"/>
      <c r="CQ57" s="1247"/>
      <c r="CR57" s="1247"/>
      <c r="CS57" s="1247"/>
      <c r="CT57" s="1247"/>
      <c r="CU57" s="1247"/>
      <c r="CV57" s="1247">
        <v>62.3</v>
      </c>
      <c r="CW57" s="1247"/>
      <c r="CX57" s="1247"/>
      <c r="CY57" s="1247"/>
      <c r="CZ57" s="1247"/>
      <c r="DA57" s="1247"/>
      <c r="DB57" s="1247"/>
      <c r="DC57" s="1247"/>
      <c r="DD57" s="1250"/>
      <c r="DE57" s="1248"/>
    </row>
    <row r="58" spans="1:109" s="1225" customFormat="1" x14ac:dyDescent="0.15">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x14ac:dyDescent="0.15">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x14ac:dyDescent="0.15">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x14ac:dyDescent="0.15">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6" t="s">
        <v>615</v>
      </c>
    </row>
    <row r="64" spans="1:109" x14ac:dyDescent="0.15">
      <c r="B64" s="1217"/>
      <c r="G64" s="1224"/>
      <c r="I64" s="1257"/>
      <c r="J64" s="1257"/>
      <c r="K64" s="1257"/>
      <c r="L64" s="1257"/>
      <c r="M64" s="1257"/>
      <c r="N64" s="1258"/>
      <c r="AM64" s="1224"/>
      <c r="AN64" s="1224" t="s">
        <v>608</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616</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2"/>
      <c r="I71" s="1263"/>
      <c r="J71" s="1260"/>
      <c r="K71" s="1260"/>
      <c r="L71" s="1261"/>
      <c r="M71" s="1260"/>
      <c r="N71" s="1261"/>
      <c r="AM71" s="1262"/>
      <c r="AN71" s="1211" t="s">
        <v>610</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575</v>
      </c>
      <c r="BQ72" s="1242"/>
      <c r="BR72" s="1242"/>
      <c r="BS72" s="1242"/>
      <c r="BT72" s="1242"/>
      <c r="BU72" s="1242"/>
      <c r="BV72" s="1242"/>
      <c r="BW72" s="1242"/>
      <c r="BX72" s="1242" t="s">
        <v>576</v>
      </c>
      <c r="BY72" s="1242"/>
      <c r="BZ72" s="1242"/>
      <c r="CA72" s="1242"/>
      <c r="CB72" s="1242"/>
      <c r="CC72" s="1242"/>
      <c r="CD72" s="1242"/>
      <c r="CE72" s="1242"/>
      <c r="CF72" s="1242" t="s">
        <v>577</v>
      </c>
      <c r="CG72" s="1242"/>
      <c r="CH72" s="1242"/>
      <c r="CI72" s="1242"/>
      <c r="CJ72" s="1242"/>
      <c r="CK72" s="1242"/>
      <c r="CL72" s="1242"/>
      <c r="CM72" s="1242"/>
      <c r="CN72" s="1242" t="s">
        <v>578</v>
      </c>
      <c r="CO72" s="1242"/>
      <c r="CP72" s="1242"/>
      <c r="CQ72" s="1242"/>
      <c r="CR72" s="1242"/>
      <c r="CS72" s="1242"/>
      <c r="CT72" s="1242"/>
      <c r="CU72" s="1242"/>
      <c r="CV72" s="1242" t="s">
        <v>579</v>
      </c>
      <c r="CW72" s="1242"/>
      <c r="CX72" s="1242"/>
      <c r="CY72" s="1242"/>
      <c r="CZ72" s="1242"/>
      <c r="DA72" s="1242"/>
      <c r="DB72" s="1242"/>
      <c r="DC72" s="1242"/>
    </row>
    <row r="73" spans="2:107" x14ac:dyDescent="0.15">
      <c r="B73" s="1217"/>
      <c r="G73" s="1243"/>
      <c r="H73" s="1243"/>
      <c r="I73" s="1243"/>
      <c r="J73" s="1243"/>
      <c r="K73" s="1264"/>
      <c r="L73" s="1264"/>
      <c r="M73" s="1264"/>
      <c r="N73" s="1264"/>
      <c r="AM73" s="1235"/>
      <c r="AN73" s="1246" t="s">
        <v>611</v>
      </c>
      <c r="AO73" s="1246"/>
      <c r="AP73" s="1246"/>
      <c r="AQ73" s="1246"/>
      <c r="AR73" s="1246"/>
      <c r="AS73" s="1246"/>
      <c r="AT73" s="1246"/>
      <c r="AU73" s="1246"/>
      <c r="AV73" s="1246"/>
      <c r="AW73" s="1246"/>
      <c r="AX73" s="1246"/>
      <c r="AY73" s="1246"/>
      <c r="AZ73" s="1246"/>
      <c r="BA73" s="1246"/>
      <c r="BB73" s="1246" t="s">
        <v>612</v>
      </c>
      <c r="BC73" s="1246"/>
      <c r="BD73" s="1246"/>
      <c r="BE73" s="1246"/>
      <c r="BF73" s="1246"/>
      <c r="BG73" s="1246"/>
      <c r="BH73" s="1246"/>
      <c r="BI73" s="1246"/>
      <c r="BJ73" s="1246"/>
      <c r="BK73" s="1246"/>
      <c r="BL73" s="1246"/>
      <c r="BM73" s="1246"/>
      <c r="BN73" s="1246"/>
      <c r="BO73" s="1246"/>
      <c r="BP73" s="1247"/>
      <c r="BQ73" s="1247"/>
      <c r="BR73" s="1247"/>
      <c r="BS73" s="1247"/>
      <c r="BT73" s="1247"/>
      <c r="BU73" s="1247"/>
      <c r="BV73" s="1247"/>
      <c r="BW73" s="1247"/>
      <c r="BX73" s="1247">
        <v>3.9</v>
      </c>
      <c r="BY73" s="1247"/>
      <c r="BZ73" s="1247"/>
      <c r="CA73" s="1247"/>
      <c r="CB73" s="1247"/>
      <c r="CC73" s="1247"/>
      <c r="CD73" s="1247"/>
      <c r="CE73" s="1247"/>
      <c r="CF73" s="1247">
        <v>7.4</v>
      </c>
      <c r="CG73" s="1247"/>
      <c r="CH73" s="1247"/>
      <c r="CI73" s="1247"/>
      <c r="CJ73" s="1247"/>
      <c r="CK73" s="1247"/>
      <c r="CL73" s="1247"/>
      <c r="CM73" s="1247"/>
      <c r="CN73" s="1247">
        <v>10.4</v>
      </c>
      <c r="CO73" s="1247"/>
      <c r="CP73" s="1247"/>
      <c r="CQ73" s="1247"/>
      <c r="CR73" s="1247"/>
      <c r="CS73" s="1247"/>
      <c r="CT73" s="1247"/>
      <c r="CU73" s="1247"/>
      <c r="CV73" s="1247"/>
      <c r="CW73" s="1247"/>
      <c r="CX73" s="1247"/>
      <c r="CY73" s="1247"/>
      <c r="CZ73" s="1247"/>
      <c r="DA73" s="1247"/>
      <c r="DB73" s="1247"/>
      <c r="DC73" s="1247"/>
    </row>
    <row r="74" spans="2:107" x14ac:dyDescent="0.15">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617</v>
      </c>
      <c r="BC75" s="1246"/>
      <c r="BD75" s="1246"/>
      <c r="BE75" s="1246"/>
      <c r="BF75" s="1246"/>
      <c r="BG75" s="1246"/>
      <c r="BH75" s="1246"/>
      <c r="BI75" s="1246"/>
      <c r="BJ75" s="1246"/>
      <c r="BK75" s="1246"/>
      <c r="BL75" s="1246"/>
      <c r="BM75" s="1246"/>
      <c r="BN75" s="1246"/>
      <c r="BO75" s="1246"/>
      <c r="BP75" s="1247">
        <v>5.9</v>
      </c>
      <c r="BQ75" s="1247"/>
      <c r="BR75" s="1247"/>
      <c r="BS75" s="1247"/>
      <c r="BT75" s="1247"/>
      <c r="BU75" s="1247"/>
      <c r="BV75" s="1247"/>
      <c r="BW75" s="1247"/>
      <c r="BX75" s="1247">
        <v>6</v>
      </c>
      <c r="BY75" s="1247"/>
      <c r="BZ75" s="1247"/>
      <c r="CA75" s="1247"/>
      <c r="CB75" s="1247"/>
      <c r="CC75" s="1247"/>
      <c r="CD75" s="1247"/>
      <c r="CE75" s="1247"/>
      <c r="CF75" s="1247">
        <v>7</v>
      </c>
      <c r="CG75" s="1247"/>
      <c r="CH75" s="1247"/>
      <c r="CI75" s="1247"/>
      <c r="CJ75" s="1247"/>
      <c r="CK75" s="1247"/>
      <c r="CL75" s="1247"/>
      <c r="CM75" s="1247"/>
      <c r="CN75" s="1247">
        <v>8</v>
      </c>
      <c r="CO75" s="1247"/>
      <c r="CP75" s="1247"/>
      <c r="CQ75" s="1247"/>
      <c r="CR75" s="1247"/>
      <c r="CS75" s="1247"/>
      <c r="CT75" s="1247"/>
      <c r="CU75" s="1247"/>
      <c r="CV75" s="1247">
        <v>8.8000000000000007</v>
      </c>
      <c r="CW75" s="1247"/>
      <c r="CX75" s="1247"/>
      <c r="CY75" s="1247"/>
      <c r="CZ75" s="1247"/>
      <c r="DA75" s="1247"/>
      <c r="DB75" s="1247"/>
      <c r="DC75" s="1247"/>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7"/>
      <c r="G77" s="1236"/>
      <c r="H77" s="1236"/>
      <c r="I77" s="1236"/>
      <c r="J77" s="1236"/>
      <c r="K77" s="1264"/>
      <c r="L77" s="1264"/>
      <c r="M77" s="1264"/>
      <c r="N77" s="1264"/>
      <c r="AN77" s="1242" t="s">
        <v>614</v>
      </c>
      <c r="AO77" s="1242"/>
      <c r="AP77" s="1242"/>
      <c r="AQ77" s="1242"/>
      <c r="AR77" s="1242"/>
      <c r="AS77" s="1242"/>
      <c r="AT77" s="1242"/>
      <c r="AU77" s="1242"/>
      <c r="AV77" s="1242"/>
      <c r="AW77" s="1242"/>
      <c r="AX77" s="1242"/>
      <c r="AY77" s="1242"/>
      <c r="AZ77" s="1242"/>
      <c r="BA77" s="1242"/>
      <c r="BB77" s="1246" t="s">
        <v>612</v>
      </c>
      <c r="BC77" s="1246"/>
      <c r="BD77" s="1246"/>
      <c r="BE77" s="1246"/>
      <c r="BF77" s="1246"/>
      <c r="BG77" s="1246"/>
      <c r="BH77" s="1246"/>
      <c r="BI77" s="1246"/>
      <c r="BJ77" s="1246"/>
      <c r="BK77" s="1246"/>
      <c r="BL77" s="1246"/>
      <c r="BM77" s="1246"/>
      <c r="BN77" s="1246"/>
      <c r="BO77" s="1246"/>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x14ac:dyDescent="0.15">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617</v>
      </c>
      <c r="BC79" s="1246"/>
      <c r="BD79" s="1246"/>
      <c r="BE79" s="1246"/>
      <c r="BF79" s="1246"/>
      <c r="BG79" s="1246"/>
      <c r="BH79" s="1246"/>
      <c r="BI79" s="1246"/>
      <c r="BJ79" s="1246"/>
      <c r="BK79" s="1246"/>
      <c r="BL79" s="1246"/>
      <c r="BM79" s="1246"/>
      <c r="BN79" s="1246"/>
      <c r="BO79" s="1246"/>
      <c r="BP79" s="1247">
        <v>7.1</v>
      </c>
      <c r="BQ79" s="1247"/>
      <c r="BR79" s="1247"/>
      <c r="BS79" s="1247"/>
      <c r="BT79" s="1247"/>
      <c r="BU79" s="1247"/>
      <c r="BV79" s="1247"/>
      <c r="BW79" s="1247"/>
      <c r="BX79" s="1247">
        <v>7.1</v>
      </c>
      <c r="BY79" s="1247"/>
      <c r="BZ79" s="1247"/>
      <c r="CA79" s="1247"/>
      <c r="CB79" s="1247"/>
      <c r="CC79" s="1247"/>
      <c r="CD79" s="1247"/>
      <c r="CE79" s="1247"/>
      <c r="CF79" s="1247">
        <v>7.3</v>
      </c>
      <c r="CG79" s="1247"/>
      <c r="CH79" s="1247"/>
      <c r="CI79" s="1247"/>
      <c r="CJ79" s="1247"/>
      <c r="CK79" s="1247"/>
      <c r="CL79" s="1247"/>
      <c r="CM79" s="1247"/>
      <c r="CN79" s="1247">
        <v>7.4</v>
      </c>
      <c r="CO79" s="1247"/>
      <c r="CP79" s="1247"/>
      <c r="CQ79" s="1247"/>
      <c r="CR79" s="1247"/>
      <c r="CS79" s="1247"/>
      <c r="CT79" s="1247"/>
      <c r="CU79" s="1247"/>
      <c r="CV79" s="1247">
        <v>7.5</v>
      </c>
      <c r="CW79" s="1247"/>
      <c r="CX79" s="1247"/>
      <c r="CY79" s="1247"/>
      <c r="CZ79" s="1247"/>
      <c r="DA79" s="1247"/>
      <c r="DB79" s="1247"/>
      <c r="DC79" s="1247"/>
    </row>
    <row r="80" spans="2:107" x14ac:dyDescent="0.15">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7"/>
    </row>
    <row r="82" spans="2:109" ht="17.25" x14ac:dyDescent="0.1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sheetProtection algorithmName="SHA-512" hashValue="ot+DZ4tUWE3/OUUndyTEEjKzOveowSNs6q60I9sxpu3MX8X/65/3GQFKguVki29TWWf/sJCOCroyc0daQOg71Q==" saltValue="M/fGc3pR0tU/EYHZlvjs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FC82-64B1-4540-B0ED-F56696224010}">
  <sheetPr>
    <pageSetUpPr fitToPage="1"/>
  </sheetPr>
  <dimension ref="A1:DR125"/>
  <sheetViews>
    <sheetView showGridLines="0" zoomScale="70" zoomScaleNormal="70" zoomScaleSheetLayoutView="70" workbookViewId="0">
      <selection activeCell="AN51" sqref="AN51:BA5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522</v>
      </c>
    </row>
  </sheetData>
  <sheetProtection algorithmName="SHA-512" hashValue="oVFJR69ZcQ2xfyx+sfTy0CmvT4+7DgzfLwayzYdIow8Nd2A12sFsef6RVt3LD+3OiC9hekxklWuHotRj1LwWrw==" saltValue="lLfRRf3XEhhi/7aFfLrm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D0E8-D818-4395-AB9E-28E73E383CBC}">
  <sheetPr>
    <pageSetUpPr fitToPage="1"/>
  </sheetPr>
  <dimension ref="A1:DR125"/>
  <sheetViews>
    <sheetView showGridLines="0" tabSelected="1" zoomScale="70" zoomScaleNormal="70" zoomScaleSheetLayoutView="55" workbookViewId="0">
      <selection activeCell="AN51" sqref="AN51:BA5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522</v>
      </c>
    </row>
  </sheetData>
  <sheetProtection algorithmName="SHA-512" hashValue="nX6lDL4UUMJVMwI+82Q3+Z3cRVqourNLKpm3eNSvNcfX9HU74tYssF1LGjSxTeC0No+Yfq1davLGS2zT2TsCCA==" saltValue="+HxEpx5q52atMkkKDQs+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572</v>
      </c>
      <c r="G2" s="148"/>
      <c r="H2" s="149"/>
    </row>
    <row r="3" spans="1:8" x14ac:dyDescent="0.15">
      <c r="A3" s="145" t="s">
        <v>565</v>
      </c>
      <c r="B3" s="150"/>
      <c r="C3" s="151"/>
      <c r="D3" s="152">
        <v>311386</v>
      </c>
      <c r="E3" s="153"/>
      <c r="F3" s="154">
        <v>291173</v>
      </c>
      <c r="G3" s="155"/>
      <c r="H3" s="156"/>
    </row>
    <row r="4" spans="1:8" x14ac:dyDescent="0.15">
      <c r="A4" s="157"/>
      <c r="B4" s="158"/>
      <c r="C4" s="159"/>
      <c r="D4" s="160">
        <v>91524</v>
      </c>
      <c r="E4" s="161"/>
      <c r="F4" s="162">
        <v>119071</v>
      </c>
      <c r="G4" s="163"/>
      <c r="H4" s="164"/>
    </row>
    <row r="5" spans="1:8" x14ac:dyDescent="0.15">
      <c r="A5" s="145" t="s">
        <v>567</v>
      </c>
      <c r="B5" s="150"/>
      <c r="C5" s="151"/>
      <c r="D5" s="152">
        <v>685590</v>
      </c>
      <c r="E5" s="153"/>
      <c r="F5" s="154">
        <v>271581</v>
      </c>
      <c r="G5" s="155"/>
      <c r="H5" s="156"/>
    </row>
    <row r="6" spans="1:8" x14ac:dyDescent="0.15">
      <c r="A6" s="157"/>
      <c r="B6" s="158"/>
      <c r="C6" s="159"/>
      <c r="D6" s="160">
        <v>421947</v>
      </c>
      <c r="E6" s="161"/>
      <c r="F6" s="162">
        <v>117844</v>
      </c>
      <c r="G6" s="163"/>
      <c r="H6" s="164"/>
    </row>
    <row r="7" spans="1:8" x14ac:dyDescent="0.15">
      <c r="A7" s="145" t="s">
        <v>568</v>
      </c>
      <c r="B7" s="150"/>
      <c r="C7" s="151"/>
      <c r="D7" s="152">
        <v>383305</v>
      </c>
      <c r="E7" s="153"/>
      <c r="F7" s="154">
        <v>268375</v>
      </c>
      <c r="G7" s="155"/>
      <c r="H7" s="156"/>
    </row>
    <row r="8" spans="1:8" x14ac:dyDescent="0.15">
      <c r="A8" s="157"/>
      <c r="B8" s="158"/>
      <c r="C8" s="159"/>
      <c r="D8" s="160">
        <v>218456</v>
      </c>
      <c r="E8" s="161"/>
      <c r="F8" s="162">
        <v>119602</v>
      </c>
      <c r="G8" s="163"/>
      <c r="H8" s="164"/>
    </row>
    <row r="9" spans="1:8" x14ac:dyDescent="0.15">
      <c r="A9" s="145" t="s">
        <v>569</v>
      </c>
      <c r="B9" s="150"/>
      <c r="C9" s="151"/>
      <c r="D9" s="152">
        <v>259487</v>
      </c>
      <c r="E9" s="153"/>
      <c r="F9" s="154">
        <v>301035</v>
      </c>
      <c r="G9" s="155"/>
      <c r="H9" s="156"/>
    </row>
    <row r="10" spans="1:8" x14ac:dyDescent="0.15">
      <c r="A10" s="157"/>
      <c r="B10" s="158"/>
      <c r="C10" s="159"/>
      <c r="D10" s="160">
        <v>136444</v>
      </c>
      <c r="E10" s="161"/>
      <c r="F10" s="162">
        <v>154376</v>
      </c>
      <c r="G10" s="163"/>
      <c r="H10" s="164"/>
    </row>
    <row r="11" spans="1:8" x14ac:dyDescent="0.15">
      <c r="A11" s="145" t="s">
        <v>570</v>
      </c>
      <c r="B11" s="150"/>
      <c r="C11" s="151"/>
      <c r="D11" s="152">
        <v>180219</v>
      </c>
      <c r="E11" s="153"/>
      <c r="F11" s="154">
        <v>277467</v>
      </c>
      <c r="G11" s="155"/>
      <c r="H11" s="156"/>
    </row>
    <row r="12" spans="1:8" x14ac:dyDescent="0.15">
      <c r="A12" s="157"/>
      <c r="B12" s="158"/>
      <c r="C12" s="165"/>
      <c r="D12" s="160">
        <v>79960</v>
      </c>
      <c r="E12" s="161"/>
      <c r="F12" s="162">
        <v>128378</v>
      </c>
      <c r="G12" s="163"/>
      <c r="H12" s="164"/>
    </row>
    <row r="13" spans="1:8" x14ac:dyDescent="0.15">
      <c r="A13" s="145"/>
      <c r="B13" s="150"/>
      <c r="C13" s="166"/>
      <c r="D13" s="167">
        <v>363997</v>
      </c>
      <c r="E13" s="168"/>
      <c r="F13" s="169">
        <v>281926</v>
      </c>
      <c r="G13" s="170"/>
      <c r="H13" s="156"/>
    </row>
    <row r="14" spans="1:8" x14ac:dyDescent="0.15">
      <c r="A14" s="157"/>
      <c r="B14" s="158"/>
      <c r="C14" s="159"/>
      <c r="D14" s="160">
        <v>189666</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0.85</v>
      </c>
      <c r="C19" s="171">
        <f>ROUND(VALUE(SUBSTITUTE(実質収支比率等に係る経年分析!G$48,"▲","-")),2)</f>
        <v>1.67</v>
      </c>
      <c r="D19" s="171">
        <f>ROUND(VALUE(SUBSTITUTE(実質収支比率等に係る経年分析!H$48,"▲","-")),2)</f>
        <v>1.06</v>
      </c>
      <c r="E19" s="171">
        <f>ROUND(VALUE(SUBSTITUTE(実質収支比率等に係る経年分析!I$48,"▲","-")),2)</f>
        <v>1.34</v>
      </c>
      <c r="F19" s="171">
        <f>ROUND(VALUE(SUBSTITUTE(実質収支比率等に係る経年分析!J$48,"▲","-")),2)</f>
        <v>4.28</v>
      </c>
    </row>
    <row r="20" spans="1:11" x14ac:dyDescent="0.15">
      <c r="A20" s="171" t="s">
        <v>55</v>
      </c>
      <c r="B20" s="171">
        <f>ROUND(VALUE(SUBSTITUTE(実質収支比率等に係る経年分析!F$47,"▲","-")),2)</f>
        <v>48.09</v>
      </c>
      <c r="C20" s="171">
        <f>ROUND(VALUE(SUBSTITUTE(実質収支比率等に係る経年分析!G$47,"▲","-")),2)</f>
        <v>48.9</v>
      </c>
      <c r="D20" s="171">
        <f>ROUND(VALUE(SUBSTITUTE(実質収支比率等に係る経年分析!H$47,"▲","-")),2)</f>
        <v>44.37</v>
      </c>
      <c r="E20" s="171">
        <f>ROUND(VALUE(SUBSTITUTE(実質収支比率等に係る経年分析!I$47,"▲","-")),2)</f>
        <v>43.38</v>
      </c>
      <c r="F20" s="171">
        <f>ROUND(VALUE(SUBSTITUTE(実質収支比率等に係る経年分析!J$47,"▲","-")),2)</f>
        <v>41.65</v>
      </c>
    </row>
    <row r="21" spans="1:11" x14ac:dyDescent="0.15">
      <c r="A21" s="171" t="s">
        <v>56</v>
      </c>
      <c r="B21" s="171">
        <f>IF(ISNUMBER(VALUE(SUBSTITUTE(実質収支比率等に係る経年分析!F$49,"▲","-"))),ROUND(VALUE(SUBSTITUTE(実質収支比率等に係る経年分析!F$49,"▲","-")),2),NA())</f>
        <v>-13.04</v>
      </c>
      <c r="C21" s="171">
        <f>IF(ISNUMBER(VALUE(SUBSTITUTE(実質収支比率等に係る経年分析!G$49,"▲","-"))),ROUND(VALUE(SUBSTITUTE(実質収支比率等に係る経年分析!G$49,"▲","-")),2),NA())</f>
        <v>0.5</v>
      </c>
      <c r="D21" s="171">
        <f>IF(ISNUMBER(VALUE(SUBSTITUTE(実質収支比率等に係る経年分析!H$49,"▲","-"))),ROUND(VALUE(SUBSTITUTE(実質収支比率等に係る経年分析!H$49,"▲","-")),2),NA())</f>
        <v>-6.13</v>
      </c>
      <c r="E21" s="171">
        <f>IF(ISNUMBER(VALUE(SUBSTITUTE(実質収支比率等に係る経年分析!I$49,"▲","-"))),ROUND(VALUE(SUBSTITUTE(実質収支比率等に係る経年分析!I$49,"▲","-")),2),NA())</f>
        <v>0.63</v>
      </c>
      <c r="F21" s="171">
        <f>IF(ISNUMBER(VALUE(SUBSTITUTE(実質収支比率等に係る経年分析!J$49,"▲","-"))),ROUND(VALUE(SUBSTITUTE(実質収支比率等に係る経年分析!J$49,"▲","-")),2),NA())</f>
        <v>7.16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遠別町後期高齢者医療特別会計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遠別町簡易水道特別会計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遠別町下水道特別会計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遠別町国民健康保険特別会計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15">
      <c r="A34" s="172" t="str">
        <f>IF(連結実質赤字比率に係る赤字・黒字の構成分析!C$36="",NA(),連結実質赤字比率に係る赤字・黒字の構成分析!C$36)</f>
        <v>遠別町介護保険特別会計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4.28</v>
      </c>
    </row>
    <row r="36" spans="1:16" x14ac:dyDescent="0.15">
      <c r="A36" s="172" t="str">
        <f>IF(連結実質赤字比率に係る赤字・黒字の構成分析!C$34="",NA(),連結実質赤字比率に係る赤字・黒字の構成分析!C$34)</f>
        <v>遠別町立国保病院事業会計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506</v>
      </c>
      <c r="E42" s="173"/>
      <c r="F42" s="173"/>
      <c r="G42" s="173">
        <f>'実質公債費比率（分子）の構造'!L$52</f>
        <v>512</v>
      </c>
      <c r="H42" s="173"/>
      <c r="I42" s="173"/>
      <c r="J42" s="173">
        <f>'実質公債費比率（分子）の構造'!M$52</f>
        <v>539</v>
      </c>
      <c r="K42" s="173"/>
      <c r="L42" s="173"/>
      <c r="M42" s="173">
        <f>'実質公債費比率（分子）の構造'!N$52</f>
        <v>551</v>
      </c>
      <c r="N42" s="173"/>
      <c r="O42" s="173"/>
      <c r="P42" s="173">
        <f>'実質公債費比率（分子）の構造'!O$52</f>
        <v>537</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10</v>
      </c>
      <c r="C44" s="173"/>
      <c r="D44" s="173"/>
      <c r="E44" s="173">
        <f>'実質公債費比率（分子）の構造'!L$50</f>
        <v>10</v>
      </c>
      <c r="F44" s="173"/>
      <c r="G44" s="173"/>
      <c r="H44" s="173">
        <f>'実質公債費比率（分子）の構造'!M$50</f>
        <v>5</v>
      </c>
      <c r="I44" s="173"/>
      <c r="J44" s="173"/>
      <c r="K44" s="173">
        <f>'実質公債費比率（分子）の構造'!N$50</f>
        <v>5</v>
      </c>
      <c r="L44" s="173"/>
      <c r="M44" s="173"/>
      <c r="N44" s="173">
        <f>'実質公債費比率（分子）の構造'!O$50</f>
        <v>4</v>
      </c>
      <c r="O44" s="173"/>
      <c r="P44" s="173"/>
    </row>
    <row r="45" spans="1:16" x14ac:dyDescent="0.15">
      <c r="A45" s="173" t="s">
        <v>66</v>
      </c>
      <c r="B45" s="173">
        <f>'実質公債費比率（分子）の構造'!K$49</f>
        <v>22</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143</v>
      </c>
      <c r="C46" s="173"/>
      <c r="D46" s="173"/>
      <c r="E46" s="173">
        <f>'実質公債費比率（分子）の構造'!L$48</f>
        <v>146</v>
      </c>
      <c r="F46" s="173"/>
      <c r="G46" s="173"/>
      <c r="H46" s="173">
        <f>'実質公債費比率（分子）の構造'!M$48</f>
        <v>154</v>
      </c>
      <c r="I46" s="173"/>
      <c r="J46" s="173"/>
      <c r="K46" s="173">
        <f>'実質公債費比率（分子）の構造'!N$48</f>
        <v>156</v>
      </c>
      <c r="L46" s="173"/>
      <c r="M46" s="173"/>
      <c r="N46" s="173">
        <f>'実質公債費比率（分子）の構造'!O$48</f>
        <v>163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466</v>
      </c>
      <c r="C49" s="173"/>
      <c r="D49" s="173"/>
      <c r="E49" s="173">
        <f>'実質公債費比率（分子）の構造'!L$45</f>
        <v>492</v>
      </c>
      <c r="F49" s="173"/>
      <c r="G49" s="173"/>
      <c r="H49" s="173">
        <f>'実質公債費比率（分子）の構造'!M$45</f>
        <v>558</v>
      </c>
      <c r="I49" s="173"/>
      <c r="J49" s="173"/>
      <c r="K49" s="173">
        <f>'実質公債費比率（分子）の構造'!N$45</f>
        <v>592</v>
      </c>
      <c r="L49" s="173"/>
      <c r="M49" s="173"/>
      <c r="N49" s="173">
        <f>'実質公債費比率（分子）の構造'!O$45</f>
        <v>580</v>
      </c>
      <c r="O49" s="173"/>
      <c r="P49" s="173"/>
    </row>
    <row r="50" spans="1:16" x14ac:dyDescent="0.15">
      <c r="A50" s="173" t="s">
        <v>71</v>
      </c>
      <c r="B50" s="173" t="e">
        <f>NA()</f>
        <v>#N/A</v>
      </c>
      <c r="C50" s="173">
        <f>IF(ISNUMBER('実質公債費比率（分子）の構造'!K$53),'実質公債費比率（分子）の構造'!K$53,NA())</f>
        <v>135</v>
      </c>
      <c r="D50" s="173" t="e">
        <f>NA()</f>
        <v>#N/A</v>
      </c>
      <c r="E50" s="173" t="e">
        <f>NA()</f>
        <v>#N/A</v>
      </c>
      <c r="F50" s="173">
        <f>IF(ISNUMBER('実質公債費比率（分子）の構造'!L$53),'実質公債費比率（分子）の構造'!L$53,NA())</f>
        <v>136</v>
      </c>
      <c r="G50" s="173" t="e">
        <f>NA()</f>
        <v>#N/A</v>
      </c>
      <c r="H50" s="173" t="e">
        <f>NA()</f>
        <v>#N/A</v>
      </c>
      <c r="I50" s="173">
        <f>IF(ISNUMBER('実質公債費比率（分子）の構造'!M$53),'実質公債費比率（分子）の構造'!M$53,NA())</f>
        <v>178</v>
      </c>
      <c r="J50" s="173" t="e">
        <f>NA()</f>
        <v>#N/A</v>
      </c>
      <c r="K50" s="173" t="e">
        <f>NA()</f>
        <v>#N/A</v>
      </c>
      <c r="L50" s="173">
        <f>IF(ISNUMBER('実質公債費比率（分子）の構造'!N$53),'実質公債費比率（分子）の構造'!N$53,NA())</f>
        <v>202</v>
      </c>
      <c r="M50" s="173" t="e">
        <f>NA()</f>
        <v>#N/A</v>
      </c>
      <c r="N50" s="173" t="e">
        <f>NA()</f>
        <v>#N/A</v>
      </c>
      <c r="O50" s="173">
        <f>IF(ISNUMBER('実質公債費比率（分子）の構造'!O$53),'実質公債費比率（分子）の構造'!O$53,NA())</f>
        <v>210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4414</v>
      </c>
      <c r="E56" s="172"/>
      <c r="F56" s="172"/>
      <c r="G56" s="172">
        <f>'将来負担比率（分子）の構造'!J$52</f>
        <v>4738</v>
      </c>
      <c r="H56" s="172"/>
      <c r="I56" s="172"/>
      <c r="J56" s="172">
        <f>'将来負担比率（分子）の構造'!K$52</f>
        <v>4910</v>
      </c>
      <c r="K56" s="172"/>
      <c r="L56" s="172"/>
      <c r="M56" s="172">
        <f>'将来負担比率（分子）の構造'!L$52</f>
        <v>4800</v>
      </c>
      <c r="N56" s="172"/>
      <c r="O56" s="172"/>
      <c r="P56" s="172">
        <f>'将来負担比率（分子）の構造'!M$52</f>
        <v>4602</v>
      </c>
    </row>
    <row r="57" spans="1:16" x14ac:dyDescent="0.15">
      <c r="A57" s="172" t="s">
        <v>42</v>
      </c>
      <c r="B57" s="172"/>
      <c r="C57" s="172"/>
      <c r="D57" s="172">
        <f>'将来負担比率（分子）の構造'!I$51</f>
        <v>459</v>
      </c>
      <c r="E57" s="172"/>
      <c r="F57" s="172"/>
      <c r="G57" s="172">
        <f>'将来負担比率（分子）の構造'!J$51</f>
        <v>405</v>
      </c>
      <c r="H57" s="172"/>
      <c r="I57" s="172"/>
      <c r="J57" s="172">
        <f>'将来負担比率（分子）の構造'!K$51</f>
        <v>357</v>
      </c>
      <c r="K57" s="172"/>
      <c r="L57" s="172"/>
      <c r="M57" s="172">
        <f>'将来負担比率（分子）の構造'!L$51</f>
        <v>313</v>
      </c>
      <c r="N57" s="172"/>
      <c r="O57" s="172"/>
      <c r="P57" s="172">
        <f>'将来負担比率（分子）の構造'!M$51</f>
        <v>268</v>
      </c>
    </row>
    <row r="58" spans="1:16" x14ac:dyDescent="0.15">
      <c r="A58" s="172" t="s">
        <v>41</v>
      </c>
      <c r="B58" s="172"/>
      <c r="C58" s="172"/>
      <c r="D58" s="172">
        <f>'将来負担比率（分子）の構造'!I$50</f>
        <v>2232</v>
      </c>
      <c r="E58" s="172"/>
      <c r="F58" s="172"/>
      <c r="G58" s="172">
        <f>'将来負担比率（分子）の構造'!J$50</f>
        <v>2189</v>
      </c>
      <c r="H58" s="172"/>
      <c r="I58" s="172"/>
      <c r="J58" s="172">
        <f>'将来負担比率（分子）の構造'!K$50</f>
        <v>2092</v>
      </c>
      <c r="K58" s="172"/>
      <c r="L58" s="172"/>
      <c r="M58" s="172">
        <f>'将来負担比率（分子）の構造'!L$50</f>
        <v>2135</v>
      </c>
      <c r="N58" s="172"/>
      <c r="O58" s="172"/>
      <c r="P58" s="172">
        <f>'将来負担比率（分子）の構造'!M$50</f>
        <v>2307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792</v>
      </c>
      <c r="C62" s="172"/>
      <c r="D62" s="172"/>
      <c r="E62" s="172">
        <f>'将来負担比率（分子）の構造'!J$45</f>
        <v>757</v>
      </c>
      <c r="F62" s="172"/>
      <c r="G62" s="172"/>
      <c r="H62" s="172">
        <f>'将来負担比率（分子）の構造'!K$45</f>
        <v>605</v>
      </c>
      <c r="I62" s="172"/>
      <c r="J62" s="172"/>
      <c r="K62" s="172">
        <f>'将来負担比率（分子）の構造'!L$45</f>
        <v>748</v>
      </c>
      <c r="L62" s="172"/>
      <c r="M62" s="172"/>
      <c r="N62" s="172">
        <f>'将来負担比率（分子）の構造'!M$45</f>
        <v>740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1628</v>
      </c>
      <c r="C64" s="172"/>
      <c r="D64" s="172"/>
      <c r="E64" s="172">
        <f>'将来負担比率（分子）の構造'!J$43</f>
        <v>1621</v>
      </c>
      <c r="F64" s="172"/>
      <c r="G64" s="172"/>
      <c r="H64" s="172">
        <f>'将来負担比率（分子）の構造'!K$43</f>
        <v>1542</v>
      </c>
      <c r="I64" s="172"/>
      <c r="J64" s="172"/>
      <c r="K64" s="172">
        <f>'将来負担比率（分子）の構造'!L$43</f>
        <v>1446</v>
      </c>
      <c r="L64" s="172"/>
      <c r="M64" s="172"/>
      <c r="N64" s="172">
        <f>'将来負担比率（分子）の構造'!M$43</f>
        <v>1376</v>
      </c>
      <c r="O64" s="172"/>
      <c r="P64" s="172"/>
    </row>
    <row r="65" spans="1:16" x14ac:dyDescent="0.15">
      <c r="A65" s="172" t="s">
        <v>32</v>
      </c>
      <c r="B65" s="172">
        <f>'将来負担比率（分子）の構造'!I$42</f>
        <v>4</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4487</v>
      </c>
      <c r="C66" s="172"/>
      <c r="D66" s="172"/>
      <c r="E66" s="172">
        <f>'将来負担比率（分子）の構造'!J$41</f>
        <v>5036</v>
      </c>
      <c r="F66" s="172"/>
      <c r="G66" s="172"/>
      <c r="H66" s="172">
        <f>'将来負担比率（分子）の構造'!K$41</f>
        <v>5369</v>
      </c>
      <c r="I66" s="172"/>
      <c r="J66" s="172"/>
      <c r="K66" s="172">
        <f>'将来負担比率（分子）の構造'!L$41</f>
        <v>5279</v>
      </c>
      <c r="L66" s="172"/>
      <c r="M66" s="172"/>
      <c r="N66" s="172">
        <f>'将来負担比率（分子）の構造'!M$41</f>
        <v>4978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84</v>
      </c>
      <c r="G67" s="172" t="e">
        <f>NA()</f>
        <v>#N/A</v>
      </c>
      <c r="H67" s="172" t="e">
        <f>NA()</f>
        <v>#N/A</v>
      </c>
      <c r="I67" s="172">
        <f>IF(ISNUMBER('将来負担比率（分子）の構造'!K$53), IF('将来負担比率（分子）の構造'!K$53 &lt; 0, 0, '将来負担比率（分子）の構造'!K$53), NA())</f>
        <v>156</v>
      </c>
      <c r="J67" s="172" t="e">
        <f>NA()</f>
        <v>#N/A</v>
      </c>
      <c r="K67" s="172" t="e">
        <f>NA()</f>
        <v>#N/A</v>
      </c>
      <c r="L67" s="172">
        <f>IF(ISNUMBER('将来負担比率（分子）の構造'!L$53), IF('将来負担比率（分子）の構造'!L$53 &lt; 0, 0, '将来負担比率（分子）の構造'!L$53), NA())</f>
        <v>225</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1150</v>
      </c>
      <c r="C72" s="176">
        <f>基金残高に係る経年分析!G55</f>
        <v>1158</v>
      </c>
      <c r="D72" s="176">
        <f>基金残高に係る経年分析!H55</f>
        <v>1199</v>
      </c>
    </row>
    <row r="73" spans="1:16" x14ac:dyDescent="0.15">
      <c r="A73" s="175" t="s">
        <v>78</v>
      </c>
      <c r="B73" s="176">
        <f>基金残高に係る経年分析!F56</f>
        <v>60</v>
      </c>
      <c r="C73" s="176">
        <f>基金残高に係る経年分析!G56</f>
        <v>84</v>
      </c>
      <c r="D73" s="176">
        <f>基金残高に係る経年分析!H56</f>
        <v>37</v>
      </c>
    </row>
    <row r="74" spans="1:16" x14ac:dyDescent="0.15">
      <c r="A74" s="175" t="s">
        <v>79</v>
      </c>
      <c r="B74" s="176">
        <f>基金残高に係る経年分析!F57</f>
        <v>706</v>
      </c>
      <c r="C74" s="176">
        <f>基金残高に係る経年分析!G57</f>
        <v>737</v>
      </c>
      <c r="D74" s="176">
        <f>基金残高に係る経年分析!H57</f>
        <v>939</v>
      </c>
    </row>
  </sheetData>
  <sheetProtection algorithmName="SHA-512" hashValue="RFDCN6m1WIKdkP4fE9pe6CCSh/7cnA0K5Kkc7VPvWHnKWAzf+QubYnJIf45pT0Dd0YTN1Q5IwyQndXsBt55moQ==" saltValue="Y9tsMDJVAgtCTPkRIq1P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3B22-E589-40EC-BCF1-30B5C6E17860}">
  <sheetPr>
    <pageSetUpPr fitToPage="1"/>
  </sheetPr>
  <dimension ref="B1:EM50"/>
  <sheetViews>
    <sheetView showGridLines="0" workbookViewId="0">
      <selection activeCell="AD25" sqref="AD25:AK25"/>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218</v>
      </c>
      <c r="DI1" s="601"/>
      <c r="DJ1" s="601"/>
      <c r="DK1" s="601"/>
      <c r="DL1" s="601"/>
      <c r="DM1" s="601"/>
      <c r="DN1" s="602"/>
      <c r="DO1" s="211"/>
      <c r="DP1" s="600" t="s">
        <v>219</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15">
      <c r="B2" s="212" t="s">
        <v>220</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3" t="s">
        <v>221</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222</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224</v>
      </c>
      <c r="S4" s="604"/>
      <c r="T4" s="604"/>
      <c r="U4" s="604"/>
      <c r="V4" s="604"/>
      <c r="W4" s="604"/>
      <c r="X4" s="604"/>
      <c r="Y4" s="605"/>
      <c r="Z4" s="603" t="s">
        <v>225</v>
      </c>
      <c r="AA4" s="604"/>
      <c r="AB4" s="604"/>
      <c r="AC4" s="605"/>
      <c r="AD4" s="603" t="s">
        <v>226</v>
      </c>
      <c r="AE4" s="604"/>
      <c r="AF4" s="604"/>
      <c r="AG4" s="604"/>
      <c r="AH4" s="604"/>
      <c r="AI4" s="604"/>
      <c r="AJ4" s="604"/>
      <c r="AK4" s="605"/>
      <c r="AL4" s="603" t="s">
        <v>225</v>
      </c>
      <c r="AM4" s="604"/>
      <c r="AN4" s="604"/>
      <c r="AO4" s="605"/>
      <c r="AP4" s="606" t="s">
        <v>227</v>
      </c>
      <c r="AQ4" s="606"/>
      <c r="AR4" s="606"/>
      <c r="AS4" s="606"/>
      <c r="AT4" s="606"/>
      <c r="AU4" s="606"/>
      <c r="AV4" s="606"/>
      <c r="AW4" s="606"/>
      <c r="AX4" s="606"/>
      <c r="AY4" s="606"/>
      <c r="AZ4" s="606"/>
      <c r="BA4" s="606"/>
      <c r="BB4" s="606"/>
      <c r="BC4" s="606"/>
      <c r="BD4" s="606"/>
      <c r="BE4" s="606"/>
      <c r="BF4" s="606"/>
      <c r="BG4" s="606" t="s">
        <v>228</v>
      </c>
      <c r="BH4" s="606"/>
      <c r="BI4" s="606"/>
      <c r="BJ4" s="606"/>
      <c r="BK4" s="606"/>
      <c r="BL4" s="606"/>
      <c r="BM4" s="606"/>
      <c r="BN4" s="606"/>
      <c r="BO4" s="606" t="s">
        <v>225</v>
      </c>
      <c r="BP4" s="606"/>
      <c r="BQ4" s="606"/>
      <c r="BR4" s="606"/>
      <c r="BS4" s="606" t="s">
        <v>229</v>
      </c>
      <c r="BT4" s="606"/>
      <c r="BU4" s="606"/>
      <c r="BV4" s="606"/>
      <c r="BW4" s="606"/>
      <c r="BX4" s="606"/>
      <c r="BY4" s="606"/>
      <c r="BZ4" s="606"/>
      <c r="CA4" s="606"/>
      <c r="CB4" s="606"/>
      <c r="CD4" s="603" t="s">
        <v>230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231</v>
      </c>
      <c r="C5" s="608"/>
      <c r="D5" s="608"/>
      <c r="E5" s="608"/>
      <c r="F5" s="608"/>
      <c r="G5" s="608"/>
      <c r="H5" s="608"/>
      <c r="I5" s="608"/>
      <c r="J5" s="608"/>
      <c r="K5" s="608"/>
      <c r="L5" s="608"/>
      <c r="M5" s="608"/>
      <c r="N5" s="608"/>
      <c r="O5" s="608"/>
      <c r="P5" s="608"/>
      <c r="Q5" s="609"/>
      <c r="R5" s="610">
        <v>277850</v>
      </c>
      <c r="S5" s="611"/>
      <c r="T5" s="611"/>
      <c r="U5" s="611"/>
      <c r="V5" s="611"/>
      <c r="W5" s="611"/>
      <c r="X5" s="611"/>
      <c r="Y5" s="612"/>
      <c r="Z5" s="613">
        <v>6.2</v>
      </c>
      <c r="AA5" s="613"/>
      <c r="AB5" s="613"/>
      <c r="AC5" s="613"/>
      <c r="AD5" s="614">
        <v>277850</v>
      </c>
      <c r="AE5" s="614"/>
      <c r="AF5" s="614"/>
      <c r="AG5" s="614"/>
      <c r="AH5" s="614"/>
      <c r="AI5" s="614"/>
      <c r="AJ5" s="614"/>
      <c r="AK5" s="614"/>
      <c r="AL5" s="615">
        <v>9.8000000000000007</v>
      </c>
      <c r="AM5" s="616"/>
      <c r="AN5" s="616"/>
      <c r="AO5" s="617"/>
      <c r="AP5" s="607" t="s">
        <v>232</v>
      </c>
      <c r="AQ5" s="608"/>
      <c r="AR5" s="608"/>
      <c r="AS5" s="608"/>
      <c r="AT5" s="608"/>
      <c r="AU5" s="608"/>
      <c r="AV5" s="608"/>
      <c r="AW5" s="608"/>
      <c r="AX5" s="608"/>
      <c r="AY5" s="608"/>
      <c r="AZ5" s="608"/>
      <c r="BA5" s="608"/>
      <c r="BB5" s="608"/>
      <c r="BC5" s="608"/>
      <c r="BD5" s="608"/>
      <c r="BE5" s="608"/>
      <c r="BF5" s="609"/>
      <c r="BG5" s="621">
        <v>273316</v>
      </c>
      <c r="BH5" s="622"/>
      <c r="BI5" s="622"/>
      <c r="BJ5" s="622"/>
      <c r="BK5" s="622"/>
      <c r="BL5" s="622"/>
      <c r="BM5" s="622"/>
      <c r="BN5" s="623"/>
      <c r="BO5" s="624">
        <v>98.4</v>
      </c>
      <c r="BP5" s="624"/>
      <c r="BQ5" s="624"/>
      <c r="BR5" s="624"/>
      <c r="BS5" s="625">
        <v>1756</v>
      </c>
      <c r="BT5" s="625"/>
      <c r="BU5" s="625"/>
      <c r="BV5" s="625"/>
      <c r="BW5" s="625"/>
      <c r="BX5" s="625"/>
      <c r="BY5" s="625"/>
      <c r="BZ5" s="625"/>
      <c r="CA5" s="625"/>
      <c r="CB5" s="629"/>
      <c r="CD5" s="603" t="s">
        <v>227</v>
      </c>
      <c r="CE5" s="604"/>
      <c r="CF5" s="604"/>
      <c r="CG5" s="604"/>
      <c r="CH5" s="604"/>
      <c r="CI5" s="604"/>
      <c r="CJ5" s="604"/>
      <c r="CK5" s="604"/>
      <c r="CL5" s="604"/>
      <c r="CM5" s="604"/>
      <c r="CN5" s="604"/>
      <c r="CO5" s="604"/>
      <c r="CP5" s="604"/>
      <c r="CQ5" s="605"/>
      <c r="CR5" s="603" t="s">
        <v>233</v>
      </c>
      <c r="CS5" s="604"/>
      <c r="CT5" s="604"/>
      <c r="CU5" s="604"/>
      <c r="CV5" s="604"/>
      <c r="CW5" s="604"/>
      <c r="CX5" s="604"/>
      <c r="CY5" s="605"/>
      <c r="CZ5" s="603" t="s">
        <v>225</v>
      </c>
      <c r="DA5" s="604"/>
      <c r="DB5" s="604"/>
      <c r="DC5" s="605"/>
      <c r="DD5" s="603" t="s">
        <v>234</v>
      </c>
      <c r="DE5" s="604"/>
      <c r="DF5" s="604"/>
      <c r="DG5" s="604"/>
      <c r="DH5" s="604"/>
      <c r="DI5" s="604"/>
      <c r="DJ5" s="604"/>
      <c r="DK5" s="604"/>
      <c r="DL5" s="604"/>
      <c r="DM5" s="604"/>
      <c r="DN5" s="604"/>
      <c r="DO5" s="604"/>
      <c r="DP5" s="605"/>
      <c r="DQ5" s="603" t="s">
        <v>235</v>
      </c>
      <c r="DR5" s="604"/>
      <c r="DS5" s="604"/>
      <c r="DT5" s="604"/>
      <c r="DU5" s="604"/>
      <c r="DV5" s="604"/>
      <c r="DW5" s="604"/>
      <c r="DX5" s="604"/>
      <c r="DY5" s="604"/>
      <c r="DZ5" s="604"/>
      <c r="EA5" s="604"/>
      <c r="EB5" s="604"/>
      <c r="EC5" s="605"/>
    </row>
    <row r="6" spans="2:143" ht="11.25" customHeight="1" x14ac:dyDescent="0.15">
      <c r="B6" s="618" t="s">
        <v>236</v>
      </c>
      <c r="C6" s="619"/>
      <c r="D6" s="619"/>
      <c r="E6" s="619"/>
      <c r="F6" s="619"/>
      <c r="G6" s="619"/>
      <c r="H6" s="619"/>
      <c r="I6" s="619"/>
      <c r="J6" s="619"/>
      <c r="K6" s="619"/>
      <c r="L6" s="619"/>
      <c r="M6" s="619"/>
      <c r="N6" s="619"/>
      <c r="O6" s="619"/>
      <c r="P6" s="619"/>
      <c r="Q6" s="620"/>
      <c r="R6" s="621">
        <v>72288</v>
      </c>
      <c r="S6" s="622"/>
      <c r="T6" s="622"/>
      <c r="U6" s="622"/>
      <c r="V6" s="622"/>
      <c r="W6" s="622"/>
      <c r="X6" s="622"/>
      <c r="Y6" s="623"/>
      <c r="Z6" s="624">
        <v>1.6</v>
      </c>
      <c r="AA6" s="624"/>
      <c r="AB6" s="624"/>
      <c r="AC6" s="624"/>
      <c r="AD6" s="625">
        <v>72288</v>
      </c>
      <c r="AE6" s="625"/>
      <c r="AF6" s="625"/>
      <c r="AG6" s="625"/>
      <c r="AH6" s="625"/>
      <c r="AI6" s="625"/>
      <c r="AJ6" s="625"/>
      <c r="AK6" s="625"/>
      <c r="AL6" s="626">
        <v>2.6</v>
      </c>
      <c r="AM6" s="627"/>
      <c r="AN6" s="627"/>
      <c r="AO6" s="628"/>
      <c r="AP6" s="618" t="s">
        <v>237</v>
      </c>
      <c r="AQ6" s="619"/>
      <c r="AR6" s="619"/>
      <c r="AS6" s="619"/>
      <c r="AT6" s="619"/>
      <c r="AU6" s="619"/>
      <c r="AV6" s="619"/>
      <c r="AW6" s="619"/>
      <c r="AX6" s="619"/>
      <c r="AY6" s="619"/>
      <c r="AZ6" s="619"/>
      <c r="BA6" s="619"/>
      <c r="BB6" s="619"/>
      <c r="BC6" s="619"/>
      <c r="BD6" s="619"/>
      <c r="BE6" s="619"/>
      <c r="BF6" s="620"/>
      <c r="BG6" s="621">
        <v>273316</v>
      </c>
      <c r="BH6" s="622"/>
      <c r="BI6" s="622"/>
      <c r="BJ6" s="622"/>
      <c r="BK6" s="622"/>
      <c r="BL6" s="622"/>
      <c r="BM6" s="622"/>
      <c r="BN6" s="623"/>
      <c r="BO6" s="624">
        <v>98.4</v>
      </c>
      <c r="BP6" s="624"/>
      <c r="BQ6" s="624"/>
      <c r="BR6" s="624"/>
      <c r="BS6" s="625">
        <v>1756</v>
      </c>
      <c r="BT6" s="625"/>
      <c r="BU6" s="625"/>
      <c r="BV6" s="625"/>
      <c r="BW6" s="625"/>
      <c r="BX6" s="625"/>
      <c r="BY6" s="625"/>
      <c r="BZ6" s="625"/>
      <c r="CA6" s="625"/>
      <c r="CB6" s="629"/>
      <c r="CD6" s="607" t="s">
        <v>238</v>
      </c>
      <c r="CE6" s="608"/>
      <c r="CF6" s="608"/>
      <c r="CG6" s="608"/>
      <c r="CH6" s="608"/>
      <c r="CI6" s="608"/>
      <c r="CJ6" s="608"/>
      <c r="CK6" s="608"/>
      <c r="CL6" s="608"/>
      <c r="CM6" s="608"/>
      <c r="CN6" s="608"/>
      <c r="CO6" s="608"/>
      <c r="CP6" s="608"/>
      <c r="CQ6" s="609"/>
      <c r="CR6" s="621">
        <v>56177</v>
      </c>
      <c r="CS6" s="622"/>
      <c r="CT6" s="622"/>
      <c r="CU6" s="622"/>
      <c r="CV6" s="622"/>
      <c r="CW6" s="622"/>
      <c r="CX6" s="622"/>
      <c r="CY6" s="623"/>
      <c r="CZ6" s="615">
        <v>1.3</v>
      </c>
      <c r="DA6" s="616"/>
      <c r="DB6" s="616"/>
      <c r="DC6" s="632"/>
      <c r="DD6" s="630" t="s">
        <v>129</v>
      </c>
      <c r="DE6" s="622"/>
      <c r="DF6" s="622"/>
      <c r="DG6" s="622"/>
      <c r="DH6" s="622"/>
      <c r="DI6" s="622"/>
      <c r="DJ6" s="622"/>
      <c r="DK6" s="622"/>
      <c r="DL6" s="622"/>
      <c r="DM6" s="622"/>
      <c r="DN6" s="622"/>
      <c r="DO6" s="622"/>
      <c r="DP6" s="623"/>
      <c r="DQ6" s="630">
        <v>56177</v>
      </c>
      <c r="DR6" s="622"/>
      <c r="DS6" s="622"/>
      <c r="DT6" s="622"/>
      <c r="DU6" s="622"/>
      <c r="DV6" s="622"/>
      <c r="DW6" s="622"/>
      <c r="DX6" s="622"/>
      <c r="DY6" s="622"/>
      <c r="DZ6" s="622"/>
      <c r="EA6" s="622"/>
      <c r="EB6" s="622"/>
      <c r="EC6" s="631"/>
    </row>
    <row r="7" spans="2:143" ht="11.25" customHeight="1" x14ac:dyDescent="0.15">
      <c r="B7" s="618" t="s">
        <v>239</v>
      </c>
      <c r="C7" s="619"/>
      <c r="D7" s="619"/>
      <c r="E7" s="619"/>
      <c r="F7" s="619"/>
      <c r="G7" s="619"/>
      <c r="H7" s="619"/>
      <c r="I7" s="619"/>
      <c r="J7" s="619"/>
      <c r="K7" s="619"/>
      <c r="L7" s="619"/>
      <c r="M7" s="619"/>
      <c r="N7" s="619"/>
      <c r="O7" s="619"/>
      <c r="P7" s="619"/>
      <c r="Q7" s="620"/>
      <c r="R7" s="621">
        <v>195</v>
      </c>
      <c r="S7" s="622"/>
      <c r="T7" s="622"/>
      <c r="U7" s="622"/>
      <c r="V7" s="622"/>
      <c r="W7" s="622"/>
      <c r="X7" s="622"/>
      <c r="Y7" s="623"/>
      <c r="Z7" s="624">
        <v>0</v>
      </c>
      <c r="AA7" s="624"/>
      <c r="AB7" s="624"/>
      <c r="AC7" s="624"/>
      <c r="AD7" s="625">
        <v>195</v>
      </c>
      <c r="AE7" s="625"/>
      <c r="AF7" s="625"/>
      <c r="AG7" s="625"/>
      <c r="AH7" s="625"/>
      <c r="AI7" s="625"/>
      <c r="AJ7" s="625"/>
      <c r="AK7" s="625"/>
      <c r="AL7" s="626">
        <v>0</v>
      </c>
      <c r="AM7" s="627"/>
      <c r="AN7" s="627"/>
      <c r="AO7" s="628"/>
      <c r="AP7" s="618" t="s">
        <v>240</v>
      </c>
      <c r="AQ7" s="619"/>
      <c r="AR7" s="619"/>
      <c r="AS7" s="619"/>
      <c r="AT7" s="619"/>
      <c r="AU7" s="619"/>
      <c r="AV7" s="619"/>
      <c r="AW7" s="619"/>
      <c r="AX7" s="619"/>
      <c r="AY7" s="619"/>
      <c r="AZ7" s="619"/>
      <c r="BA7" s="619"/>
      <c r="BB7" s="619"/>
      <c r="BC7" s="619"/>
      <c r="BD7" s="619"/>
      <c r="BE7" s="619"/>
      <c r="BF7" s="620"/>
      <c r="BG7" s="621">
        <v>132240</v>
      </c>
      <c r="BH7" s="622"/>
      <c r="BI7" s="622"/>
      <c r="BJ7" s="622"/>
      <c r="BK7" s="622"/>
      <c r="BL7" s="622"/>
      <c r="BM7" s="622"/>
      <c r="BN7" s="623"/>
      <c r="BO7" s="624">
        <v>47.6</v>
      </c>
      <c r="BP7" s="624"/>
      <c r="BQ7" s="624"/>
      <c r="BR7" s="624"/>
      <c r="BS7" s="625">
        <v>1756</v>
      </c>
      <c r="BT7" s="625"/>
      <c r="BU7" s="625"/>
      <c r="BV7" s="625"/>
      <c r="BW7" s="625"/>
      <c r="BX7" s="625"/>
      <c r="BY7" s="625"/>
      <c r="BZ7" s="625"/>
      <c r="CA7" s="625"/>
      <c r="CB7" s="629"/>
      <c r="CD7" s="618" t="s">
        <v>241</v>
      </c>
      <c r="CE7" s="619"/>
      <c r="CF7" s="619"/>
      <c r="CG7" s="619"/>
      <c r="CH7" s="619"/>
      <c r="CI7" s="619"/>
      <c r="CJ7" s="619"/>
      <c r="CK7" s="619"/>
      <c r="CL7" s="619"/>
      <c r="CM7" s="619"/>
      <c r="CN7" s="619"/>
      <c r="CO7" s="619"/>
      <c r="CP7" s="619"/>
      <c r="CQ7" s="620"/>
      <c r="CR7" s="621">
        <v>802813</v>
      </c>
      <c r="CS7" s="622"/>
      <c r="CT7" s="622"/>
      <c r="CU7" s="622"/>
      <c r="CV7" s="622"/>
      <c r="CW7" s="622"/>
      <c r="CX7" s="622"/>
      <c r="CY7" s="623"/>
      <c r="CZ7" s="624">
        <v>18.5</v>
      </c>
      <c r="DA7" s="624"/>
      <c r="DB7" s="624"/>
      <c r="DC7" s="624"/>
      <c r="DD7" s="630">
        <v>20135</v>
      </c>
      <c r="DE7" s="622"/>
      <c r="DF7" s="622"/>
      <c r="DG7" s="622"/>
      <c r="DH7" s="622"/>
      <c r="DI7" s="622"/>
      <c r="DJ7" s="622"/>
      <c r="DK7" s="622"/>
      <c r="DL7" s="622"/>
      <c r="DM7" s="622"/>
      <c r="DN7" s="622"/>
      <c r="DO7" s="622"/>
      <c r="DP7" s="623"/>
      <c r="DQ7" s="630">
        <v>551071</v>
      </c>
      <c r="DR7" s="622"/>
      <c r="DS7" s="622"/>
      <c r="DT7" s="622"/>
      <c r="DU7" s="622"/>
      <c r="DV7" s="622"/>
      <c r="DW7" s="622"/>
      <c r="DX7" s="622"/>
      <c r="DY7" s="622"/>
      <c r="DZ7" s="622"/>
      <c r="EA7" s="622"/>
      <c r="EB7" s="622"/>
      <c r="EC7" s="631"/>
    </row>
    <row r="8" spans="2:143" ht="11.25" customHeight="1" x14ac:dyDescent="0.15">
      <c r="B8" s="618" t="s">
        <v>242</v>
      </c>
      <c r="C8" s="619"/>
      <c r="D8" s="619"/>
      <c r="E8" s="619"/>
      <c r="F8" s="619"/>
      <c r="G8" s="619"/>
      <c r="H8" s="619"/>
      <c r="I8" s="619"/>
      <c r="J8" s="619"/>
      <c r="K8" s="619"/>
      <c r="L8" s="619"/>
      <c r="M8" s="619"/>
      <c r="N8" s="619"/>
      <c r="O8" s="619"/>
      <c r="P8" s="619"/>
      <c r="Q8" s="620"/>
      <c r="R8" s="621">
        <v>995</v>
      </c>
      <c r="S8" s="622"/>
      <c r="T8" s="622"/>
      <c r="U8" s="622"/>
      <c r="V8" s="622"/>
      <c r="W8" s="622"/>
      <c r="X8" s="622"/>
      <c r="Y8" s="623"/>
      <c r="Z8" s="624">
        <v>0</v>
      </c>
      <c r="AA8" s="624"/>
      <c r="AB8" s="624"/>
      <c r="AC8" s="624"/>
      <c r="AD8" s="625">
        <v>995</v>
      </c>
      <c r="AE8" s="625"/>
      <c r="AF8" s="625"/>
      <c r="AG8" s="625"/>
      <c r="AH8" s="625"/>
      <c r="AI8" s="625"/>
      <c r="AJ8" s="625"/>
      <c r="AK8" s="625"/>
      <c r="AL8" s="626">
        <v>0</v>
      </c>
      <c r="AM8" s="627"/>
      <c r="AN8" s="627"/>
      <c r="AO8" s="628"/>
      <c r="AP8" s="618" t="s">
        <v>243</v>
      </c>
      <c r="AQ8" s="619"/>
      <c r="AR8" s="619"/>
      <c r="AS8" s="619"/>
      <c r="AT8" s="619"/>
      <c r="AU8" s="619"/>
      <c r="AV8" s="619"/>
      <c r="AW8" s="619"/>
      <c r="AX8" s="619"/>
      <c r="AY8" s="619"/>
      <c r="AZ8" s="619"/>
      <c r="BA8" s="619"/>
      <c r="BB8" s="619"/>
      <c r="BC8" s="619"/>
      <c r="BD8" s="619"/>
      <c r="BE8" s="619"/>
      <c r="BF8" s="620"/>
      <c r="BG8" s="621">
        <v>4337</v>
      </c>
      <c r="BH8" s="622"/>
      <c r="BI8" s="622"/>
      <c r="BJ8" s="622"/>
      <c r="BK8" s="622"/>
      <c r="BL8" s="622"/>
      <c r="BM8" s="622"/>
      <c r="BN8" s="623"/>
      <c r="BO8" s="624">
        <v>1.6</v>
      </c>
      <c r="BP8" s="624"/>
      <c r="BQ8" s="624"/>
      <c r="BR8" s="624"/>
      <c r="BS8" s="625" t="s">
        <v>129</v>
      </c>
      <c r="BT8" s="625"/>
      <c r="BU8" s="625"/>
      <c r="BV8" s="625"/>
      <c r="BW8" s="625"/>
      <c r="BX8" s="625"/>
      <c r="BY8" s="625"/>
      <c r="BZ8" s="625"/>
      <c r="CA8" s="625"/>
      <c r="CB8" s="629"/>
      <c r="CD8" s="618" t="s">
        <v>244</v>
      </c>
      <c r="CE8" s="619"/>
      <c r="CF8" s="619"/>
      <c r="CG8" s="619"/>
      <c r="CH8" s="619"/>
      <c r="CI8" s="619"/>
      <c r="CJ8" s="619"/>
      <c r="CK8" s="619"/>
      <c r="CL8" s="619"/>
      <c r="CM8" s="619"/>
      <c r="CN8" s="619"/>
      <c r="CO8" s="619"/>
      <c r="CP8" s="619"/>
      <c r="CQ8" s="620"/>
      <c r="CR8" s="621">
        <v>663646</v>
      </c>
      <c r="CS8" s="622"/>
      <c r="CT8" s="622"/>
      <c r="CU8" s="622"/>
      <c r="CV8" s="622"/>
      <c r="CW8" s="622"/>
      <c r="CX8" s="622"/>
      <c r="CY8" s="623"/>
      <c r="CZ8" s="624">
        <v>15.3</v>
      </c>
      <c r="DA8" s="624"/>
      <c r="DB8" s="624"/>
      <c r="DC8" s="624"/>
      <c r="DD8" s="630" t="s">
        <v>129</v>
      </c>
      <c r="DE8" s="622"/>
      <c r="DF8" s="622"/>
      <c r="DG8" s="622"/>
      <c r="DH8" s="622"/>
      <c r="DI8" s="622"/>
      <c r="DJ8" s="622"/>
      <c r="DK8" s="622"/>
      <c r="DL8" s="622"/>
      <c r="DM8" s="622"/>
      <c r="DN8" s="622"/>
      <c r="DO8" s="622"/>
      <c r="DP8" s="623"/>
      <c r="DQ8" s="630">
        <v>414434</v>
      </c>
      <c r="DR8" s="622"/>
      <c r="DS8" s="622"/>
      <c r="DT8" s="622"/>
      <c r="DU8" s="622"/>
      <c r="DV8" s="622"/>
      <c r="DW8" s="622"/>
      <c r="DX8" s="622"/>
      <c r="DY8" s="622"/>
      <c r="DZ8" s="622"/>
      <c r="EA8" s="622"/>
      <c r="EB8" s="622"/>
      <c r="EC8" s="631"/>
    </row>
    <row r="9" spans="2:143" ht="11.25" customHeight="1" x14ac:dyDescent="0.15">
      <c r="B9" s="618" t="s">
        <v>245</v>
      </c>
      <c r="C9" s="619"/>
      <c r="D9" s="619"/>
      <c r="E9" s="619"/>
      <c r="F9" s="619"/>
      <c r="G9" s="619"/>
      <c r="H9" s="619"/>
      <c r="I9" s="619"/>
      <c r="J9" s="619"/>
      <c r="K9" s="619"/>
      <c r="L9" s="619"/>
      <c r="M9" s="619"/>
      <c r="N9" s="619"/>
      <c r="O9" s="619"/>
      <c r="P9" s="619"/>
      <c r="Q9" s="620"/>
      <c r="R9" s="621">
        <v>1206</v>
      </c>
      <c r="S9" s="622"/>
      <c r="T9" s="622"/>
      <c r="U9" s="622"/>
      <c r="V9" s="622"/>
      <c r="W9" s="622"/>
      <c r="X9" s="622"/>
      <c r="Y9" s="623"/>
      <c r="Z9" s="624">
        <v>0</v>
      </c>
      <c r="AA9" s="624"/>
      <c r="AB9" s="624"/>
      <c r="AC9" s="624"/>
      <c r="AD9" s="625">
        <v>1206</v>
      </c>
      <c r="AE9" s="625"/>
      <c r="AF9" s="625"/>
      <c r="AG9" s="625"/>
      <c r="AH9" s="625"/>
      <c r="AI9" s="625"/>
      <c r="AJ9" s="625"/>
      <c r="AK9" s="625"/>
      <c r="AL9" s="626">
        <v>0</v>
      </c>
      <c r="AM9" s="627"/>
      <c r="AN9" s="627"/>
      <c r="AO9" s="628"/>
      <c r="AP9" s="618" t="s">
        <v>246</v>
      </c>
      <c r="AQ9" s="619"/>
      <c r="AR9" s="619"/>
      <c r="AS9" s="619"/>
      <c r="AT9" s="619"/>
      <c r="AU9" s="619"/>
      <c r="AV9" s="619"/>
      <c r="AW9" s="619"/>
      <c r="AX9" s="619"/>
      <c r="AY9" s="619"/>
      <c r="AZ9" s="619"/>
      <c r="BA9" s="619"/>
      <c r="BB9" s="619"/>
      <c r="BC9" s="619"/>
      <c r="BD9" s="619"/>
      <c r="BE9" s="619"/>
      <c r="BF9" s="620"/>
      <c r="BG9" s="621">
        <v>113732</v>
      </c>
      <c r="BH9" s="622"/>
      <c r="BI9" s="622"/>
      <c r="BJ9" s="622"/>
      <c r="BK9" s="622"/>
      <c r="BL9" s="622"/>
      <c r="BM9" s="622"/>
      <c r="BN9" s="623"/>
      <c r="BO9" s="624">
        <v>40.9</v>
      </c>
      <c r="BP9" s="624"/>
      <c r="BQ9" s="624"/>
      <c r="BR9" s="624"/>
      <c r="BS9" s="625" t="s">
        <v>129</v>
      </c>
      <c r="BT9" s="625"/>
      <c r="BU9" s="625"/>
      <c r="BV9" s="625"/>
      <c r="BW9" s="625"/>
      <c r="BX9" s="625"/>
      <c r="BY9" s="625"/>
      <c r="BZ9" s="625"/>
      <c r="CA9" s="625"/>
      <c r="CB9" s="629"/>
      <c r="CD9" s="618" t="s">
        <v>247</v>
      </c>
      <c r="CE9" s="619"/>
      <c r="CF9" s="619"/>
      <c r="CG9" s="619"/>
      <c r="CH9" s="619"/>
      <c r="CI9" s="619"/>
      <c r="CJ9" s="619"/>
      <c r="CK9" s="619"/>
      <c r="CL9" s="619"/>
      <c r="CM9" s="619"/>
      <c r="CN9" s="619"/>
      <c r="CO9" s="619"/>
      <c r="CP9" s="619"/>
      <c r="CQ9" s="620"/>
      <c r="CR9" s="621">
        <v>554371</v>
      </c>
      <c r="CS9" s="622"/>
      <c r="CT9" s="622"/>
      <c r="CU9" s="622"/>
      <c r="CV9" s="622"/>
      <c r="CW9" s="622"/>
      <c r="CX9" s="622"/>
      <c r="CY9" s="623"/>
      <c r="CZ9" s="624">
        <v>12.8</v>
      </c>
      <c r="DA9" s="624"/>
      <c r="DB9" s="624"/>
      <c r="DC9" s="624"/>
      <c r="DD9" s="630">
        <v>22923</v>
      </c>
      <c r="DE9" s="622"/>
      <c r="DF9" s="622"/>
      <c r="DG9" s="622"/>
      <c r="DH9" s="622"/>
      <c r="DI9" s="622"/>
      <c r="DJ9" s="622"/>
      <c r="DK9" s="622"/>
      <c r="DL9" s="622"/>
      <c r="DM9" s="622"/>
      <c r="DN9" s="622"/>
      <c r="DO9" s="622"/>
      <c r="DP9" s="623"/>
      <c r="DQ9" s="630">
        <v>498786</v>
      </c>
      <c r="DR9" s="622"/>
      <c r="DS9" s="622"/>
      <c r="DT9" s="622"/>
      <c r="DU9" s="622"/>
      <c r="DV9" s="622"/>
      <c r="DW9" s="622"/>
      <c r="DX9" s="622"/>
      <c r="DY9" s="622"/>
      <c r="DZ9" s="622"/>
      <c r="EA9" s="622"/>
      <c r="EB9" s="622"/>
      <c r="EC9" s="631"/>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129</v>
      </c>
      <c r="AE10" s="625"/>
      <c r="AF10" s="625"/>
      <c r="AG10" s="625"/>
      <c r="AH10" s="625"/>
      <c r="AI10" s="625"/>
      <c r="AJ10" s="625"/>
      <c r="AK10" s="625"/>
      <c r="AL10" s="626" t="s">
        <v>129</v>
      </c>
      <c r="AM10" s="627"/>
      <c r="AN10" s="627"/>
      <c r="AO10" s="628"/>
      <c r="AP10" s="618" t="s">
        <v>249</v>
      </c>
      <c r="AQ10" s="619"/>
      <c r="AR10" s="619"/>
      <c r="AS10" s="619"/>
      <c r="AT10" s="619"/>
      <c r="AU10" s="619"/>
      <c r="AV10" s="619"/>
      <c r="AW10" s="619"/>
      <c r="AX10" s="619"/>
      <c r="AY10" s="619"/>
      <c r="AZ10" s="619"/>
      <c r="BA10" s="619"/>
      <c r="BB10" s="619"/>
      <c r="BC10" s="619"/>
      <c r="BD10" s="619"/>
      <c r="BE10" s="619"/>
      <c r="BF10" s="620"/>
      <c r="BG10" s="621">
        <v>8015</v>
      </c>
      <c r="BH10" s="622"/>
      <c r="BI10" s="622"/>
      <c r="BJ10" s="622"/>
      <c r="BK10" s="622"/>
      <c r="BL10" s="622"/>
      <c r="BM10" s="622"/>
      <c r="BN10" s="623"/>
      <c r="BO10" s="624">
        <v>2.9</v>
      </c>
      <c r="BP10" s="624"/>
      <c r="BQ10" s="624"/>
      <c r="BR10" s="624"/>
      <c r="BS10" s="625" t="s">
        <v>129</v>
      </c>
      <c r="BT10" s="625"/>
      <c r="BU10" s="625"/>
      <c r="BV10" s="625"/>
      <c r="BW10" s="625"/>
      <c r="BX10" s="625"/>
      <c r="BY10" s="625"/>
      <c r="BZ10" s="625"/>
      <c r="CA10" s="625"/>
      <c r="CB10" s="629"/>
      <c r="CD10" s="618" t="s">
        <v>250</v>
      </c>
      <c r="CE10" s="619"/>
      <c r="CF10" s="619"/>
      <c r="CG10" s="619"/>
      <c r="CH10" s="619"/>
      <c r="CI10" s="619"/>
      <c r="CJ10" s="619"/>
      <c r="CK10" s="619"/>
      <c r="CL10" s="619"/>
      <c r="CM10" s="619"/>
      <c r="CN10" s="619"/>
      <c r="CO10" s="619"/>
      <c r="CP10" s="619"/>
      <c r="CQ10" s="620"/>
      <c r="CR10" s="621">
        <v>441</v>
      </c>
      <c r="CS10" s="622"/>
      <c r="CT10" s="622"/>
      <c r="CU10" s="622"/>
      <c r="CV10" s="622"/>
      <c r="CW10" s="622"/>
      <c r="CX10" s="622"/>
      <c r="CY10" s="623"/>
      <c r="CZ10" s="624">
        <v>0</v>
      </c>
      <c r="DA10" s="624"/>
      <c r="DB10" s="624"/>
      <c r="DC10" s="624"/>
      <c r="DD10" s="630" t="s">
        <v>129</v>
      </c>
      <c r="DE10" s="622"/>
      <c r="DF10" s="622"/>
      <c r="DG10" s="622"/>
      <c r="DH10" s="622"/>
      <c r="DI10" s="622"/>
      <c r="DJ10" s="622"/>
      <c r="DK10" s="622"/>
      <c r="DL10" s="622"/>
      <c r="DM10" s="622"/>
      <c r="DN10" s="622"/>
      <c r="DO10" s="622"/>
      <c r="DP10" s="623"/>
      <c r="DQ10" s="630">
        <v>441</v>
      </c>
      <c r="DR10" s="622"/>
      <c r="DS10" s="622"/>
      <c r="DT10" s="622"/>
      <c r="DU10" s="622"/>
      <c r="DV10" s="622"/>
      <c r="DW10" s="622"/>
      <c r="DX10" s="622"/>
      <c r="DY10" s="622"/>
      <c r="DZ10" s="622"/>
      <c r="EA10" s="622"/>
      <c r="EB10" s="622"/>
      <c r="EC10" s="631"/>
    </row>
    <row r="11" spans="2:143" ht="11.25" customHeight="1" x14ac:dyDescent="0.15">
      <c r="B11" s="618" t="s">
        <v>251</v>
      </c>
      <c r="C11" s="619"/>
      <c r="D11" s="619"/>
      <c r="E11" s="619"/>
      <c r="F11" s="619"/>
      <c r="G11" s="619"/>
      <c r="H11" s="619"/>
      <c r="I11" s="619"/>
      <c r="J11" s="619"/>
      <c r="K11" s="619"/>
      <c r="L11" s="619"/>
      <c r="M11" s="619"/>
      <c r="N11" s="619"/>
      <c r="O11" s="619"/>
      <c r="P11" s="619"/>
      <c r="Q11" s="620"/>
      <c r="R11" s="621">
        <v>69741</v>
      </c>
      <c r="S11" s="622"/>
      <c r="T11" s="622"/>
      <c r="U11" s="622"/>
      <c r="V11" s="622"/>
      <c r="W11" s="622"/>
      <c r="X11" s="622"/>
      <c r="Y11" s="623"/>
      <c r="Z11" s="626">
        <v>1.6</v>
      </c>
      <c r="AA11" s="627"/>
      <c r="AB11" s="627"/>
      <c r="AC11" s="633"/>
      <c r="AD11" s="630">
        <v>69741</v>
      </c>
      <c r="AE11" s="622"/>
      <c r="AF11" s="622"/>
      <c r="AG11" s="622"/>
      <c r="AH11" s="622"/>
      <c r="AI11" s="622"/>
      <c r="AJ11" s="622"/>
      <c r="AK11" s="623"/>
      <c r="AL11" s="626">
        <v>2.5</v>
      </c>
      <c r="AM11" s="627"/>
      <c r="AN11" s="627"/>
      <c r="AO11" s="628"/>
      <c r="AP11" s="618" t="s">
        <v>252</v>
      </c>
      <c r="AQ11" s="619"/>
      <c r="AR11" s="619"/>
      <c r="AS11" s="619"/>
      <c r="AT11" s="619"/>
      <c r="AU11" s="619"/>
      <c r="AV11" s="619"/>
      <c r="AW11" s="619"/>
      <c r="AX11" s="619"/>
      <c r="AY11" s="619"/>
      <c r="AZ11" s="619"/>
      <c r="BA11" s="619"/>
      <c r="BB11" s="619"/>
      <c r="BC11" s="619"/>
      <c r="BD11" s="619"/>
      <c r="BE11" s="619"/>
      <c r="BF11" s="620"/>
      <c r="BG11" s="621">
        <v>6156</v>
      </c>
      <c r="BH11" s="622"/>
      <c r="BI11" s="622"/>
      <c r="BJ11" s="622"/>
      <c r="BK11" s="622"/>
      <c r="BL11" s="622"/>
      <c r="BM11" s="622"/>
      <c r="BN11" s="623"/>
      <c r="BO11" s="624">
        <v>2.2000000000000002</v>
      </c>
      <c r="BP11" s="624"/>
      <c r="BQ11" s="624"/>
      <c r="BR11" s="624"/>
      <c r="BS11" s="625">
        <v>1756</v>
      </c>
      <c r="BT11" s="625"/>
      <c r="BU11" s="625"/>
      <c r="BV11" s="625"/>
      <c r="BW11" s="625"/>
      <c r="BX11" s="625"/>
      <c r="BY11" s="625"/>
      <c r="BZ11" s="625"/>
      <c r="CA11" s="625"/>
      <c r="CB11" s="629"/>
      <c r="CD11" s="618" t="s">
        <v>253</v>
      </c>
      <c r="CE11" s="619"/>
      <c r="CF11" s="619"/>
      <c r="CG11" s="619"/>
      <c r="CH11" s="619"/>
      <c r="CI11" s="619"/>
      <c r="CJ11" s="619"/>
      <c r="CK11" s="619"/>
      <c r="CL11" s="619"/>
      <c r="CM11" s="619"/>
      <c r="CN11" s="619"/>
      <c r="CO11" s="619"/>
      <c r="CP11" s="619"/>
      <c r="CQ11" s="620"/>
      <c r="CR11" s="621">
        <v>345636</v>
      </c>
      <c r="CS11" s="622"/>
      <c r="CT11" s="622"/>
      <c r="CU11" s="622"/>
      <c r="CV11" s="622"/>
      <c r="CW11" s="622"/>
      <c r="CX11" s="622"/>
      <c r="CY11" s="623"/>
      <c r="CZ11" s="624">
        <v>8</v>
      </c>
      <c r="DA11" s="624"/>
      <c r="DB11" s="624"/>
      <c r="DC11" s="624"/>
      <c r="DD11" s="630">
        <v>87442</v>
      </c>
      <c r="DE11" s="622"/>
      <c r="DF11" s="622"/>
      <c r="DG11" s="622"/>
      <c r="DH11" s="622"/>
      <c r="DI11" s="622"/>
      <c r="DJ11" s="622"/>
      <c r="DK11" s="622"/>
      <c r="DL11" s="622"/>
      <c r="DM11" s="622"/>
      <c r="DN11" s="622"/>
      <c r="DO11" s="622"/>
      <c r="DP11" s="623"/>
      <c r="DQ11" s="630">
        <v>153393</v>
      </c>
      <c r="DR11" s="622"/>
      <c r="DS11" s="622"/>
      <c r="DT11" s="622"/>
      <c r="DU11" s="622"/>
      <c r="DV11" s="622"/>
      <c r="DW11" s="622"/>
      <c r="DX11" s="622"/>
      <c r="DY11" s="622"/>
      <c r="DZ11" s="622"/>
      <c r="EA11" s="622"/>
      <c r="EB11" s="622"/>
      <c r="EC11" s="631"/>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24" t="s">
        <v>129</v>
      </c>
      <c r="AA12" s="624"/>
      <c r="AB12" s="624"/>
      <c r="AC12" s="624"/>
      <c r="AD12" s="625" t="s">
        <v>129</v>
      </c>
      <c r="AE12" s="625"/>
      <c r="AF12" s="625"/>
      <c r="AG12" s="625"/>
      <c r="AH12" s="625"/>
      <c r="AI12" s="625"/>
      <c r="AJ12" s="625"/>
      <c r="AK12" s="625"/>
      <c r="AL12" s="626" t="s">
        <v>129</v>
      </c>
      <c r="AM12" s="627"/>
      <c r="AN12" s="627"/>
      <c r="AO12" s="628"/>
      <c r="AP12" s="618" t="s">
        <v>255</v>
      </c>
      <c r="AQ12" s="619"/>
      <c r="AR12" s="619"/>
      <c r="AS12" s="619"/>
      <c r="AT12" s="619"/>
      <c r="AU12" s="619"/>
      <c r="AV12" s="619"/>
      <c r="AW12" s="619"/>
      <c r="AX12" s="619"/>
      <c r="AY12" s="619"/>
      <c r="AZ12" s="619"/>
      <c r="BA12" s="619"/>
      <c r="BB12" s="619"/>
      <c r="BC12" s="619"/>
      <c r="BD12" s="619"/>
      <c r="BE12" s="619"/>
      <c r="BF12" s="620"/>
      <c r="BG12" s="621">
        <v>103466</v>
      </c>
      <c r="BH12" s="622"/>
      <c r="BI12" s="622"/>
      <c r="BJ12" s="622"/>
      <c r="BK12" s="622"/>
      <c r="BL12" s="622"/>
      <c r="BM12" s="622"/>
      <c r="BN12" s="623"/>
      <c r="BO12" s="624">
        <v>37.200000000000003</v>
      </c>
      <c r="BP12" s="624"/>
      <c r="BQ12" s="624"/>
      <c r="BR12" s="624"/>
      <c r="BS12" s="625" t="s">
        <v>129</v>
      </c>
      <c r="BT12" s="625"/>
      <c r="BU12" s="625"/>
      <c r="BV12" s="625"/>
      <c r="BW12" s="625"/>
      <c r="BX12" s="625"/>
      <c r="BY12" s="625"/>
      <c r="BZ12" s="625"/>
      <c r="CA12" s="625"/>
      <c r="CB12" s="629"/>
      <c r="CD12" s="618" t="s">
        <v>256</v>
      </c>
      <c r="CE12" s="619"/>
      <c r="CF12" s="619"/>
      <c r="CG12" s="619"/>
      <c r="CH12" s="619"/>
      <c r="CI12" s="619"/>
      <c r="CJ12" s="619"/>
      <c r="CK12" s="619"/>
      <c r="CL12" s="619"/>
      <c r="CM12" s="619"/>
      <c r="CN12" s="619"/>
      <c r="CO12" s="619"/>
      <c r="CP12" s="619"/>
      <c r="CQ12" s="620"/>
      <c r="CR12" s="621">
        <v>96329</v>
      </c>
      <c r="CS12" s="622"/>
      <c r="CT12" s="622"/>
      <c r="CU12" s="622"/>
      <c r="CV12" s="622"/>
      <c r="CW12" s="622"/>
      <c r="CX12" s="622"/>
      <c r="CY12" s="623"/>
      <c r="CZ12" s="624">
        <v>2.2000000000000002</v>
      </c>
      <c r="DA12" s="624"/>
      <c r="DB12" s="624"/>
      <c r="DC12" s="624"/>
      <c r="DD12" s="630">
        <v>4268</v>
      </c>
      <c r="DE12" s="622"/>
      <c r="DF12" s="622"/>
      <c r="DG12" s="622"/>
      <c r="DH12" s="622"/>
      <c r="DI12" s="622"/>
      <c r="DJ12" s="622"/>
      <c r="DK12" s="622"/>
      <c r="DL12" s="622"/>
      <c r="DM12" s="622"/>
      <c r="DN12" s="622"/>
      <c r="DO12" s="622"/>
      <c r="DP12" s="623"/>
      <c r="DQ12" s="630">
        <v>62834</v>
      </c>
      <c r="DR12" s="622"/>
      <c r="DS12" s="622"/>
      <c r="DT12" s="622"/>
      <c r="DU12" s="622"/>
      <c r="DV12" s="622"/>
      <c r="DW12" s="622"/>
      <c r="DX12" s="622"/>
      <c r="DY12" s="622"/>
      <c r="DZ12" s="622"/>
      <c r="EA12" s="622"/>
      <c r="EB12" s="622"/>
      <c r="EC12" s="631"/>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129</v>
      </c>
      <c r="AM13" s="627"/>
      <c r="AN13" s="627"/>
      <c r="AO13" s="628"/>
      <c r="AP13" s="618" t="s">
        <v>258</v>
      </c>
      <c r="AQ13" s="619"/>
      <c r="AR13" s="619"/>
      <c r="AS13" s="619"/>
      <c r="AT13" s="619"/>
      <c r="AU13" s="619"/>
      <c r="AV13" s="619"/>
      <c r="AW13" s="619"/>
      <c r="AX13" s="619"/>
      <c r="AY13" s="619"/>
      <c r="AZ13" s="619"/>
      <c r="BA13" s="619"/>
      <c r="BB13" s="619"/>
      <c r="BC13" s="619"/>
      <c r="BD13" s="619"/>
      <c r="BE13" s="619"/>
      <c r="BF13" s="620"/>
      <c r="BG13" s="621">
        <v>95931</v>
      </c>
      <c r="BH13" s="622"/>
      <c r="BI13" s="622"/>
      <c r="BJ13" s="622"/>
      <c r="BK13" s="622"/>
      <c r="BL13" s="622"/>
      <c r="BM13" s="622"/>
      <c r="BN13" s="623"/>
      <c r="BO13" s="624">
        <v>34.5</v>
      </c>
      <c r="BP13" s="624"/>
      <c r="BQ13" s="624"/>
      <c r="BR13" s="624"/>
      <c r="BS13" s="625" t="s">
        <v>129</v>
      </c>
      <c r="BT13" s="625"/>
      <c r="BU13" s="625"/>
      <c r="BV13" s="625"/>
      <c r="BW13" s="625"/>
      <c r="BX13" s="625"/>
      <c r="BY13" s="625"/>
      <c r="BZ13" s="625"/>
      <c r="CA13" s="625"/>
      <c r="CB13" s="629"/>
      <c r="CD13" s="618" t="s">
        <v>259</v>
      </c>
      <c r="CE13" s="619"/>
      <c r="CF13" s="619"/>
      <c r="CG13" s="619"/>
      <c r="CH13" s="619"/>
      <c r="CI13" s="619"/>
      <c r="CJ13" s="619"/>
      <c r="CK13" s="619"/>
      <c r="CL13" s="619"/>
      <c r="CM13" s="619"/>
      <c r="CN13" s="619"/>
      <c r="CO13" s="619"/>
      <c r="CP13" s="619"/>
      <c r="CQ13" s="620"/>
      <c r="CR13" s="621">
        <v>626915</v>
      </c>
      <c r="CS13" s="622"/>
      <c r="CT13" s="622"/>
      <c r="CU13" s="622"/>
      <c r="CV13" s="622"/>
      <c r="CW13" s="622"/>
      <c r="CX13" s="622"/>
      <c r="CY13" s="623"/>
      <c r="CZ13" s="624">
        <v>14.4</v>
      </c>
      <c r="DA13" s="624"/>
      <c r="DB13" s="624"/>
      <c r="DC13" s="624"/>
      <c r="DD13" s="630">
        <v>278592</v>
      </c>
      <c r="DE13" s="622"/>
      <c r="DF13" s="622"/>
      <c r="DG13" s="622"/>
      <c r="DH13" s="622"/>
      <c r="DI13" s="622"/>
      <c r="DJ13" s="622"/>
      <c r="DK13" s="622"/>
      <c r="DL13" s="622"/>
      <c r="DM13" s="622"/>
      <c r="DN13" s="622"/>
      <c r="DO13" s="622"/>
      <c r="DP13" s="623"/>
      <c r="DQ13" s="630">
        <v>442640</v>
      </c>
      <c r="DR13" s="622"/>
      <c r="DS13" s="622"/>
      <c r="DT13" s="622"/>
      <c r="DU13" s="622"/>
      <c r="DV13" s="622"/>
      <c r="DW13" s="622"/>
      <c r="DX13" s="622"/>
      <c r="DY13" s="622"/>
      <c r="DZ13" s="622"/>
      <c r="EA13" s="622"/>
      <c r="EB13" s="622"/>
      <c r="EC13" s="631"/>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129</v>
      </c>
      <c r="AA14" s="624"/>
      <c r="AB14" s="624"/>
      <c r="AC14" s="624"/>
      <c r="AD14" s="625" t="s">
        <v>129</v>
      </c>
      <c r="AE14" s="625"/>
      <c r="AF14" s="625"/>
      <c r="AG14" s="625"/>
      <c r="AH14" s="625"/>
      <c r="AI14" s="625"/>
      <c r="AJ14" s="625"/>
      <c r="AK14" s="625"/>
      <c r="AL14" s="626" t="s">
        <v>129</v>
      </c>
      <c r="AM14" s="627"/>
      <c r="AN14" s="627"/>
      <c r="AO14" s="628"/>
      <c r="AP14" s="618" t="s">
        <v>261</v>
      </c>
      <c r="AQ14" s="619"/>
      <c r="AR14" s="619"/>
      <c r="AS14" s="619"/>
      <c r="AT14" s="619"/>
      <c r="AU14" s="619"/>
      <c r="AV14" s="619"/>
      <c r="AW14" s="619"/>
      <c r="AX14" s="619"/>
      <c r="AY14" s="619"/>
      <c r="AZ14" s="619"/>
      <c r="BA14" s="619"/>
      <c r="BB14" s="619"/>
      <c r="BC14" s="619"/>
      <c r="BD14" s="619"/>
      <c r="BE14" s="619"/>
      <c r="BF14" s="620"/>
      <c r="BG14" s="621">
        <v>9182</v>
      </c>
      <c r="BH14" s="622"/>
      <c r="BI14" s="622"/>
      <c r="BJ14" s="622"/>
      <c r="BK14" s="622"/>
      <c r="BL14" s="622"/>
      <c r="BM14" s="622"/>
      <c r="BN14" s="623"/>
      <c r="BO14" s="624">
        <v>3.3</v>
      </c>
      <c r="BP14" s="624"/>
      <c r="BQ14" s="624"/>
      <c r="BR14" s="624"/>
      <c r="BS14" s="625" t="s">
        <v>129</v>
      </c>
      <c r="BT14" s="625"/>
      <c r="BU14" s="625"/>
      <c r="BV14" s="625"/>
      <c r="BW14" s="625"/>
      <c r="BX14" s="625"/>
      <c r="BY14" s="625"/>
      <c r="BZ14" s="625"/>
      <c r="CA14" s="625"/>
      <c r="CB14" s="629"/>
      <c r="CD14" s="618" t="s">
        <v>262</v>
      </c>
      <c r="CE14" s="619"/>
      <c r="CF14" s="619"/>
      <c r="CG14" s="619"/>
      <c r="CH14" s="619"/>
      <c r="CI14" s="619"/>
      <c r="CJ14" s="619"/>
      <c r="CK14" s="619"/>
      <c r="CL14" s="619"/>
      <c r="CM14" s="619"/>
      <c r="CN14" s="619"/>
      <c r="CO14" s="619"/>
      <c r="CP14" s="619"/>
      <c r="CQ14" s="620"/>
      <c r="CR14" s="621">
        <v>216123</v>
      </c>
      <c r="CS14" s="622"/>
      <c r="CT14" s="622"/>
      <c r="CU14" s="622"/>
      <c r="CV14" s="622"/>
      <c r="CW14" s="622"/>
      <c r="CX14" s="622"/>
      <c r="CY14" s="623"/>
      <c r="CZ14" s="624">
        <v>5</v>
      </c>
      <c r="DA14" s="624"/>
      <c r="DB14" s="624"/>
      <c r="DC14" s="624"/>
      <c r="DD14" s="630">
        <v>1201</v>
      </c>
      <c r="DE14" s="622"/>
      <c r="DF14" s="622"/>
      <c r="DG14" s="622"/>
      <c r="DH14" s="622"/>
      <c r="DI14" s="622"/>
      <c r="DJ14" s="622"/>
      <c r="DK14" s="622"/>
      <c r="DL14" s="622"/>
      <c r="DM14" s="622"/>
      <c r="DN14" s="622"/>
      <c r="DO14" s="622"/>
      <c r="DP14" s="623"/>
      <c r="DQ14" s="630">
        <v>112850</v>
      </c>
      <c r="DR14" s="622"/>
      <c r="DS14" s="622"/>
      <c r="DT14" s="622"/>
      <c r="DU14" s="622"/>
      <c r="DV14" s="622"/>
      <c r="DW14" s="622"/>
      <c r="DX14" s="622"/>
      <c r="DY14" s="622"/>
      <c r="DZ14" s="622"/>
      <c r="EA14" s="622"/>
      <c r="EB14" s="622"/>
      <c r="EC14" s="631"/>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24" t="s">
        <v>129</v>
      </c>
      <c r="AA15" s="624"/>
      <c r="AB15" s="624"/>
      <c r="AC15" s="624"/>
      <c r="AD15" s="625" t="s">
        <v>129</v>
      </c>
      <c r="AE15" s="625"/>
      <c r="AF15" s="625"/>
      <c r="AG15" s="625"/>
      <c r="AH15" s="625"/>
      <c r="AI15" s="625"/>
      <c r="AJ15" s="625"/>
      <c r="AK15" s="625"/>
      <c r="AL15" s="626" t="s">
        <v>129</v>
      </c>
      <c r="AM15" s="627"/>
      <c r="AN15" s="627"/>
      <c r="AO15" s="628"/>
      <c r="AP15" s="618" t="s">
        <v>264</v>
      </c>
      <c r="AQ15" s="619"/>
      <c r="AR15" s="619"/>
      <c r="AS15" s="619"/>
      <c r="AT15" s="619"/>
      <c r="AU15" s="619"/>
      <c r="AV15" s="619"/>
      <c r="AW15" s="619"/>
      <c r="AX15" s="619"/>
      <c r="AY15" s="619"/>
      <c r="AZ15" s="619"/>
      <c r="BA15" s="619"/>
      <c r="BB15" s="619"/>
      <c r="BC15" s="619"/>
      <c r="BD15" s="619"/>
      <c r="BE15" s="619"/>
      <c r="BF15" s="620"/>
      <c r="BG15" s="621">
        <v>28428</v>
      </c>
      <c r="BH15" s="622"/>
      <c r="BI15" s="622"/>
      <c r="BJ15" s="622"/>
      <c r="BK15" s="622"/>
      <c r="BL15" s="622"/>
      <c r="BM15" s="622"/>
      <c r="BN15" s="623"/>
      <c r="BO15" s="624">
        <v>10.199999999999999</v>
      </c>
      <c r="BP15" s="624"/>
      <c r="BQ15" s="624"/>
      <c r="BR15" s="624"/>
      <c r="BS15" s="625" t="s">
        <v>129</v>
      </c>
      <c r="BT15" s="625"/>
      <c r="BU15" s="625"/>
      <c r="BV15" s="625"/>
      <c r="BW15" s="625"/>
      <c r="BX15" s="625"/>
      <c r="BY15" s="625"/>
      <c r="BZ15" s="625"/>
      <c r="CA15" s="625"/>
      <c r="CB15" s="629"/>
      <c r="CD15" s="618" t="s">
        <v>265</v>
      </c>
      <c r="CE15" s="619"/>
      <c r="CF15" s="619"/>
      <c r="CG15" s="619"/>
      <c r="CH15" s="619"/>
      <c r="CI15" s="619"/>
      <c r="CJ15" s="619"/>
      <c r="CK15" s="619"/>
      <c r="CL15" s="619"/>
      <c r="CM15" s="619"/>
      <c r="CN15" s="619"/>
      <c r="CO15" s="619"/>
      <c r="CP15" s="619"/>
      <c r="CQ15" s="620"/>
      <c r="CR15" s="621">
        <v>313191</v>
      </c>
      <c r="CS15" s="622"/>
      <c r="CT15" s="622"/>
      <c r="CU15" s="622"/>
      <c r="CV15" s="622"/>
      <c r="CW15" s="622"/>
      <c r="CX15" s="622"/>
      <c r="CY15" s="623"/>
      <c r="CZ15" s="624">
        <v>7.2</v>
      </c>
      <c r="DA15" s="624"/>
      <c r="DB15" s="624"/>
      <c r="DC15" s="624"/>
      <c r="DD15" s="630">
        <v>29858</v>
      </c>
      <c r="DE15" s="622"/>
      <c r="DF15" s="622"/>
      <c r="DG15" s="622"/>
      <c r="DH15" s="622"/>
      <c r="DI15" s="622"/>
      <c r="DJ15" s="622"/>
      <c r="DK15" s="622"/>
      <c r="DL15" s="622"/>
      <c r="DM15" s="622"/>
      <c r="DN15" s="622"/>
      <c r="DO15" s="622"/>
      <c r="DP15" s="623"/>
      <c r="DQ15" s="630">
        <v>254380</v>
      </c>
      <c r="DR15" s="622"/>
      <c r="DS15" s="622"/>
      <c r="DT15" s="622"/>
      <c r="DU15" s="622"/>
      <c r="DV15" s="622"/>
      <c r="DW15" s="622"/>
      <c r="DX15" s="622"/>
      <c r="DY15" s="622"/>
      <c r="DZ15" s="622"/>
      <c r="EA15" s="622"/>
      <c r="EB15" s="622"/>
      <c r="EC15" s="631"/>
    </row>
    <row r="16" spans="2:143" ht="11.25" customHeight="1" x14ac:dyDescent="0.15">
      <c r="B16" s="618" t="s">
        <v>266</v>
      </c>
      <c r="C16" s="619"/>
      <c r="D16" s="619"/>
      <c r="E16" s="619"/>
      <c r="F16" s="619"/>
      <c r="G16" s="619"/>
      <c r="H16" s="619"/>
      <c r="I16" s="619"/>
      <c r="J16" s="619"/>
      <c r="K16" s="619"/>
      <c r="L16" s="619"/>
      <c r="M16" s="619"/>
      <c r="N16" s="619"/>
      <c r="O16" s="619"/>
      <c r="P16" s="619"/>
      <c r="Q16" s="620"/>
      <c r="R16" s="621">
        <v>3638</v>
      </c>
      <c r="S16" s="622"/>
      <c r="T16" s="622"/>
      <c r="U16" s="622"/>
      <c r="V16" s="622"/>
      <c r="W16" s="622"/>
      <c r="X16" s="622"/>
      <c r="Y16" s="623"/>
      <c r="Z16" s="624">
        <v>0.1</v>
      </c>
      <c r="AA16" s="624"/>
      <c r="AB16" s="624"/>
      <c r="AC16" s="624"/>
      <c r="AD16" s="625">
        <v>3638</v>
      </c>
      <c r="AE16" s="625"/>
      <c r="AF16" s="625"/>
      <c r="AG16" s="625"/>
      <c r="AH16" s="625"/>
      <c r="AI16" s="625"/>
      <c r="AJ16" s="625"/>
      <c r="AK16" s="625"/>
      <c r="AL16" s="626">
        <v>0.1</v>
      </c>
      <c r="AM16" s="627"/>
      <c r="AN16" s="627"/>
      <c r="AO16" s="628"/>
      <c r="AP16" s="618" t="s">
        <v>267</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24" t="s">
        <v>129</v>
      </c>
      <c r="BP16" s="624"/>
      <c r="BQ16" s="624"/>
      <c r="BR16" s="624"/>
      <c r="BS16" s="625" t="s">
        <v>129</v>
      </c>
      <c r="BT16" s="625"/>
      <c r="BU16" s="625"/>
      <c r="BV16" s="625"/>
      <c r="BW16" s="625"/>
      <c r="BX16" s="625"/>
      <c r="BY16" s="625"/>
      <c r="BZ16" s="625"/>
      <c r="CA16" s="625"/>
      <c r="CB16" s="629"/>
      <c r="CD16" s="618" t="s">
        <v>268</v>
      </c>
      <c r="CE16" s="619"/>
      <c r="CF16" s="619"/>
      <c r="CG16" s="619"/>
      <c r="CH16" s="619"/>
      <c r="CI16" s="619"/>
      <c r="CJ16" s="619"/>
      <c r="CK16" s="619"/>
      <c r="CL16" s="619"/>
      <c r="CM16" s="619"/>
      <c r="CN16" s="619"/>
      <c r="CO16" s="619"/>
      <c r="CP16" s="619"/>
      <c r="CQ16" s="620"/>
      <c r="CR16" s="621">
        <v>10015</v>
      </c>
      <c r="CS16" s="622"/>
      <c r="CT16" s="622"/>
      <c r="CU16" s="622"/>
      <c r="CV16" s="622"/>
      <c r="CW16" s="622"/>
      <c r="CX16" s="622"/>
      <c r="CY16" s="623"/>
      <c r="CZ16" s="624">
        <v>0.2</v>
      </c>
      <c r="DA16" s="624"/>
      <c r="DB16" s="624"/>
      <c r="DC16" s="624"/>
      <c r="DD16" s="630" t="s">
        <v>129</v>
      </c>
      <c r="DE16" s="622"/>
      <c r="DF16" s="622"/>
      <c r="DG16" s="622"/>
      <c r="DH16" s="622"/>
      <c r="DI16" s="622"/>
      <c r="DJ16" s="622"/>
      <c r="DK16" s="622"/>
      <c r="DL16" s="622"/>
      <c r="DM16" s="622"/>
      <c r="DN16" s="622"/>
      <c r="DO16" s="622"/>
      <c r="DP16" s="623"/>
      <c r="DQ16" s="630">
        <v>10015</v>
      </c>
      <c r="DR16" s="622"/>
      <c r="DS16" s="622"/>
      <c r="DT16" s="622"/>
      <c r="DU16" s="622"/>
      <c r="DV16" s="622"/>
      <c r="DW16" s="622"/>
      <c r="DX16" s="622"/>
      <c r="DY16" s="622"/>
      <c r="DZ16" s="622"/>
      <c r="EA16" s="622"/>
      <c r="EB16" s="622"/>
      <c r="EC16" s="631"/>
    </row>
    <row r="17" spans="2:133" ht="11.25" customHeight="1" x14ac:dyDescent="0.15">
      <c r="B17" s="618" t="s">
        <v>269</v>
      </c>
      <c r="C17" s="619"/>
      <c r="D17" s="619"/>
      <c r="E17" s="619"/>
      <c r="F17" s="619"/>
      <c r="G17" s="619"/>
      <c r="H17" s="619"/>
      <c r="I17" s="619"/>
      <c r="J17" s="619"/>
      <c r="K17" s="619"/>
      <c r="L17" s="619"/>
      <c r="M17" s="619"/>
      <c r="N17" s="619"/>
      <c r="O17" s="619"/>
      <c r="P17" s="619"/>
      <c r="Q17" s="620"/>
      <c r="R17" s="621">
        <v>2988</v>
      </c>
      <c r="S17" s="622"/>
      <c r="T17" s="622"/>
      <c r="U17" s="622"/>
      <c r="V17" s="622"/>
      <c r="W17" s="622"/>
      <c r="X17" s="622"/>
      <c r="Y17" s="623"/>
      <c r="Z17" s="624">
        <v>0.1</v>
      </c>
      <c r="AA17" s="624"/>
      <c r="AB17" s="624"/>
      <c r="AC17" s="624"/>
      <c r="AD17" s="625">
        <v>2988</v>
      </c>
      <c r="AE17" s="625"/>
      <c r="AF17" s="625"/>
      <c r="AG17" s="625"/>
      <c r="AH17" s="625"/>
      <c r="AI17" s="625"/>
      <c r="AJ17" s="625"/>
      <c r="AK17" s="625"/>
      <c r="AL17" s="626">
        <v>0.1</v>
      </c>
      <c r="AM17" s="627"/>
      <c r="AN17" s="627"/>
      <c r="AO17" s="628"/>
      <c r="AP17" s="618" t="s">
        <v>270</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24" t="s">
        <v>129</v>
      </c>
      <c r="BP17" s="624"/>
      <c r="BQ17" s="624"/>
      <c r="BR17" s="624"/>
      <c r="BS17" s="625" t="s">
        <v>129</v>
      </c>
      <c r="BT17" s="625"/>
      <c r="BU17" s="625"/>
      <c r="BV17" s="625"/>
      <c r="BW17" s="625"/>
      <c r="BX17" s="625"/>
      <c r="BY17" s="625"/>
      <c r="BZ17" s="625"/>
      <c r="CA17" s="625"/>
      <c r="CB17" s="629"/>
      <c r="CD17" s="618" t="s">
        <v>271</v>
      </c>
      <c r="CE17" s="619"/>
      <c r="CF17" s="619"/>
      <c r="CG17" s="619"/>
      <c r="CH17" s="619"/>
      <c r="CI17" s="619"/>
      <c r="CJ17" s="619"/>
      <c r="CK17" s="619"/>
      <c r="CL17" s="619"/>
      <c r="CM17" s="619"/>
      <c r="CN17" s="619"/>
      <c r="CO17" s="619"/>
      <c r="CP17" s="619"/>
      <c r="CQ17" s="620"/>
      <c r="CR17" s="621">
        <v>658274</v>
      </c>
      <c r="CS17" s="622"/>
      <c r="CT17" s="622"/>
      <c r="CU17" s="622"/>
      <c r="CV17" s="622"/>
      <c r="CW17" s="622"/>
      <c r="CX17" s="622"/>
      <c r="CY17" s="623"/>
      <c r="CZ17" s="624">
        <v>15.2</v>
      </c>
      <c r="DA17" s="624"/>
      <c r="DB17" s="624"/>
      <c r="DC17" s="624"/>
      <c r="DD17" s="630" t="s">
        <v>129</v>
      </c>
      <c r="DE17" s="622"/>
      <c r="DF17" s="622"/>
      <c r="DG17" s="622"/>
      <c r="DH17" s="622"/>
      <c r="DI17" s="622"/>
      <c r="DJ17" s="622"/>
      <c r="DK17" s="622"/>
      <c r="DL17" s="622"/>
      <c r="DM17" s="622"/>
      <c r="DN17" s="622"/>
      <c r="DO17" s="622"/>
      <c r="DP17" s="623"/>
      <c r="DQ17" s="630">
        <v>606206</v>
      </c>
      <c r="DR17" s="622"/>
      <c r="DS17" s="622"/>
      <c r="DT17" s="622"/>
      <c r="DU17" s="622"/>
      <c r="DV17" s="622"/>
      <c r="DW17" s="622"/>
      <c r="DX17" s="622"/>
      <c r="DY17" s="622"/>
      <c r="DZ17" s="622"/>
      <c r="EA17" s="622"/>
      <c r="EB17" s="622"/>
      <c r="EC17" s="631"/>
    </row>
    <row r="18" spans="2:133" ht="11.25" customHeight="1" x14ac:dyDescent="0.15">
      <c r="B18" s="618" t="s">
        <v>272</v>
      </c>
      <c r="C18" s="619"/>
      <c r="D18" s="619"/>
      <c r="E18" s="619"/>
      <c r="F18" s="619"/>
      <c r="G18" s="619"/>
      <c r="H18" s="619"/>
      <c r="I18" s="619"/>
      <c r="J18" s="619"/>
      <c r="K18" s="619"/>
      <c r="L18" s="619"/>
      <c r="M18" s="619"/>
      <c r="N18" s="619"/>
      <c r="O18" s="619"/>
      <c r="P18" s="619"/>
      <c r="Q18" s="620"/>
      <c r="R18" s="621">
        <v>9869</v>
      </c>
      <c r="S18" s="622"/>
      <c r="T18" s="622"/>
      <c r="U18" s="622"/>
      <c r="V18" s="622"/>
      <c r="W18" s="622"/>
      <c r="X18" s="622"/>
      <c r="Y18" s="623"/>
      <c r="Z18" s="624">
        <v>0.2</v>
      </c>
      <c r="AA18" s="624"/>
      <c r="AB18" s="624"/>
      <c r="AC18" s="624"/>
      <c r="AD18" s="625">
        <v>9869</v>
      </c>
      <c r="AE18" s="625"/>
      <c r="AF18" s="625"/>
      <c r="AG18" s="625"/>
      <c r="AH18" s="625"/>
      <c r="AI18" s="625"/>
      <c r="AJ18" s="625"/>
      <c r="AK18" s="625"/>
      <c r="AL18" s="626">
        <v>0.30000001192092896</v>
      </c>
      <c r="AM18" s="627"/>
      <c r="AN18" s="627"/>
      <c r="AO18" s="628"/>
      <c r="AP18" s="618" t="s">
        <v>273</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24" t="s">
        <v>129</v>
      </c>
      <c r="BP18" s="624"/>
      <c r="BQ18" s="624"/>
      <c r="BR18" s="624"/>
      <c r="BS18" s="625" t="s">
        <v>129</v>
      </c>
      <c r="BT18" s="625"/>
      <c r="BU18" s="625"/>
      <c r="BV18" s="625"/>
      <c r="BW18" s="625"/>
      <c r="BX18" s="625"/>
      <c r="BY18" s="625"/>
      <c r="BZ18" s="625"/>
      <c r="CA18" s="625"/>
      <c r="CB18" s="629"/>
      <c r="CD18" s="618" t="s">
        <v>274</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24" t="s">
        <v>129</v>
      </c>
      <c r="DA18" s="624"/>
      <c r="DB18" s="624"/>
      <c r="DC18" s="624"/>
      <c r="DD18" s="630" t="s">
        <v>129</v>
      </c>
      <c r="DE18" s="622"/>
      <c r="DF18" s="622"/>
      <c r="DG18" s="622"/>
      <c r="DH18" s="622"/>
      <c r="DI18" s="622"/>
      <c r="DJ18" s="622"/>
      <c r="DK18" s="622"/>
      <c r="DL18" s="622"/>
      <c r="DM18" s="622"/>
      <c r="DN18" s="622"/>
      <c r="DO18" s="622"/>
      <c r="DP18" s="623"/>
      <c r="DQ18" s="630" t="s">
        <v>129</v>
      </c>
      <c r="DR18" s="622"/>
      <c r="DS18" s="622"/>
      <c r="DT18" s="622"/>
      <c r="DU18" s="622"/>
      <c r="DV18" s="622"/>
      <c r="DW18" s="622"/>
      <c r="DX18" s="622"/>
      <c r="DY18" s="622"/>
      <c r="DZ18" s="622"/>
      <c r="EA18" s="622"/>
      <c r="EB18" s="622"/>
      <c r="EC18" s="631"/>
    </row>
    <row r="19" spans="2:133" ht="11.25" customHeight="1" x14ac:dyDescent="0.15">
      <c r="B19" s="618" t="s">
        <v>275</v>
      </c>
      <c r="C19" s="619"/>
      <c r="D19" s="619"/>
      <c r="E19" s="619"/>
      <c r="F19" s="619"/>
      <c r="G19" s="619"/>
      <c r="H19" s="619"/>
      <c r="I19" s="619"/>
      <c r="J19" s="619"/>
      <c r="K19" s="619"/>
      <c r="L19" s="619"/>
      <c r="M19" s="619"/>
      <c r="N19" s="619"/>
      <c r="O19" s="619"/>
      <c r="P19" s="619"/>
      <c r="Q19" s="620"/>
      <c r="R19" s="621">
        <v>477</v>
      </c>
      <c r="S19" s="622"/>
      <c r="T19" s="622"/>
      <c r="U19" s="622"/>
      <c r="V19" s="622"/>
      <c r="W19" s="622"/>
      <c r="X19" s="622"/>
      <c r="Y19" s="623"/>
      <c r="Z19" s="624">
        <v>0</v>
      </c>
      <c r="AA19" s="624"/>
      <c r="AB19" s="624"/>
      <c r="AC19" s="624"/>
      <c r="AD19" s="625">
        <v>477</v>
      </c>
      <c r="AE19" s="625"/>
      <c r="AF19" s="625"/>
      <c r="AG19" s="625"/>
      <c r="AH19" s="625"/>
      <c r="AI19" s="625"/>
      <c r="AJ19" s="625"/>
      <c r="AK19" s="625"/>
      <c r="AL19" s="626">
        <v>0</v>
      </c>
      <c r="AM19" s="627"/>
      <c r="AN19" s="627"/>
      <c r="AO19" s="628"/>
      <c r="AP19" s="618" t="s">
        <v>276</v>
      </c>
      <c r="AQ19" s="619"/>
      <c r="AR19" s="619"/>
      <c r="AS19" s="619"/>
      <c r="AT19" s="619"/>
      <c r="AU19" s="619"/>
      <c r="AV19" s="619"/>
      <c r="AW19" s="619"/>
      <c r="AX19" s="619"/>
      <c r="AY19" s="619"/>
      <c r="AZ19" s="619"/>
      <c r="BA19" s="619"/>
      <c r="BB19" s="619"/>
      <c r="BC19" s="619"/>
      <c r="BD19" s="619"/>
      <c r="BE19" s="619"/>
      <c r="BF19" s="620"/>
      <c r="BG19" s="621">
        <v>4534</v>
      </c>
      <c r="BH19" s="622"/>
      <c r="BI19" s="622"/>
      <c r="BJ19" s="622"/>
      <c r="BK19" s="622"/>
      <c r="BL19" s="622"/>
      <c r="BM19" s="622"/>
      <c r="BN19" s="623"/>
      <c r="BO19" s="624">
        <v>1.6</v>
      </c>
      <c r="BP19" s="624"/>
      <c r="BQ19" s="624"/>
      <c r="BR19" s="624"/>
      <c r="BS19" s="625" t="s">
        <v>129</v>
      </c>
      <c r="BT19" s="625"/>
      <c r="BU19" s="625"/>
      <c r="BV19" s="625"/>
      <c r="BW19" s="625"/>
      <c r="BX19" s="625"/>
      <c r="BY19" s="625"/>
      <c r="BZ19" s="625"/>
      <c r="CA19" s="625"/>
      <c r="CB19" s="629"/>
      <c r="CD19" s="618" t="s">
        <v>277</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24" t="s">
        <v>129</v>
      </c>
      <c r="DA19" s="624"/>
      <c r="DB19" s="624"/>
      <c r="DC19" s="624"/>
      <c r="DD19" s="630" t="s">
        <v>129</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x14ac:dyDescent="0.15">
      <c r="B20" s="618" t="s">
        <v>278</v>
      </c>
      <c r="C20" s="619"/>
      <c r="D20" s="619"/>
      <c r="E20" s="619"/>
      <c r="F20" s="619"/>
      <c r="G20" s="619"/>
      <c r="H20" s="619"/>
      <c r="I20" s="619"/>
      <c r="J20" s="619"/>
      <c r="K20" s="619"/>
      <c r="L20" s="619"/>
      <c r="M20" s="619"/>
      <c r="N20" s="619"/>
      <c r="O20" s="619"/>
      <c r="P20" s="619"/>
      <c r="Q20" s="620"/>
      <c r="R20" s="621">
        <v>1011</v>
      </c>
      <c r="S20" s="622"/>
      <c r="T20" s="622"/>
      <c r="U20" s="622"/>
      <c r="V20" s="622"/>
      <c r="W20" s="622"/>
      <c r="X20" s="622"/>
      <c r="Y20" s="623"/>
      <c r="Z20" s="624">
        <v>0</v>
      </c>
      <c r="AA20" s="624"/>
      <c r="AB20" s="624"/>
      <c r="AC20" s="624"/>
      <c r="AD20" s="625">
        <v>1011</v>
      </c>
      <c r="AE20" s="625"/>
      <c r="AF20" s="625"/>
      <c r="AG20" s="625"/>
      <c r="AH20" s="625"/>
      <c r="AI20" s="625"/>
      <c r="AJ20" s="625"/>
      <c r="AK20" s="625"/>
      <c r="AL20" s="626">
        <v>0</v>
      </c>
      <c r="AM20" s="627"/>
      <c r="AN20" s="627"/>
      <c r="AO20" s="628"/>
      <c r="AP20" s="618" t="s">
        <v>279</v>
      </c>
      <c r="AQ20" s="619"/>
      <c r="AR20" s="619"/>
      <c r="AS20" s="619"/>
      <c r="AT20" s="619"/>
      <c r="AU20" s="619"/>
      <c r="AV20" s="619"/>
      <c r="AW20" s="619"/>
      <c r="AX20" s="619"/>
      <c r="AY20" s="619"/>
      <c r="AZ20" s="619"/>
      <c r="BA20" s="619"/>
      <c r="BB20" s="619"/>
      <c r="BC20" s="619"/>
      <c r="BD20" s="619"/>
      <c r="BE20" s="619"/>
      <c r="BF20" s="620"/>
      <c r="BG20" s="621">
        <v>4534</v>
      </c>
      <c r="BH20" s="622"/>
      <c r="BI20" s="622"/>
      <c r="BJ20" s="622"/>
      <c r="BK20" s="622"/>
      <c r="BL20" s="622"/>
      <c r="BM20" s="622"/>
      <c r="BN20" s="623"/>
      <c r="BO20" s="624">
        <v>1.6</v>
      </c>
      <c r="BP20" s="624"/>
      <c r="BQ20" s="624"/>
      <c r="BR20" s="624"/>
      <c r="BS20" s="625" t="s">
        <v>129</v>
      </c>
      <c r="BT20" s="625"/>
      <c r="BU20" s="625"/>
      <c r="BV20" s="625"/>
      <c r="BW20" s="625"/>
      <c r="BX20" s="625"/>
      <c r="BY20" s="625"/>
      <c r="BZ20" s="625"/>
      <c r="CA20" s="625"/>
      <c r="CB20" s="629"/>
      <c r="CD20" s="618" t="s">
        <v>280</v>
      </c>
      <c r="CE20" s="619"/>
      <c r="CF20" s="619"/>
      <c r="CG20" s="619"/>
      <c r="CH20" s="619"/>
      <c r="CI20" s="619"/>
      <c r="CJ20" s="619"/>
      <c r="CK20" s="619"/>
      <c r="CL20" s="619"/>
      <c r="CM20" s="619"/>
      <c r="CN20" s="619"/>
      <c r="CO20" s="619"/>
      <c r="CP20" s="619"/>
      <c r="CQ20" s="620"/>
      <c r="CR20" s="621">
        <v>4343931</v>
      </c>
      <c r="CS20" s="622"/>
      <c r="CT20" s="622"/>
      <c r="CU20" s="622"/>
      <c r="CV20" s="622"/>
      <c r="CW20" s="622"/>
      <c r="CX20" s="622"/>
      <c r="CY20" s="623"/>
      <c r="CZ20" s="624">
        <v>100</v>
      </c>
      <c r="DA20" s="624"/>
      <c r="DB20" s="624"/>
      <c r="DC20" s="624"/>
      <c r="DD20" s="630">
        <v>444419</v>
      </c>
      <c r="DE20" s="622"/>
      <c r="DF20" s="622"/>
      <c r="DG20" s="622"/>
      <c r="DH20" s="622"/>
      <c r="DI20" s="622"/>
      <c r="DJ20" s="622"/>
      <c r="DK20" s="622"/>
      <c r="DL20" s="622"/>
      <c r="DM20" s="622"/>
      <c r="DN20" s="622"/>
      <c r="DO20" s="622"/>
      <c r="DP20" s="623"/>
      <c r="DQ20" s="630">
        <v>3163227</v>
      </c>
      <c r="DR20" s="622"/>
      <c r="DS20" s="622"/>
      <c r="DT20" s="622"/>
      <c r="DU20" s="622"/>
      <c r="DV20" s="622"/>
      <c r="DW20" s="622"/>
      <c r="DX20" s="622"/>
      <c r="DY20" s="622"/>
      <c r="DZ20" s="622"/>
      <c r="EA20" s="622"/>
      <c r="EB20" s="622"/>
      <c r="EC20" s="631"/>
    </row>
    <row r="21" spans="2:133" ht="11.25" customHeight="1" x14ac:dyDescent="0.15">
      <c r="B21" s="618" t="s">
        <v>281</v>
      </c>
      <c r="C21" s="619"/>
      <c r="D21" s="619"/>
      <c r="E21" s="619"/>
      <c r="F21" s="619"/>
      <c r="G21" s="619"/>
      <c r="H21" s="619"/>
      <c r="I21" s="619"/>
      <c r="J21" s="619"/>
      <c r="K21" s="619"/>
      <c r="L21" s="619"/>
      <c r="M21" s="619"/>
      <c r="N21" s="619"/>
      <c r="O21" s="619"/>
      <c r="P21" s="619"/>
      <c r="Q21" s="620"/>
      <c r="R21" s="621">
        <v>156</v>
      </c>
      <c r="S21" s="622"/>
      <c r="T21" s="622"/>
      <c r="U21" s="622"/>
      <c r="V21" s="622"/>
      <c r="W21" s="622"/>
      <c r="X21" s="622"/>
      <c r="Y21" s="623"/>
      <c r="Z21" s="624">
        <v>0</v>
      </c>
      <c r="AA21" s="624"/>
      <c r="AB21" s="624"/>
      <c r="AC21" s="624"/>
      <c r="AD21" s="625">
        <v>156</v>
      </c>
      <c r="AE21" s="625"/>
      <c r="AF21" s="625"/>
      <c r="AG21" s="625"/>
      <c r="AH21" s="625"/>
      <c r="AI21" s="625"/>
      <c r="AJ21" s="625"/>
      <c r="AK21" s="625"/>
      <c r="AL21" s="626">
        <v>0</v>
      </c>
      <c r="AM21" s="627"/>
      <c r="AN21" s="627"/>
      <c r="AO21" s="628"/>
      <c r="AP21" s="618" t="s">
        <v>282</v>
      </c>
      <c r="AQ21" s="634"/>
      <c r="AR21" s="634"/>
      <c r="AS21" s="634"/>
      <c r="AT21" s="634"/>
      <c r="AU21" s="634"/>
      <c r="AV21" s="634"/>
      <c r="AW21" s="634"/>
      <c r="AX21" s="634"/>
      <c r="AY21" s="634"/>
      <c r="AZ21" s="634"/>
      <c r="BA21" s="634"/>
      <c r="BB21" s="634"/>
      <c r="BC21" s="634"/>
      <c r="BD21" s="634"/>
      <c r="BE21" s="634"/>
      <c r="BF21" s="635"/>
      <c r="BG21" s="621">
        <v>4534</v>
      </c>
      <c r="BH21" s="622"/>
      <c r="BI21" s="622"/>
      <c r="BJ21" s="622"/>
      <c r="BK21" s="622"/>
      <c r="BL21" s="622"/>
      <c r="BM21" s="622"/>
      <c r="BN21" s="623"/>
      <c r="BO21" s="624">
        <v>1.6</v>
      </c>
      <c r="BP21" s="624"/>
      <c r="BQ21" s="624"/>
      <c r="BR21" s="624"/>
      <c r="BS21" s="625" t="s">
        <v>129</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x14ac:dyDescent="0.15">
      <c r="B22" s="639" t="s">
        <v>283</v>
      </c>
      <c r="C22" s="640"/>
      <c r="D22" s="640"/>
      <c r="E22" s="640"/>
      <c r="F22" s="640"/>
      <c r="G22" s="640"/>
      <c r="H22" s="640"/>
      <c r="I22" s="640"/>
      <c r="J22" s="640"/>
      <c r="K22" s="640"/>
      <c r="L22" s="640"/>
      <c r="M22" s="640"/>
      <c r="N22" s="640"/>
      <c r="O22" s="640"/>
      <c r="P22" s="640"/>
      <c r="Q22" s="641"/>
      <c r="R22" s="621">
        <v>8225</v>
      </c>
      <c r="S22" s="622"/>
      <c r="T22" s="622"/>
      <c r="U22" s="622"/>
      <c r="V22" s="622"/>
      <c r="W22" s="622"/>
      <c r="X22" s="622"/>
      <c r="Y22" s="623"/>
      <c r="Z22" s="624">
        <v>0.2</v>
      </c>
      <c r="AA22" s="624"/>
      <c r="AB22" s="624"/>
      <c r="AC22" s="624"/>
      <c r="AD22" s="625">
        <v>8225</v>
      </c>
      <c r="AE22" s="625"/>
      <c r="AF22" s="625"/>
      <c r="AG22" s="625"/>
      <c r="AH22" s="625"/>
      <c r="AI22" s="625"/>
      <c r="AJ22" s="625"/>
      <c r="AK22" s="625"/>
      <c r="AL22" s="626">
        <v>0.30000001192092896</v>
      </c>
      <c r="AM22" s="627"/>
      <c r="AN22" s="627"/>
      <c r="AO22" s="628"/>
      <c r="AP22" s="618" t="s">
        <v>284</v>
      </c>
      <c r="AQ22" s="634"/>
      <c r="AR22" s="634"/>
      <c r="AS22" s="634"/>
      <c r="AT22" s="634"/>
      <c r="AU22" s="634"/>
      <c r="AV22" s="634"/>
      <c r="AW22" s="634"/>
      <c r="AX22" s="634"/>
      <c r="AY22" s="634"/>
      <c r="AZ22" s="634"/>
      <c r="BA22" s="634"/>
      <c r="BB22" s="634"/>
      <c r="BC22" s="634"/>
      <c r="BD22" s="634"/>
      <c r="BE22" s="634"/>
      <c r="BF22" s="635"/>
      <c r="BG22" s="621" t="s">
        <v>129</v>
      </c>
      <c r="BH22" s="622"/>
      <c r="BI22" s="622"/>
      <c r="BJ22" s="622"/>
      <c r="BK22" s="622"/>
      <c r="BL22" s="622"/>
      <c r="BM22" s="622"/>
      <c r="BN22" s="623"/>
      <c r="BO22" s="624" t="s">
        <v>129</v>
      </c>
      <c r="BP22" s="624"/>
      <c r="BQ22" s="624"/>
      <c r="BR22" s="624"/>
      <c r="BS22" s="625" t="s">
        <v>129</v>
      </c>
      <c r="BT22" s="625"/>
      <c r="BU22" s="625"/>
      <c r="BV22" s="625"/>
      <c r="BW22" s="625"/>
      <c r="BX22" s="625"/>
      <c r="BY22" s="625"/>
      <c r="BZ22" s="625"/>
      <c r="CA22" s="625"/>
      <c r="CB22" s="629"/>
      <c r="CD22" s="603" t="s">
        <v>285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286</v>
      </c>
      <c r="C23" s="619"/>
      <c r="D23" s="619"/>
      <c r="E23" s="619"/>
      <c r="F23" s="619"/>
      <c r="G23" s="619"/>
      <c r="H23" s="619"/>
      <c r="I23" s="619"/>
      <c r="J23" s="619"/>
      <c r="K23" s="619"/>
      <c r="L23" s="619"/>
      <c r="M23" s="619"/>
      <c r="N23" s="619"/>
      <c r="O23" s="619"/>
      <c r="P23" s="619"/>
      <c r="Q23" s="620"/>
      <c r="R23" s="621">
        <v>2584390</v>
      </c>
      <c r="S23" s="622"/>
      <c r="T23" s="622"/>
      <c r="U23" s="622"/>
      <c r="V23" s="622"/>
      <c r="W23" s="622"/>
      <c r="X23" s="622"/>
      <c r="Y23" s="623"/>
      <c r="Z23" s="624">
        <v>57.9</v>
      </c>
      <c r="AA23" s="624"/>
      <c r="AB23" s="624"/>
      <c r="AC23" s="624"/>
      <c r="AD23" s="625">
        <v>2383503</v>
      </c>
      <c r="AE23" s="625"/>
      <c r="AF23" s="625"/>
      <c r="AG23" s="625"/>
      <c r="AH23" s="625"/>
      <c r="AI23" s="625"/>
      <c r="AJ23" s="625"/>
      <c r="AK23" s="625"/>
      <c r="AL23" s="626">
        <v>84.4</v>
      </c>
      <c r="AM23" s="627"/>
      <c r="AN23" s="627"/>
      <c r="AO23" s="628"/>
      <c r="AP23" s="618" t="s">
        <v>287</v>
      </c>
      <c r="AQ23" s="634"/>
      <c r="AR23" s="634"/>
      <c r="AS23" s="634"/>
      <c r="AT23" s="634"/>
      <c r="AU23" s="634"/>
      <c r="AV23" s="634"/>
      <c r="AW23" s="634"/>
      <c r="AX23" s="634"/>
      <c r="AY23" s="634"/>
      <c r="AZ23" s="634"/>
      <c r="BA23" s="634"/>
      <c r="BB23" s="634"/>
      <c r="BC23" s="634"/>
      <c r="BD23" s="634"/>
      <c r="BE23" s="634"/>
      <c r="BF23" s="635"/>
      <c r="BG23" s="621" t="s">
        <v>129</v>
      </c>
      <c r="BH23" s="622"/>
      <c r="BI23" s="622"/>
      <c r="BJ23" s="622"/>
      <c r="BK23" s="622"/>
      <c r="BL23" s="622"/>
      <c r="BM23" s="622"/>
      <c r="BN23" s="623"/>
      <c r="BO23" s="624" t="s">
        <v>129</v>
      </c>
      <c r="BP23" s="624"/>
      <c r="BQ23" s="624"/>
      <c r="BR23" s="624"/>
      <c r="BS23" s="625" t="s">
        <v>129</v>
      </c>
      <c r="BT23" s="625"/>
      <c r="BU23" s="625"/>
      <c r="BV23" s="625"/>
      <c r="BW23" s="625"/>
      <c r="BX23" s="625"/>
      <c r="BY23" s="625"/>
      <c r="BZ23" s="625"/>
      <c r="CA23" s="625"/>
      <c r="CB23" s="629"/>
      <c r="CD23" s="603" t="s">
        <v>227</v>
      </c>
      <c r="CE23" s="604"/>
      <c r="CF23" s="604"/>
      <c r="CG23" s="604"/>
      <c r="CH23" s="604"/>
      <c r="CI23" s="604"/>
      <c r="CJ23" s="604"/>
      <c r="CK23" s="604"/>
      <c r="CL23" s="604"/>
      <c r="CM23" s="604"/>
      <c r="CN23" s="604"/>
      <c r="CO23" s="604"/>
      <c r="CP23" s="604"/>
      <c r="CQ23" s="605"/>
      <c r="CR23" s="603" t="s">
        <v>288</v>
      </c>
      <c r="CS23" s="604"/>
      <c r="CT23" s="604"/>
      <c r="CU23" s="604"/>
      <c r="CV23" s="604"/>
      <c r="CW23" s="604"/>
      <c r="CX23" s="604"/>
      <c r="CY23" s="605"/>
      <c r="CZ23" s="603" t="s">
        <v>289</v>
      </c>
      <c r="DA23" s="604"/>
      <c r="DB23" s="604"/>
      <c r="DC23" s="605"/>
      <c r="DD23" s="603" t="s">
        <v>290</v>
      </c>
      <c r="DE23" s="604"/>
      <c r="DF23" s="604"/>
      <c r="DG23" s="604"/>
      <c r="DH23" s="604"/>
      <c r="DI23" s="604"/>
      <c r="DJ23" s="604"/>
      <c r="DK23" s="605"/>
      <c r="DL23" s="648" t="s">
        <v>291</v>
      </c>
      <c r="DM23" s="649"/>
      <c r="DN23" s="649"/>
      <c r="DO23" s="649"/>
      <c r="DP23" s="649"/>
      <c r="DQ23" s="649"/>
      <c r="DR23" s="649"/>
      <c r="DS23" s="649"/>
      <c r="DT23" s="649"/>
      <c r="DU23" s="649"/>
      <c r="DV23" s="650"/>
      <c r="DW23" s="603" t="s">
        <v>292</v>
      </c>
      <c r="DX23" s="604"/>
      <c r="DY23" s="604"/>
      <c r="DZ23" s="604"/>
      <c r="EA23" s="604"/>
      <c r="EB23" s="604"/>
      <c r="EC23" s="605"/>
    </row>
    <row r="24" spans="2:133" ht="11.25" customHeight="1" x14ac:dyDescent="0.15">
      <c r="B24" s="618" t="s">
        <v>293</v>
      </c>
      <c r="C24" s="619"/>
      <c r="D24" s="619"/>
      <c r="E24" s="619"/>
      <c r="F24" s="619"/>
      <c r="G24" s="619"/>
      <c r="H24" s="619"/>
      <c r="I24" s="619"/>
      <c r="J24" s="619"/>
      <c r="K24" s="619"/>
      <c r="L24" s="619"/>
      <c r="M24" s="619"/>
      <c r="N24" s="619"/>
      <c r="O24" s="619"/>
      <c r="P24" s="619"/>
      <c r="Q24" s="620"/>
      <c r="R24" s="621">
        <v>2383503</v>
      </c>
      <c r="S24" s="622"/>
      <c r="T24" s="622"/>
      <c r="U24" s="622"/>
      <c r="V24" s="622"/>
      <c r="W24" s="622"/>
      <c r="X24" s="622"/>
      <c r="Y24" s="623"/>
      <c r="Z24" s="624">
        <v>53.4</v>
      </c>
      <c r="AA24" s="624"/>
      <c r="AB24" s="624"/>
      <c r="AC24" s="624"/>
      <c r="AD24" s="625">
        <v>2383503</v>
      </c>
      <c r="AE24" s="625"/>
      <c r="AF24" s="625"/>
      <c r="AG24" s="625"/>
      <c r="AH24" s="625"/>
      <c r="AI24" s="625"/>
      <c r="AJ24" s="625"/>
      <c r="AK24" s="625"/>
      <c r="AL24" s="626">
        <v>84.4</v>
      </c>
      <c r="AM24" s="627"/>
      <c r="AN24" s="627"/>
      <c r="AO24" s="628"/>
      <c r="AP24" s="618" t="s">
        <v>294</v>
      </c>
      <c r="AQ24" s="634"/>
      <c r="AR24" s="634"/>
      <c r="AS24" s="634"/>
      <c r="AT24" s="634"/>
      <c r="AU24" s="634"/>
      <c r="AV24" s="634"/>
      <c r="AW24" s="634"/>
      <c r="AX24" s="634"/>
      <c r="AY24" s="634"/>
      <c r="AZ24" s="634"/>
      <c r="BA24" s="634"/>
      <c r="BB24" s="634"/>
      <c r="BC24" s="634"/>
      <c r="BD24" s="634"/>
      <c r="BE24" s="634"/>
      <c r="BF24" s="635"/>
      <c r="BG24" s="621" t="s">
        <v>129</v>
      </c>
      <c r="BH24" s="622"/>
      <c r="BI24" s="622"/>
      <c r="BJ24" s="622"/>
      <c r="BK24" s="622"/>
      <c r="BL24" s="622"/>
      <c r="BM24" s="622"/>
      <c r="BN24" s="623"/>
      <c r="BO24" s="624" t="s">
        <v>129</v>
      </c>
      <c r="BP24" s="624"/>
      <c r="BQ24" s="624"/>
      <c r="BR24" s="624"/>
      <c r="BS24" s="625" t="s">
        <v>129</v>
      </c>
      <c r="BT24" s="625"/>
      <c r="BU24" s="625"/>
      <c r="BV24" s="625"/>
      <c r="BW24" s="625"/>
      <c r="BX24" s="625"/>
      <c r="BY24" s="625"/>
      <c r="BZ24" s="625"/>
      <c r="CA24" s="625"/>
      <c r="CB24" s="629"/>
      <c r="CD24" s="607" t="s">
        <v>295</v>
      </c>
      <c r="CE24" s="608"/>
      <c r="CF24" s="608"/>
      <c r="CG24" s="608"/>
      <c r="CH24" s="608"/>
      <c r="CI24" s="608"/>
      <c r="CJ24" s="608"/>
      <c r="CK24" s="608"/>
      <c r="CL24" s="608"/>
      <c r="CM24" s="608"/>
      <c r="CN24" s="608"/>
      <c r="CO24" s="608"/>
      <c r="CP24" s="608"/>
      <c r="CQ24" s="609"/>
      <c r="CR24" s="610">
        <v>1518907</v>
      </c>
      <c r="CS24" s="611"/>
      <c r="CT24" s="611"/>
      <c r="CU24" s="611"/>
      <c r="CV24" s="611"/>
      <c r="CW24" s="611"/>
      <c r="CX24" s="611"/>
      <c r="CY24" s="612"/>
      <c r="CZ24" s="615">
        <v>35</v>
      </c>
      <c r="DA24" s="616"/>
      <c r="DB24" s="616"/>
      <c r="DC24" s="632"/>
      <c r="DD24" s="651">
        <v>1227998</v>
      </c>
      <c r="DE24" s="611"/>
      <c r="DF24" s="611"/>
      <c r="DG24" s="611"/>
      <c r="DH24" s="611"/>
      <c r="DI24" s="611"/>
      <c r="DJ24" s="611"/>
      <c r="DK24" s="612"/>
      <c r="DL24" s="651">
        <v>1183319</v>
      </c>
      <c r="DM24" s="611"/>
      <c r="DN24" s="611"/>
      <c r="DO24" s="611"/>
      <c r="DP24" s="611"/>
      <c r="DQ24" s="611"/>
      <c r="DR24" s="611"/>
      <c r="DS24" s="611"/>
      <c r="DT24" s="611"/>
      <c r="DU24" s="611"/>
      <c r="DV24" s="612"/>
      <c r="DW24" s="615">
        <v>40.700000000000003</v>
      </c>
      <c r="DX24" s="616"/>
      <c r="DY24" s="616"/>
      <c r="DZ24" s="616"/>
      <c r="EA24" s="616"/>
      <c r="EB24" s="616"/>
      <c r="EC24" s="617"/>
    </row>
    <row r="25" spans="2:133" ht="11.25" customHeight="1" x14ac:dyDescent="0.15">
      <c r="B25" s="618" t="s">
        <v>296</v>
      </c>
      <c r="C25" s="619"/>
      <c r="D25" s="619"/>
      <c r="E25" s="619"/>
      <c r="F25" s="619"/>
      <c r="G25" s="619"/>
      <c r="H25" s="619"/>
      <c r="I25" s="619"/>
      <c r="J25" s="619"/>
      <c r="K25" s="619"/>
      <c r="L25" s="619"/>
      <c r="M25" s="619"/>
      <c r="N25" s="619"/>
      <c r="O25" s="619"/>
      <c r="P25" s="619"/>
      <c r="Q25" s="620"/>
      <c r="R25" s="621">
        <v>200887</v>
      </c>
      <c r="S25" s="622"/>
      <c r="T25" s="622"/>
      <c r="U25" s="622"/>
      <c r="V25" s="622"/>
      <c r="W25" s="622"/>
      <c r="X25" s="622"/>
      <c r="Y25" s="623"/>
      <c r="Z25" s="624">
        <v>4.5</v>
      </c>
      <c r="AA25" s="624"/>
      <c r="AB25" s="624"/>
      <c r="AC25" s="624"/>
      <c r="AD25" s="625" t="s">
        <v>129</v>
      </c>
      <c r="AE25" s="625"/>
      <c r="AF25" s="625"/>
      <c r="AG25" s="625"/>
      <c r="AH25" s="625"/>
      <c r="AI25" s="625"/>
      <c r="AJ25" s="625"/>
      <c r="AK25" s="625"/>
      <c r="AL25" s="626" t="s">
        <v>129</v>
      </c>
      <c r="AM25" s="627"/>
      <c r="AN25" s="627"/>
      <c r="AO25" s="628"/>
      <c r="AP25" s="618" t="s">
        <v>297</v>
      </c>
      <c r="AQ25" s="634"/>
      <c r="AR25" s="634"/>
      <c r="AS25" s="634"/>
      <c r="AT25" s="634"/>
      <c r="AU25" s="634"/>
      <c r="AV25" s="634"/>
      <c r="AW25" s="634"/>
      <c r="AX25" s="634"/>
      <c r="AY25" s="634"/>
      <c r="AZ25" s="634"/>
      <c r="BA25" s="634"/>
      <c r="BB25" s="634"/>
      <c r="BC25" s="634"/>
      <c r="BD25" s="634"/>
      <c r="BE25" s="634"/>
      <c r="BF25" s="635"/>
      <c r="BG25" s="621" t="s">
        <v>129</v>
      </c>
      <c r="BH25" s="622"/>
      <c r="BI25" s="622"/>
      <c r="BJ25" s="622"/>
      <c r="BK25" s="622"/>
      <c r="BL25" s="622"/>
      <c r="BM25" s="622"/>
      <c r="BN25" s="623"/>
      <c r="BO25" s="624" t="s">
        <v>129</v>
      </c>
      <c r="BP25" s="624"/>
      <c r="BQ25" s="624"/>
      <c r="BR25" s="624"/>
      <c r="BS25" s="625" t="s">
        <v>129</v>
      </c>
      <c r="BT25" s="625"/>
      <c r="BU25" s="625"/>
      <c r="BV25" s="625"/>
      <c r="BW25" s="625"/>
      <c r="BX25" s="625"/>
      <c r="BY25" s="625"/>
      <c r="BZ25" s="625"/>
      <c r="CA25" s="625"/>
      <c r="CB25" s="629"/>
      <c r="CD25" s="618" t="s">
        <v>298</v>
      </c>
      <c r="CE25" s="619"/>
      <c r="CF25" s="619"/>
      <c r="CG25" s="619"/>
      <c r="CH25" s="619"/>
      <c r="CI25" s="619"/>
      <c r="CJ25" s="619"/>
      <c r="CK25" s="619"/>
      <c r="CL25" s="619"/>
      <c r="CM25" s="619"/>
      <c r="CN25" s="619"/>
      <c r="CO25" s="619"/>
      <c r="CP25" s="619"/>
      <c r="CQ25" s="620"/>
      <c r="CR25" s="621">
        <v>601582</v>
      </c>
      <c r="CS25" s="652"/>
      <c r="CT25" s="652"/>
      <c r="CU25" s="652"/>
      <c r="CV25" s="652"/>
      <c r="CW25" s="652"/>
      <c r="CX25" s="652"/>
      <c r="CY25" s="653"/>
      <c r="CZ25" s="626">
        <v>13.8</v>
      </c>
      <c r="DA25" s="654"/>
      <c r="DB25" s="654"/>
      <c r="DC25" s="656"/>
      <c r="DD25" s="630">
        <v>567759</v>
      </c>
      <c r="DE25" s="652"/>
      <c r="DF25" s="652"/>
      <c r="DG25" s="652"/>
      <c r="DH25" s="652"/>
      <c r="DI25" s="652"/>
      <c r="DJ25" s="652"/>
      <c r="DK25" s="653"/>
      <c r="DL25" s="630">
        <v>526116</v>
      </c>
      <c r="DM25" s="652"/>
      <c r="DN25" s="652"/>
      <c r="DO25" s="652"/>
      <c r="DP25" s="652"/>
      <c r="DQ25" s="652"/>
      <c r="DR25" s="652"/>
      <c r="DS25" s="652"/>
      <c r="DT25" s="652"/>
      <c r="DU25" s="652"/>
      <c r="DV25" s="653"/>
      <c r="DW25" s="626">
        <v>18.100000000000001</v>
      </c>
      <c r="DX25" s="654"/>
      <c r="DY25" s="654"/>
      <c r="DZ25" s="654"/>
      <c r="EA25" s="654"/>
      <c r="EB25" s="654"/>
      <c r="EC25" s="655"/>
    </row>
    <row r="26" spans="2:133" ht="11.25" customHeight="1" x14ac:dyDescent="0.15">
      <c r="B26" s="618" t="s">
        <v>299</v>
      </c>
      <c r="C26" s="619"/>
      <c r="D26" s="619"/>
      <c r="E26" s="619"/>
      <c r="F26" s="619"/>
      <c r="G26" s="619"/>
      <c r="H26" s="619"/>
      <c r="I26" s="619"/>
      <c r="J26" s="619"/>
      <c r="K26" s="619"/>
      <c r="L26" s="619"/>
      <c r="M26" s="619"/>
      <c r="N26" s="619"/>
      <c r="O26" s="619"/>
      <c r="P26" s="619"/>
      <c r="Q26" s="620"/>
      <c r="R26" s="621" t="s">
        <v>129</v>
      </c>
      <c r="S26" s="622"/>
      <c r="T26" s="622"/>
      <c r="U26" s="622"/>
      <c r="V26" s="622"/>
      <c r="W26" s="622"/>
      <c r="X26" s="622"/>
      <c r="Y26" s="623"/>
      <c r="Z26" s="624" t="s">
        <v>129</v>
      </c>
      <c r="AA26" s="624"/>
      <c r="AB26" s="624"/>
      <c r="AC26" s="624"/>
      <c r="AD26" s="625" t="s">
        <v>129</v>
      </c>
      <c r="AE26" s="625"/>
      <c r="AF26" s="625"/>
      <c r="AG26" s="625"/>
      <c r="AH26" s="625"/>
      <c r="AI26" s="625"/>
      <c r="AJ26" s="625"/>
      <c r="AK26" s="625"/>
      <c r="AL26" s="626" t="s">
        <v>129</v>
      </c>
      <c r="AM26" s="627"/>
      <c r="AN26" s="627"/>
      <c r="AO26" s="628"/>
      <c r="AP26" s="618" t="s">
        <v>300</v>
      </c>
      <c r="AQ26" s="634"/>
      <c r="AR26" s="634"/>
      <c r="AS26" s="634"/>
      <c r="AT26" s="634"/>
      <c r="AU26" s="634"/>
      <c r="AV26" s="634"/>
      <c r="AW26" s="634"/>
      <c r="AX26" s="634"/>
      <c r="AY26" s="634"/>
      <c r="AZ26" s="634"/>
      <c r="BA26" s="634"/>
      <c r="BB26" s="634"/>
      <c r="BC26" s="634"/>
      <c r="BD26" s="634"/>
      <c r="BE26" s="634"/>
      <c r="BF26" s="635"/>
      <c r="BG26" s="621" t="s">
        <v>129</v>
      </c>
      <c r="BH26" s="622"/>
      <c r="BI26" s="622"/>
      <c r="BJ26" s="622"/>
      <c r="BK26" s="622"/>
      <c r="BL26" s="622"/>
      <c r="BM26" s="622"/>
      <c r="BN26" s="623"/>
      <c r="BO26" s="624" t="s">
        <v>129</v>
      </c>
      <c r="BP26" s="624"/>
      <c r="BQ26" s="624"/>
      <c r="BR26" s="624"/>
      <c r="BS26" s="625" t="s">
        <v>129</v>
      </c>
      <c r="BT26" s="625"/>
      <c r="BU26" s="625"/>
      <c r="BV26" s="625"/>
      <c r="BW26" s="625"/>
      <c r="BX26" s="625"/>
      <c r="BY26" s="625"/>
      <c r="BZ26" s="625"/>
      <c r="CA26" s="625"/>
      <c r="CB26" s="629"/>
      <c r="CD26" s="618" t="s">
        <v>301</v>
      </c>
      <c r="CE26" s="619"/>
      <c r="CF26" s="619"/>
      <c r="CG26" s="619"/>
      <c r="CH26" s="619"/>
      <c r="CI26" s="619"/>
      <c r="CJ26" s="619"/>
      <c r="CK26" s="619"/>
      <c r="CL26" s="619"/>
      <c r="CM26" s="619"/>
      <c r="CN26" s="619"/>
      <c r="CO26" s="619"/>
      <c r="CP26" s="619"/>
      <c r="CQ26" s="620"/>
      <c r="CR26" s="621">
        <v>344965</v>
      </c>
      <c r="CS26" s="622"/>
      <c r="CT26" s="622"/>
      <c r="CU26" s="622"/>
      <c r="CV26" s="622"/>
      <c r="CW26" s="622"/>
      <c r="CX26" s="622"/>
      <c r="CY26" s="623"/>
      <c r="CZ26" s="626">
        <v>7.9</v>
      </c>
      <c r="DA26" s="654"/>
      <c r="DB26" s="654"/>
      <c r="DC26" s="656"/>
      <c r="DD26" s="630">
        <v>316740</v>
      </c>
      <c r="DE26" s="622"/>
      <c r="DF26" s="622"/>
      <c r="DG26" s="622"/>
      <c r="DH26" s="622"/>
      <c r="DI26" s="622"/>
      <c r="DJ26" s="622"/>
      <c r="DK26" s="623"/>
      <c r="DL26" s="630" t="s">
        <v>129</v>
      </c>
      <c r="DM26" s="622"/>
      <c r="DN26" s="622"/>
      <c r="DO26" s="622"/>
      <c r="DP26" s="622"/>
      <c r="DQ26" s="622"/>
      <c r="DR26" s="622"/>
      <c r="DS26" s="622"/>
      <c r="DT26" s="622"/>
      <c r="DU26" s="622"/>
      <c r="DV26" s="623"/>
      <c r="DW26" s="626" t="s">
        <v>129</v>
      </c>
      <c r="DX26" s="654"/>
      <c r="DY26" s="654"/>
      <c r="DZ26" s="654"/>
      <c r="EA26" s="654"/>
      <c r="EB26" s="654"/>
      <c r="EC26" s="655"/>
    </row>
    <row r="27" spans="2:133" ht="11.25" customHeight="1" x14ac:dyDescent="0.15">
      <c r="B27" s="618" t="s">
        <v>302</v>
      </c>
      <c r="C27" s="619"/>
      <c r="D27" s="619"/>
      <c r="E27" s="619"/>
      <c r="F27" s="619"/>
      <c r="G27" s="619"/>
      <c r="H27" s="619"/>
      <c r="I27" s="619"/>
      <c r="J27" s="619"/>
      <c r="K27" s="619"/>
      <c r="L27" s="619"/>
      <c r="M27" s="619"/>
      <c r="N27" s="619"/>
      <c r="O27" s="619"/>
      <c r="P27" s="619"/>
      <c r="Q27" s="620"/>
      <c r="R27" s="621">
        <v>3023160</v>
      </c>
      <c r="S27" s="622"/>
      <c r="T27" s="622"/>
      <c r="U27" s="622"/>
      <c r="V27" s="622"/>
      <c r="W27" s="622"/>
      <c r="X27" s="622"/>
      <c r="Y27" s="623"/>
      <c r="Z27" s="624">
        <v>67.7</v>
      </c>
      <c r="AA27" s="624"/>
      <c r="AB27" s="624"/>
      <c r="AC27" s="624"/>
      <c r="AD27" s="625">
        <v>2822273</v>
      </c>
      <c r="AE27" s="625"/>
      <c r="AF27" s="625"/>
      <c r="AG27" s="625"/>
      <c r="AH27" s="625"/>
      <c r="AI27" s="625"/>
      <c r="AJ27" s="625"/>
      <c r="AK27" s="625"/>
      <c r="AL27" s="626">
        <v>100</v>
      </c>
      <c r="AM27" s="627"/>
      <c r="AN27" s="627"/>
      <c r="AO27" s="628"/>
      <c r="AP27" s="618" t="s">
        <v>303</v>
      </c>
      <c r="AQ27" s="619"/>
      <c r="AR27" s="619"/>
      <c r="AS27" s="619"/>
      <c r="AT27" s="619"/>
      <c r="AU27" s="619"/>
      <c r="AV27" s="619"/>
      <c r="AW27" s="619"/>
      <c r="AX27" s="619"/>
      <c r="AY27" s="619"/>
      <c r="AZ27" s="619"/>
      <c r="BA27" s="619"/>
      <c r="BB27" s="619"/>
      <c r="BC27" s="619"/>
      <c r="BD27" s="619"/>
      <c r="BE27" s="619"/>
      <c r="BF27" s="620"/>
      <c r="BG27" s="621">
        <v>277850</v>
      </c>
      <c r="BH27" s="622"/>
      <c r="BI27" s="622"/>
      <c r="BJ27" s="622"/>
      <c r="BK27" s="622"/>
      <c r="BL27" s="622"/>
      <c r="BM27" s="622"/>
      <c r="BN27" s="623"/>
      <c r="BO27" s="624">
        <v>100</v>
      </c>
      <c r="BP27" s="624"/>
      <c r="BQ27" s="624"/>
      <c r="BR27" s="624"/>
      <c r="BS27" s="625">
        <v>1756</v>
      </c>
      <c r="BT27" s="625"/>
      <c r="BU27" s="625"/>
      <c r="BV27" s="625"/>
      <c r="BW27" s="625"/>
      <c r="BX27" s="625"/>
      <c r="BY27" s="625"/>
      <c r="BZ27" s="625"/>
      <c r="CA27" s="625"/>
      <c r="CB27" s="629"/>
      <c r="CD27" s="618" t="s">
        <v>304</v>
      </c>
      <c r="CE27" s="619"/>
      <c r="CF27" s="619"/>
      <c r="CG27" s="619"/>
      <c r="CH27" s="619"/>
      <c r="CI27" s="619"/>
      <c r="CJ27" s="619"/>
      <c r="CK27" s="619"/>
      <c r="CL27" s="619"/>
      <c r="CM27" s="619"/>
      <c r="CN27" s="619"/>
      <c r="CO27" s="619"/>
      <c r="CP27" s="619"/>
      <c r="CQ27" s="620"/>
      <c r="CR27" s="621">
        <v>259068</v>
      </c>
      <c r="CS27" s="652"/>
      <c r="CT27" s="652"/>
      <c r="CU27" s="652"/>
      <c r="CV27" s="652"/>
      <c r="CW27" s="652"/>
      <c r="CX27" s="652"/>
      <c r="CY27" s="653"/>
      <c r="CZ27" s="626">
        <v>6</v>
      </c>
      <c r="DA27" s="654"/>
      <c r="DB27" s="654"/>
      <c r="DC27" s="656"/>
      <c r="DD27" s="630">
        <v>54050</v>
      </c>
      <c r="DE27" s="652"/>
      <c r="DF27" s="652"/>
      <c r="DG27" s="652"/>
      <c r="DH27" s="652"/>
      <c r="DI27" s="652"/>
      <c r="DJ27" s="652"/>
      <c r="DK27" s="653"/>
      <c r="DL27" s="630">
        <v>51014</v>
      </c>
      <c r="DM27" s="652"/>
      <c r="DN27" s="652"/>
      <c r="DO27" s="652"/>
      <c r="DP27" s="652"/>
      <c r="DQ27" s="652"/>
      <c r="DR27" s="652"/>
      <c r="DS27" s="652"/>
      <c r="DT27" s="652"/>
      <c r="DU27" s="652"/>
      <c r="DV27" s="653"/>
      <c r="DW27" s="626">
        <v>1.8</v>
      </c>
      <c r="DX27" s="654"/>
      <c r="DY27" s="654"/>
      <c r="DZ27" s="654"/>
      <c r="EA27" s="654"/>
      <c r="EB27" s="654"/>
      <c r="EC27" s="655"/>
    </row>
    <row r="28" spans="2:133" ht="11.25" customHeight="1" x14ac:dyDescent="0.15">
      <c r="B28" s="618" t="s">
        <v>305</v>
      </c>
      <c r="C28" s="619"/>
      <c r="D28" s="619"/>
      <c r="E28" s="619"/>
      <c r="F28" s="619"/>
      <c r="G28" s="619"/>
      <c r="H28" s="619"/>
      <c r="I28" s="619"/>
      <c r="J28" s="619"/>
      <c r="K28" s="619"/>
      <c r="L28" s="619"/>
      <c r="M28" s="619"/>
      <c r="N28" s="619"/>
      <c r="O28" s="619"/>
      <c r="P28" s="619"/>
      <c r="Q28" s="620"/>
      <c r="R28" s="621" t="s">
        <v>129</v>
      </c>
      <c r="S28" s="622"/>
      <c r="T28" s="622"/>
      <c r="U28" s="622"/>
      <c r="V28" s="622"/>
      <c r="W28" s="622"/>
      <c r="X28" s="622"/>
      <c r="Y28" s="623"/>
      <c r="Z28" s="624" t="s">
        <v>129</v>
      </c>
      <c r="AA28" s="624"/>
      <c r="AB28" s="624"/>
      <c r="AC28" s="624"/>
      <c r="AD28" s="625" t="s">
        <v>129</v>
      </c>
      <c r="AE28" s="625"/>
      <c r="AF28" s="625"/>
      <c r="AG28" s="625"/>
      <c r="AH28" s="625"/>
      <c r="AI28" s="625"/>
      <c r="AJ28" s="625"/>
      <c r="AK28" s="625"/>
      <c r="AL28" s="626" t="s">
        <v>129</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306</v>
      </c>
      <c r="CE28" s="619"/>
      <c r="CF28" s="619"/>
      <c r="CG28" s="619"/>
      <c r="CH28" s="619"/>
      <c r="CI28" s="619"/>
      <c r="CJ28" s="619"/>
      <c r="CK28" s="619"/>
      <c r="CL28" s="619"/>
      <c r="CM28" s="619"/>
      <c r="CN28" s="619"/>
      <c r="CO28" s="619"/>
      <c r="CP28" s="619"/>
      <c r="CQ28" s="620"/>
      <c r="CR28" s="621">
        <v>658257</v>
      </c>
      <c r="CS28" s="622"/>
      <c r="CT28" s="622"/>
      <c r="CU28" s="622"/>
      <c r="CV28" s="622"/>
      <c r="CW28" s="622"/>
      <c r="CX28" s="622"/>
      <c r="CY28" s="623"/>
      <c r="CZ28" s="626">
        <v>15.2</v>
      </c>
      <c r="DA28" s="654"/>
      <c r="DB28" s="654"/>
      <c r="DC28" s="656"/>
      <c r="DD28" s="630">
        <v>606189</v>
      </c>
      <c r="DE28" s="622"/>
      <c r="DF28" s="622"/>
      <c r="DG28" s="622"/>
      <c r="DH28" s="622"/>
      <c r="DI28" s="622"/>
      <c r="DJ28" s="622"/>
      <c r="DK28" s="623"/>
      <c r="DL28" s="630">
        <v>606189</v>
      </c>
      <c r="DM28" s="622"/>
      <c r="DN28" s="622"/>
      <c r="DO28" s="622"/>
      <c r="DP28" s="622"/>
      <c r="DQ28" s="622"/>
      <c r="DR28" s="622"/>
      <c r="DS28" s="622"/>
      <c r="DT28" s="622"/>
      <c r="DU28" s="622"/>
      <c r="DV28" s="623"/>
      <c r="DW28" s="626">
        <v>20.8</v>
      </c>
      <c r="DX28" s="654"/>
      <c r="DY28" s="654"/>
      <c r="DZ28" s="654"/>
      <c r="EA28" s="654"/>
      <c r="EB28" s="654"/>
      <c r="EC28" s="655"/>
    </row>
    <row r="29" spans="2:133" ht="11.25" customHeight="1" x14ac:dyDescent="0.15">
      <c r="B29" s="618" t="s">
        <v>307</v>
      </c>
      <c r="C29" s="619"/>
      <c r="D29" s="619"/>
      <c r="E29" s="619"/>
      <c r="F29" s="619"/>
      <c r="G29" s="619"/>
      <c r="H29" s="619"/>
      <c r="I29" s="619"/>
      <c r="J29" s="619"/>
      <c r="K29" s="619"/>
      <c r="L29" s="619"/>
      <c r="M29" s="619"/>
      <c r="N29" s="619"/>
      <c r="O29" s="619"/>
      <c r="P29" s="619"/>
      <c r="Q29" s="620"/>
      <c r="R29" s="621">
        <v>57922</v>
      </c>
      <c r="S29" s="622"/>
      <c r="T29" s="622"/>
      <c r="U29" s="622"/>
      <c r="V29" s="622"/>
      <c r="W29" s="622"/>
      <c r="X29" s="622"/>
      <c r="Y29" s="623"/>
      <c r="Z29" s="624">
        <v>1.3</v>
      </c>
      <c r="AA29" s="624"/>
      <c r="AB29" s="624"/>
      <c r="AC29" s="624"/>
      <c r="AD29" s="625" t="s">
        <v>129</v>
      </c>
      <c r="AE29" s="625"/>
      <c r="AF29" s="625"/>
      <c r="AG29" s="625"/>
      <c r="AH29" s="625"/>
      <c r="AI29" s="625"/>
      <c r="AJ29" s="625"/>
      <c r="AK29" s="625"/>
      <c r="AL29" s="626" t="s">
        <v>129</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308</v>
      </c>
      <c r="CE29" s="660"/>
      <c r="CF29" s="618" t="s">
        <v>70</v>
      </c>
      <c r="CG29" s="619"/>
      <c r="CH29" s="619"/>
      <c r="CI29" s="619"/>
      <c r="CJ29" s="619"/>
      <c r="CK29" s="619"/>
      <c r="CL29" s="619"/>
      <c r="CM29" s="619"/>
      <c r="CN29" s="619"/>
      <c r="CO29" s="619"/>
      <c r="CP29" s="619"/>
      <c r="CQ29" s="620"/>
      <c r="CR29" s="621">
        <v>658256</v>
      </c>
      <c r="CS29" s="652"/>
      <c r="CT29" s="652"/>
      <c r="CU29" s="652"/>
      <c r="CV29" s="652"/>
      <c r="CW29" s="652"/>
      <c r="CX29" s="652"/>
      <c r="CY29" s="653"/>
      <c r="CZ29" s="626">
        <v>15.2</v>
      </c>
      <c r="DA29" s="654"/>
      <c r="DB29" s="654"/>
      <c r="DC29" s="656"/>
      <c r="DD29" s="630">
        <v>606188</v>
      </c>
      <c r="DE29" s="652"/>
      <c r="DF29" s="652"/>
      <c r="DG29" s="652"/>
      <c r="DH29" s="652"/>
      <c r="DI29" s="652"/>
      <c r="DJ29" s="652"/>
      <c r="DK29" s="653"/>
      <c r="DL29" s="630">
        <v>606188</v>
      </c>
      <c r="DM29" s="652"/>
      <c r="DN29" s="652"/>
      <c r="DO29" s="652"/>
      <c r="DP29" s="652"/>
      <c r="DQ29" s="652"/>
      <c r="DR29" s="652"/>
      <c r="DS29" s="652"/>
      <c r="DT29" s="652"/>
      <c r="DU29" s="652"/>
      <c r="DV29" s="653"/>
      <c r="DW29" s="626">
        <v>20.8</v>
      </c>
      <c r="DX29" s="654"/>
      <c r="DY29" s="654"/>
      <c r="DZ29" s="654"/>
      <c r="EA29" s="654"/>
      <c r="EB29" s="654"/>
      <c r="EC29" s="655"/>
    </row>
    <row r="30" spans="2:133" ht="11.25" customHeight="1" x14ac:dyDescent="0.15">
      <c r="B30" s="618" t="s">
        <v>309</v>
      </c>
      <c r="C30" s="619"/>
      <c r="D30" s="619"/>
      <c r="E30" s="619"/>
      <c r="F30" s="619"/>
      <c r="G30" s="619"/>
      <c r="H30" s="619"/>
      <c r="I30" s="619"/>
      <c r="J30" s="619"/>
      <c r="K30" s="619"/>
      <c r="L30" s="619"/>
      <c r="M30" s="619"/>
      <c r="N30" s="619"/>
      <c r="O30" s="619"/>
      <c r="P30" s="619"/>
      <c r="Q30" s="620"/>
      <c r="R30" s="621">
        <v>70932</v>
      </c>
      <c r="S30" s="622"/>
      <c r="T30" s="622"/>
      <c r="U30" s="622"/>
      <c r="V30" s="622"/>
      <c r="W30" s="622"/>
      <c r="X30" s="622"/>
      <c r="Y30" s="623"/>
      <c r="Z30" s="624">
        <v>1.6</v>
      </c>
      <c r="AA30" s="624"/>
      <c r="AB30" s="624"/>
      <c r="AC30" s="624"/>
      <c r="AD30" s="625" t="s">
        <v>129</v>
      </c>
      <c r="AE30" s="625"/>
      <c r="AF30" s="625"/>
      <c r="AG30" s="625"/>
      <c r="AH30" s="625"/>
      <c r="AI30" s="625"/>
      <c r="AJ30" s="625"/>
      <c r="AK30" s="625"/>
      <c r="AL30" s="626" t="s">
        <v>129</v>
      </c>
      <c r="AM30" s="627"/>
      <c r="AN30" s="627"/>
      <c r="AO30" s="628"/>
      <c r="AP30" s="603" t="s">
        <v>227</v>
      </c>
      <c r="AQ30" s="604"/>
      <c r="AR30" s="604"/>
      <c r="AS30" s="604"/>
      <c r="AT30" s="604"/>
      <c r="AU30" s="604"/>
      <c r="AV30" s="604"/>
      <c r="AW30" s="604"/>
      <c r="AX30" s="604"/>
      <c r="AY30" s="604"/>
      <c r="AZ30" s="604"/>
      <c r="BA30" s="604"/>
      <c r="BB30" s="604"/>
      <c r="BC30" s="604"/>
      <c r="BD30" s="604"/>
      <c r="BE30" s="604"/>
      <c r="BF30" s="605"/>
      <c r="BG30" s="603" t="s">
        <v>310</v>
      </c>
      <c r="BH30" s="657"/>
      <c r="BI30" s="657"/>
      <c r="BJ30" s="657"/>
      <c r="BK30" s="657"/>
      <c r="BL30" s="657"/>
      <c r="BM30" s="657"/>
      <c r="BN30" s="657"/>
      <c r="BO30" s="657"/>
      <c r="BP30" s="657"/>
      <c r="BQ30" s="658"/>
      <c r="BR30" s="603" t="s">
        <v>311</v>
      </c>
      <c r="BS30" s="657"/>
      <c r="BT30" s="657"/>
      <c r="BU30" s="657"/>
      <c r="BV30" s="657"/>
      <c r="BW30" s="657"/>
      <c r="BX30" s="657"/>
      <c r="BY30" s="657"/>
      <c r="BZ30" s="657"/>
      <c r="CA30" s="657"/>
      <c r="CB30" s="658"/>
      <c r="CD30" s="661"/>
      <c r="CE30" s="662"/>
      <c r="CF30" s="618" t="s">
        <v>312</v>
      </c>
      <c r="CG30" s="619"/>
      <c r="CH30" s="619"/>
      <c r="CI30" s="619"/>
      <c r="CJ30" s="619"/>
      <c r="CK30" s="619"/>
      <c r="CL30" s="619"/>
      <c r="CM30" s="619"/>
      <c r="CN30" s="619"/>
      <c r="CO30" s="619"/>
      <c r="CP30" s="619"/>
      <c r="CQ30" s="620"/>
      <c r="CR30" s="621">
        <v>640749</v>
      </c>
      <c r="CS30" s="622"/>
      <c r="CT30" s="622"/>
      <c r="CU30" s="622"/>
      <c r="CV30" s="622"/>
      <c r="CW30" s="622"/>
      <c r="CX30" s="622"/>
      <c r="CY30" s="623"/>
      <c r="CZ30" s="626">
        <v>14.8</v>
      </c>
      <c r="DA30" s="654"/>
      <c r="DB30" s="654"/>
      <c r="DC30" s="656"/>
      <c r="DD30" s="630">
        <v>593345</v>
      </c>
      <c r="DE30" s="622"/>
      <c r="DF30" s="622"/>
      <c r="DG30" s="622"/>
      <c r="DH30" s="622"/>
      <c r="DI30" s="622"/>
      <c r="DJ30" s="622"/>
      <c r="DK30" s="623"/>
      <c r="DL30" s="630">
        <v>593345</v>
      </c>
      <c r="DM30" s="622"/>
      <c r="DN30" s="622"/>
      <c r="DO30" s="622"/>
      <c r="DP30" s="622"/>
      <c r="DQ30" s="622"/>
      <c r="DR30" s="622"/>
      <c r="DS30" s="622"/>
      <c r="DT30" s="622"/>
      <c r="DU30" s="622"/>
      <c r="DV30" s="623"/>
      <c r="DW30" s="626">
        <v>20.399999999999999</v>
      </c>
      <c r="DX30" s="654"/>
      <c r="DY30" s="654"/>
      <c r="DZ30" s="654"/>
      <c r="EA30" s="654"/>
      <c r="EB30" s="654"/>
      <c r="EC30" s="655"/>
    </row>
    <row r="31" spans="2:133" ht="11.25" customHeight="1" x14ac:dyDescent="0.15">
      <c r="B31" s="618" t="s">
        <v>313</v>
      </c>
      <c r="C31" s="619"/>
      <c r="D31" s="619"/>
      <c r="E31" s="619"/>
      <c r="F31" s="619"/>
      <c r="G31" s="619"/>
      <c r="H31" s="619"/>
      <c r="I31" s="619"/>
      <c r="J31" s="619"/>
      <c r="K31" s="619"/>
      <c r="L31" s="619"/>
      <c r="M31" s="619"/>
      <c r="N31" s="619"/>
      <c r="O31" s="619"/>
      <c r="P31" s="619"/>
      <c r="Q31" s="620"/>
      <c r="R31" s="621">
        <v>1643</v>
      </c>
      <c r="S31" s="622"/>
      <c r="T31" s="622"/>
      <c r="U31" s="622"/>
      <c r="V31" s="622"/>
      <c r="W31" s="622"/>
      <c r="X31" s="622"/>
      <c r="Y31" s="623"/>
      <c r="Z31" s="624">
        <v>0</v>
      </c>
      <c r="AA31" s="624"/>
      <c r="AB31" s="624"/>
      <c r="AC31" s="624"/>
      <c r="AD31" s="625" t="s">
        <v>129</v>
      </c>
      <c r="AE31" s="625"/>
      <c r="AF31" s="625"/>
      <c r="AG31" s="625"/>
      <c r="AH31" s="625"/>
      <c r="AI31" s="625"/>
      <c r="AJ31" s="625"/>
      <c r="AK31" s="625"/>
      <c r="AL31" s="626" t="s">
        <v>129</v>
      </c>
      <c r="AM31" s="627"/>
      <c r="AN31" s="627"/>
      <c r="AO31" s="628"/>
      <c r="AP31" s="665" t="s">
        <v>314</v>
      </c>
      <c r="AQ31" s="666"/>
      <c r="AR31" s="666"/>
      <c r="AS31" s="666"/>
      <c r="AT31" s="671" t="s">
        <v>315</v>
      </c>
      <c r="AU31" s="356"/>
      <c r="AV31" s="356"/>
      <c r="AW31" s="356"/>
      <c r="AX31" s="607" t="s">
        <v>191</v>
      </c>
      <c r="AY31" s="608"/>
      <c r="AZ31" s="608"/>
      <c r="BA31" s="608"/>
      <c r="BB31" s="608"/>
      <c r="BC31" s="608"/>
      <c r="BD31" s="608"/>
      <c r="BE31" s="608"/>
      <c r="BF31" s="609"/>
      <c r="BG31" s="674">
        <v>99.9</v>
      </c>
      <c r="BH31" s="675"/>
      <c r="BI31" s="675"/>
      <c r="BJ31" s="675"/>
      <c r="BK31" s="675"/>
      <c r="BL31" s="675"/>
      <c r="BM31" s="616">
        <v>99.7</v>
      </c>
      <c r="BN31" s="675"/>
      <c r="BO31" s="675"/>
      <c r="BP31" s="675"/>
      <c r="BQ31" s="676"/>
      <c r="BR31" s="674">
        <v>100</v>
      </c>
      <c r="BS31" s="675"/>
      <c r="BT31" s="675"/>
      <c r="BU31" s="675"/>
      <c r="BV31" s="675"/>
      <c r="BW31" s="675"/>
      <c r="BX31" s="616">
        <v>99.6</v>
      </c>
      <c r="BY31" s="675"/>
      <c r="BZ31" s="675"/>
      <c r="CA31" s="675"/>
      <c r="CB31" s="676"/>
      <c r="CD31" s="661"/>
      <c r="CE31" s="662"/>
      <c r="CF31" s="618" t="s">
        <v>316</v>
      </c>
      <c r="CG31" s="619"/>
      <c r="CH31" s="619"/>
      <c r="CI31" s="619"/>
      <c r="CJ31" s="619"/>
      <c r="CK31" s="619"/>
      <c r="CL31" s="619"/>
      <c r="CM31" s="619"/>
      <c r="CN31" s="619"/>
      <c r="CO31" s="619"/>
      <c r="CP31" s="619"/>
      <c r="CQ31" s="620"/>
      <c r="CR31" s="621">
        <v>17507</v>
      </c>
      <c r="CS31" s="652"/>
      <c r="CT31" s="652"/>
      <c r="CU31" s="652"/>
      <c r="CV31" s="652"/>
      <c r="CW31" s="652"/>
      <c r="CX31" s="652"/>
      <c r="CY31" s="653"/>
      <c r="CZ31" s="626">
        <v>0.4</v>
      </c>
      <c r="DA31" s="654"/>
      <c r="DB31" s="654"/>
      <c r="DC31" s="656"/>
      <c r="DD31" s="630">
        <v>12843</v>
      </c>
      <c r="DE31" s="652"/>
      <c r="DF31" s="652"/>
      <c r="DG31" s="652"/>
      <c r="DH31" s="652"/>
      <c r="DI31" s="652"/>
      <c r="DJ31" s="652"/>
      <c r="DK31" s="653"/>
      <c r="DL31" s="630">
        <v>12843</v>
      </c>
      <c r="DM31" s="652"/>
      <c r="DN31" s="652"/>
      <c r="DO31" s="652"/>
      <c r="DP31" s="652"/>
      <c r="DQ31" s="652"/>
      <c r="DR31" s="652"/>
      <c r="DS31" s="652"/>
      <c r="DT31" s="652"/>
      <c r="DU31" s="652"/>
      <c r="DV31" s="653"/>
      <c r="DW31" s="626">
        <v>0.4</v>
      </c>
      <c r="DX31" s="654"/>
      <c r="DY31" s="654"/>
      <c r="DZ31" s="654"/>
      <c r="EA31" s="654"/>
      <c r="EB31" s="654"/>
      <c r="EC31" s="655"/>
    </row>
    <row r="32" spans="2:133" ht="11.25" customHeight="1" x14ac:dyDescent="0.15">
      <c r="B32" s="618" t="s">
        <v>317</v>
      </c>
      <c r="C32" s="619"/>
      <c r="D32" s="619"/>
      <c r="E32" s="619"/>
      <c r="F32" s="619"/>
      <c r="G32" s="619"/>
      <c r="H32" s="619"/>
      <c r="I32" s="619"/>
      <c r="J32" s="619"/>
      <c r="K32" s="619"/>
      <c r="L32" s="619"/>
      <c r="M32" s="619"/>
      <c r="N32" s="619"/>
      <c r="O32" s="619"/>
      <c r="P32" s="619"/>
      <c r="Q32" s="620"/>
      <c r="R32" s="621">
        <v>409993</v>
      </c>
      <c r="S32" s="622"/>
      <c r="T32" s="622"/>
      <c r="U32" s="622"/>
      <c r="V32" s="622"/>
      <c r="W32" s="622"/>
      <c r="X32" s="622"/>
      <c r="Y32" s="623"/>
      <c r="Z32" s="624">
        <v>9.1999999999999993</v>
      </c>
      <c r="AA32" s="624"/>
      <c r="AB32" s="624"/>
      <c r="AC32" s="624"/>
      <c r="AD32" s="625" t="s">
        <v>129</v>
      </c>
      <c r="AE32" s="625"/>
      <c r="AF32" s="625"/>
      <c r="AG32" s="625"/>
      <c r="AH32" s="625"/>
      <c r="AI32" s="625"/>
      <c r="AJ32" s="625"/>
      <c r="AK32" s="625"/>
      <c r="AL32" s="626" t="s">
        <v>129</v>
      </c>
      <c r="AM32" s="627"/>
      <c r="AN32" s="627"/>
      <c r="AO32" s="628"/>
      <c r="AP32" s="667"/>
      <c r="AQ32" s="668"/>
      <c r="AR32" s="668"/>
      <c r="AS32" s="668"/>
      <c r="AT32" s="672"/>
      <c r="AU32" s="211" t="s">
        <v>318</v>
      </c>
      <c r="AX32" s="618" t="s">
        <v>319</v>
      </c>
      <c r="AY32" s="619"/>
      <c r="AZ32" s="619"/>
      <c r="BA32" s="619"/>
      <c r="BB32" s="619"/>
      <c r="BC32" s="619"/>
      <c r="BD32" s="619"/>
      <c r="BE32" s="619"/>
      <c r="BF32" s="620"/>
      <c r="BG32" s="677">
        <v>99.9</v>
      </c>
      <c r="BH32" s="652"/>
      <c r="BI32" s="652"/>
      <c r="BJ32" s="652"/>
      <c r="BK32" s="652"/>
      <c r="BL32" s="652"/>
      <c r="BM32" s="627">
        <v>99.9</v>
      </c>
      <c r="BN32" s="652"/>
      <c r="BO32" s="652"/>
      <c r="BP32" s="652"/>
      <c r="BQ32" s="678"/>
      <c r="BR32" s="677">
        <v>100</v>
      </c>
      <c r="BS32" s="652"/>
      <c r="BT32" s="652"/>
      <c r="BU32" s="652"/>
      <c r="BV32" s="652"/>
      <c r="BW32" s="652"/>
      <c r="BX32" s="627">
        <v>100</v>
      </c>
      <c r="BY32" s="652"/>
      <c r="BZ32" s="652"/>
      <c r="CA32" s="652"/>
      <c r="CB32" s="678"/>
      <c r="CD32" s="663"/>
      <c r="CE32" s="664"/>
      <c r="CF32" s="618" t="s">
        <v>320</v>
      </c>
      <c r="CG32" s="619"/>
      <c r="CH32" s="619"/>
      <c r="CI32" s="619"/>
      <c r="CJ32" s="619"/>
      <c r="CK32" s="619"/>
      <c r="CL32" s="619"/>
      <c r="CM32" s="619"/>
      <c r="CN32" s="619"/>
      <c r="CO32" s="619"/>
      <c r="CP32" s="619"/>
      <c r="CQ32" s="620"/>
      <c r="CR32" s="621">
        <v>1</v>
      </c>
      <c r="CS32" s="622"/>
      <c r="CT32" s="622"/>
      <c r="CU32" s="622"/>
      <c r="CV32" s="622"/>
      <c r="CW32" s="622"/>
      <c r="CX32" s="622"/>
      <c r="CY32" s="623"/>
      <c r="CZ32" s="626">
        <v>0</v>
      </c>
      <c r="DA32" s="654"/>
      <c r="DB32" s="654"/>
      <c r="DC32" s="656"/>
      <c r="DD32" s="630">
        <v>1</v>
      </c>
      <c r="DE32" s="622"/>
      <c r="DF32" s="622"/>
      <c r="DG32" s="622"/>
      <c r="DH32" s="622"/>
      <c r="DI32" s="622"/>
      <c r="DJ32" s="622"/>
      <c r="DK32" s="623"/>
      <c r="DL32" s="630">
        <v>1</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39" t="s">
        <v>321</v>
      </c>
      <c r="C33" s="640"/>
      <c r="D33" s="640"/>
      <c r="E33" s="640"/>
      <c r="F33" s="640"/>
      <c r="G33" s="640"/>
      <c r="H33" s="640"/>
      <c r="I33" s="640"/>
      <c r="J33" s="640"/>
      <c r="K33" s="640"/>
      <c r="L33" s="640"/>
      <c r="M33" s="640"/>
      <c r="N33" s="640"/>
      <c r="O33" s="640"/>
      <c r="P33" s="640"/>
      <c r="Q33" s="641"/>
      <c r="R33" s="621" t="s">
        <v>129</v>
      </c>
      <c r="S33" s="622"/>
      <c r="T33" s="622"/>
      <c r="U33" s="622"/>
      <c r="V33" s="622"/>
      <c r="W33" s="622"/>
      <c r="X33" s="622"/>
      <c r="Y33" s="623"/>
      <c r="Z33" s="624" t="s">
        <v>129</v>
      </c>
      <c r="AA33" s="624"/>
      <c r="AB33" s="624"/>
      <c r="AC33" s="624"/>
      <c r="AD33" s="625" t="s">
        <v>129</v>
      </c>
      <c r="AE33" s="625"/>
      <c r="AF33" s="625"/>
      <c r="AG33" s="625"/>
      <c r="AH33" s="625"/>
      <c r="AI33" s="625"/>
      <c r="AJ33" s="625"/>
      <c r="AK33" s="625"/>
      <c r="AL33" s="626" t="s">
        <v>129</v>
      </c>
      <c r="AM33" s="627"/>
      <c r="AN33" s="627"/>
      <c r="AO33" s="628"/>
      <c r="AP33" s="669"/>
      <c r="AQ33" s="670"/>
      <c r="AR33" s="670"/>
      <c r="AS33" s="670"/>
      <c r="AT33" s="673"/>
      <c r="AU33" s="355"/>
      <c r="AV33" s="355"/>
      <c r="AW33" s="355"/>
      <c r="AX33" s="642" t="s">
        <v>322</v>
      </c>
      <c r="AY33" s="643"/>
      <c r="AZ33" s="643"/>
      <c r="BA33" s="643"/>
      <c r="BB33" s="643"/>
      <c r="BC33" s="643"/>
      <c r="BD33" s="643"/>
      <c r="BE33" s="643"/>
      <c r="BF33" s="644"/>
      <c r="BG33" s="679">
        <v>99.9</v>
      </c>
      <c r="BH33" s="680"/>
      <c r="BI33" s="680"/>
      <c r="BJ33" s="680"/>
      <c r="BK33" s="680"/>
      <c r="BL33" s="680"/>
      <c r="BM33" s="681">
        <v>99.2</v>
      </c>
      <c r="BN33" s="680"/>
      <c r="BO33" s="680"/>
      <c r="BP33" s="680"/>
      <c r="BQ33" s="682"/>
      <c r="BR33" s="679">
        <v>100</v>
      </c>
      <c r="BS33" s="680"/>
      <c r="BT33" s="680"/>
      <c r="BU33" s="680"/>
      <c r="BV33" s="680"/>
      <c r="BW33" s="680"/>
      <c r="BX33" s="681">
        <v>98.9</v>
      </c>
      <c r="BY33" s="680"/>
      <c r="BZ33" s="680"/>
      <c r="CA33" s="680"/>
      <c r="CB33" s="682"/>
      <c r="CD33" s="618" t="s">
        <v>323</v>
      </c>
      <c r="CE33" s="619"/>
      <c r="CF33" s="619"/>
      <c r="CG33" s="619"/>
      <c r="CH33" s="619"/>
      <c r="CI33" s="619"/>
      <c r="CJ33" s="619"/>
      <c r="CK33" s="619"/>
      <c r="CL33" s="619"/>
      <c r="CM33" s="619"/>
      <c r="CN33" s="619"/>
      <c r="CO33" s="619"/>
      <c r="CP33" s="619"/>
      <c r="CQ33" s="620"/>
      <c r="CR33" s="621">
        <v>2370590</v>
      </c>
      <c r="CS33" s="652"/>
      <c r="CT33" s="652"/>
      <c r="CU33" s="652"/>
      <c r="CV33" s="652"/>
      <c r="CW33" s="652"/>
      <c r="CX33" s="652"/>
      <c r="CY33" s="653"/>
      <c r="CZ33" s="626">
        <v>54.6</v>
      </c>
      <c r="DA33" s="654"/>
      <c r="DB33" s="654"/>
      <c r="DC33" s="656"/>
      <c r="DD33" s="630">
        <v>1752409</v>
      </c>
      <c r="DE33" s="652"/>
      <c r="DF33" s="652"/>
      <c r="DG33" s="652"/>
      <c r="DH33" s="652"/>
      <c r="DI33" s="652"/>
      <c r="DJ33" s="652"/>
      <c r="DK33" s="653"/>
      <c r="DL33" s="630">
        <v>1072257</v>
      </c>
      <c r="DM33" s="652"/>
      <c r="DN33" s="652"/>
      <c r="DO33" s="652"/>
      <c r="DP33" s="652"/>
      <c r="DQ33" s="652"/>
      <c r="DR33" s="652"/>
      <c r="DS33" s="652"/>
      <c r="DT33" s="652"/>
      <c r="DU33" s="652"/>
      <c r="DV33" s="653"/>
      <c r="DW33" s="626">
        <v>36.9</v>
      </c>
      <c r="DX33" s="654"/>
      <c r="DY33" s="654"/>
      <c r="DZ33" s="654"/>
      <c r="EA33" s="654"/>
      <c r="EB33" s="654"/>
      <c r="EC33" s="655"/>
    </row>
    <row r="34" spans="2:133" ht="11.25" customHeight="1" x14ac:dyDescent="0.15">
      <c r="B34" s="618" t="s">
        <v>324</v>
      </c>
      <c r="C34" s="619"/>
      <c r="D34" s="619"/>
      <c r="E34" s="619"/>
      <c r="F34" s="619"/>
      <c r="G34" s="619"/>
      <c r="H34" s="619"/>
      <c r="I34" s="619"/>
      <c r="J34" s="619"/>
      <c r="K34" s="619"/>
      <c r="L34" s="619"/>
      <c r="M34" s="619"/>
      <c r="N34" s="619"/>
      <c r="O34" s="619"/>
      <c r="P34" s="619"/>
      <c r="Q34" s="620"/>
      <c r="R34" s="621">
        <v>205705</v>
      </c>
      <c r="S34" s="622"/>
      <c r="T34" s="622"/>
      <c r="U34" s="622"/>
      <c r="V34" s="622"/>
      <c r="W34" s="622"/>
      <c r="X34" s="622"/>
      <c r="Y34" s="623"/>
      <c r="Z34" s="624">
        <v>4.5999999999999996</v>
      </c>
      <c r="AA34" s="624"/>
      <c r="AB34" s="624"/>
      <c r="AC34" s="624"/>
      <c r="AD34" s="625" t="s">
        <v>129</v>
      </c>
      <c r="AE34" s="625"/>
      <c r="AF34" s="625"/>
      <c r="AG34" s="625"/>
      <c r="AH34" s="625"/>
      <c r="AI34" s="625"/>
      <c r="AJ34" s="625"/>
      <c r="AK34" s="625"/>
      <c r="AL34" s="626" t="s">
        <v>129</v>
      </c>
      <c r="AM34" s="627"/>
      <c r="AN34" s="627"/>
      <c r="AO34" s="628"/>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325</v>
      </c>
      <c r="CE34" s="619"/>
      <c r="CF34" s="619"/>
      <c r="CG34" s="619"/>
      <c r="CH34" s="619"/>
      <c r="CI34" s="619"/>
      <c r="CJ34" s="619"/>
      <c r="CK34" s="619"/>
      <c r="CL34" s="619"/>
      <c r="CM34" s="619"/>
      <c r="CN34" s="619"/>
      <c r="CO34" s="619"/>
      <c r="CP34" s="619"/>
      <c r="CQ34" s="620"/>
      <c r="CR34" s="621">
        <v>608656</v>
      </c>
      <c r="CS34" s="622"/>
      <c r="CT34" s="622"/>
      <c r="CU34" s="622"/>
      <c r="CV34" s="622"/>
      <c r="CW34" s="622"/>
      <c r="CX34" s="622"/>
      <c r="CY34" s="623"/>
      <c r="CZ34" s="626">
        <v>14</v>
      </c>
      <c r="DA34" s="654"/>
      <c r="DB34" s="654"/>
      <c r="DC34" s="656"/>
      <c r="DD34" s="630">
        <v>394387</v>
      </c>
      <c r="DE34" s="622"/>
      <c r="DF34" s="622"/>
      <c r="DG34" s="622"/>
      <c r="DH34" s="622"/>
      <c r="DI34" s="622"/>
      <c r="DJ34" s="622"/>
      <c r="DK34" s="623"/>
      <c r="DL34" s="630">
        <v>351734</v>
      </c>
      <c r="DM34" s="622"/>
      <c r="DN34" s="622"/>
      <c r="DO34" s="622"/>
      <c r="DP34" s="622"/>
      <c r="DQ34" s="622"/>
      <c r="DR34" s="622"/>
      <c r="DS34" s="622"/>
      <c r="DT34" s="622"/>
      <c r="DU34" s="622"/>
      <c r="DV34" s="623"/>
      <c r="DW34" s="626">
        <v>12.1</v>
      </c>
      <c r="DX34" s="654"/>
      <c r="DY34" s="654"/>
      <c r="DZ34" s="654"/>
      <c r="EA34" s="654"/>
      <c r="EB34" s="654"/>
      <c r="EC34" s="655"/>
    </row>
    <row r="35" spans="2:133" ht="11.25" customHeight="1" x14ac:dyDescent="0.15">
      <c r="B35" s="618" t="s">
        <v>326</v>
      </c>
      <c r="C35" s="619"/>
      <c r="D35" s="619"/>
      <c r="E35" s="619"/>
      <c r="F35" s="619"/>
      <c r="G35" s="619"/>
      <c r="H35" s="619"/>
      <c r="I35" s="619"/>
      <c r="J35" s="619"/>
      <c r="K35" s="619"/>
      <c r="L35" s="619"/>
      <c r="M35" s="619"/>
      <c r="N35" s="619"/>
      <c r="O35" s="619"/>
      <c r="P35" s="619"/>
      <c r="Q35" s="620"/>
      <c r="R35" s="621">
        <v>19236</v>
      </c>
      <c r="S35" s="622"/>
      <c r="T35" s="622"/>
      <c r="U35" s="622"/>
      <c r="V35" s="622"/>
      <c r="W35" s="622"/>
      <c r="X35" s="622"/>
      <c r="Y35" s="623"/>
      <c r="Z35" s="624">
        <v>0.4</v>
      </c>
      <c r="AA35" s="624"/>
      <c r="AB35" s="624"/>
      <c r="AC35" s="624"/>
      <c r="AD35" s="625" t="s">
        <v>129</v>
      </c>
      <c r="AE35" s="625"/>
      <c r="AF35" s="625"/>
      <c r="AG35" s="625"/>
      <c r="AH35" s="625"/>
      <c r="AI35" s="625"/>
      <c r="AJ35" s="625"/>
      <c r="AK35" s="625"/>
      <c r="AL35" s="626" t="s">
        <v>129</v>
      </c>
      <c r="AM35" s="627"/>
      <c r="AN35" s="627"/>
      <c r="AO35" s="628"/>
      <c r="AP35" s="216"/>
      <c r="AQ35" s="603" t="s">
        <v>327</v>
      </c>
      <c r="AR35" s="604"/>
      <c r="AS35" s="604"/>
      <c r="AT35" s="604"/>
      <c r="AU35" s="604"/>
      <c r="AV35" s="604"/>
      <c r="AW35" s="604"/>
      <c r="AX35" s="604"/>
      <c r="AY35" s="604"/>
      <c r="AZ35" s="604"/>
      <c r="BA35" s="604"/>
      <c r="BB35" s="604"/>
      <c r="BC35" s="604"/>
      <c r="BD35" s="604"/>
      <c r="BE35" s="604"/>
      <c r="BF35" s="605"/>
      <c r="BG35" s="603" t="s">
        <v>328</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329</v>
      </c>
      <c r="CE35" s="619"/>
      <c r="CF35" s="619"/>
      <c r="CG35" s="619"/>
      <c r="CH35" s="619"/>
      <c r="CI35" s="619"/>
      <c r="CJ35" s="619"/>
      <c r="CK35" s="619"/>
      <c r="CL35" s="619"/>
      <c r="CM35" s="619"/>
      <c r="CN35" s="619"/>
      <c r="CO35" s="619"/>
      <c r="CP35" s="619"/>
      <c r="CQ35" s="620"/>
      <c r="CR35" s="621">
        <v>179987</v>
      </c>
      <c r="CS35" s="652"/>
      <c r="CT35" s="652"/>
      <c r="CU35" s="652"/>
      <c r="CV35" s="652"/>
      <c r="CW35" s="652"/>
      <c r="CX35" s="652"/>
      <c r="CY35" s="653"/>
      <c r="CZ35" s="626">
        <v>4.0999999999999996</v>
      </c>
      <c r="DA35" s="654"/>
      <c r="DB35" s="654"/>
      <c r="DC35" s="656"/>
      <c r="DD35" s="630">
        <v>143063</v>
      </c>
      <c r="DE35" s="652"/>
      <c r="DF35" s="652"/>
      <c r="DG35" s="652"/>
      <c r="DH35" s="652"/>
      <c r="DI35" s="652"/>
      <c r="DJ35" s="652"/>
      <c r="DK35" s="653"/>
      <c r="DL35" s="630">
        <v>137545</v>
      </c>
      <c r="DM35" s="652"/>
      <c r="DN35" s="652"/>
      <c r="DO35" s="652"/>
      <c r="DP35" s="652"/>
      <c r="DQ35" s="652"/>
      <c r="DR35" s="652"/>
      <c r="DS35" s="652"/>
      <c r="DT35" s="652"/>
      <c r="DU35" s="652"/>
      <c r="DV35" s="653"/>
      <c r="DW35" s="626">
        <v>4.7</v>
      </c>
      <c r="DX35" s="654"/>
      <c r="DY35" s="654"/>
      <c r="DZ35" s="654"/>
      <c r="EA35" s="654"/>
      <c r="EB35" s="654"/>
      <c r="EC35" s="655"/>
    </row>
    <row r="36" spans="2:133" ht="11.25" customHeight="1" x14ac:dyDescent="0.15">
      <c r="B36" s="618" t="s">
        <v>330</v>
      </c>
      <c r="C36" s="619"/>
      <c r="D36" s="619"/>
      <c r="E36" s="619"/>
      <c r="F36" s="619"/>
      <c r="G36" s="619"/>
      <c r="H36" s="619"/>
      <c r="I36" s="619"/>
      <c r="J36" s="619"/>
      <c r="K36" s="619"/>
      <c r="L36" s="619"/>
      <c r="M36" s="619"/>
      <c r="N36" s="619"/>
      <c r="O36" s="619"/>
      <c r="P36" s="619"/>
      <c r="Q36" s="620"/>
      <c r="R36" s="621">
        <v>124055</v>
      </c>
      <c r="S36" s="622"/>
      <c r="T36" s="622"/>
      <c r="U36" s="622"/>
      <c r="V36" s="622"/>
      <c r="W36" s="622"/>
      <c r="X36" s="622"/>
      <c r="Y36" s="623"/>
      <c r="Z36" s="624">
        <v>2.8</v>
      </c>
      <c r="AA36" s="624"/>
      <c r="AB36" s="624"/>
      <c r="AC36" s="624"/>
      <c r="AD36" s="625" t="s">
        <v>129</v>
      </c>
      <c r="AE36" s="625"/>
      <c r="AF36" s="625"/>
      <c r="AG36" s="625"/>
      <c r="AH36" s="625"/>
      <c r="AI36" s="625"/>
      <c r="AJ36" s="625"/>
      <c r="AK36" s="625"/>
      <c r="AL36" s="626" t="s">
        <v>129</v>
      </c>
      <c r="AM36" s="627"/>
      <c r="AN36" s="627"/>
      <c r="AO36" s="628"/>
      <c r="AP36" s="216"/>
      <c r="AQ36" s="683" t="s">
        <v>331</v>
      </c>
      <c r="AR36" s="684"/>
      <c r="AS36" s="684"/>
      <c r="AT36" s="684"/>
      <c r="AU36" s="684"/>
      <c r="AV36" s="684"/>
      <c r="AW36" s="684"/>
      <c r="AX36" s="684"/>
      <c r="AY36" s="685"/>
      <c r="AZ36" s="610">
        <v>640412</v>
      </c>
      <c r="BA36" s="611"/>
      <c r="BB36" s="611"/>
      <c r="BC36" s="611"/>
      <c r="BD36" s="611"/>
      <c r="BE36" s="611"/>
      <c r="BF36" s="686"/>
      <c r="BG36" s="607" t="s">
        <v>332</v>
      </c>
      <c r="BH36" s="608"/>
      <c r="BI36" s="608"/>
      <c r="BJ36" s="608"/>
      <c r="BK36" s="608"/>
      <c r="BL36" s="608"/>
      <c r="BM36" s="608"/>
      <c r="BN36" s="608"/>
      <c r="BO36" s="608"/>
      <c r="BP36" s="608"/>
      <c r="BQ36" s="608"/>
      <c r="BR36" s="608"/>
      <c r="BS36" s="608"/>
      <c r="BT36" s="608"/>
      <c r="BU36" s="609"/>
      <c r="BV36" s="610">
        <v>6624</v>
      </c>
      <c r="BW36" s="611"/>
      <c r="BX36" s="611"/>
      <c r="BY36" s="611"/>
      <c r="BZ36" s="611"/>
      <c r="CA36" s="611"/>
      <c r="CB36" s="686"/>
      <c r="CD36" s="618" t="s">
        <v>333</v>
      </c>
      <c r="CE36" s="619"/>
      <c r="CF36" s="619"/>
      <c r="CG36" s="619"/>
      <c r="CH36" s="619"/>
      <c r="CI36" s="619"/>
      <c r="CJ36" s="619"/>
      <c r="CK36" s="619"/>
      <c r="CL36" s="619"/>
      <c r="CM36" s="619"/>
      <c r="CN36" s="619"/>
      <c r="CO36" s="619"/>
      <c r="CP36" s="619"/>
      <c r="CQ36" s="620"/>
      <c r="CR36" s="621">
        <v>821151</v>
      </c>
      <c r="CS36" s="622"/>
      <c r="CT36" s="622"/>
      <c r="CU36" s="622"/>
      <c r="CV36" s="622"/>
      <c r="CW36" s="622"/>
      <c r="CX36" s="622"/>
      <c r="CY36" s="623"/>
      <c r="CZ36" s="626">
        <v>18.899999999999999</v>
      </c>
      <c r="DA36" s="654"/>
      <c r="DB36" s="654"/>
      <c r="DC36" s="656"/>
      <c r="DD36" s="630">
        <v>610360</v>
      </c>
      <c r="DE36" s="622"/>
      <c r="DF36" s="622"/>
      <c r="DG36" s="622"/>
      <c r="DH36" s="622"/>
      <c r="DI36" s="622"/>
      <c r="DJ36" s="622"/>
      <c r="DK36" s="623"/>
      <c r="DL36" s="630">
        <v>335131</v>
      </c>
      <c r="DM36" s="622"/>
      <c r="DN36" s="622"/>
      <c r="DO36" s="622"/>
      <c r="DP36" s="622"/>
      <c r="DQ36" s="622"/>
      <c r="DR36" s="622"/>
      <c r="DS36" s="622"/>
      <c r="DT36" s="622"/>
      <c r="DU36" s="622"/>
      <c r="DV36" s="623"/>
      <c r="DW36" s="626">
        <v>11.5</v>
      </c>
      <c r="DX36" s="654"/>
      <c r="DY36" s="654"/>
      <c r="DZ36" s="654"/>
      <c r="EA36" s="654"/>
      <c r="EB36" s="654"/>
      <c r="EC36" s="655"/>
    </row>
    <row r="37" spans="2:133" ht="11.25" customHeight="1" x14ac:dyDescent="0.15">
      <c r="B37" s="618" t="s">
        <v>334</v>
      </c>
      <c r="C37" s="619"/>
      <c r="D37" s="619"/>
      <c r="E37" s="619"/>
      <c r="F37" s="619"/>
      <c r="G37" s="619"/>
      <c r="H37" s="619"/>
      <c r="I37" s="619"/>
      <c r="J37" s="619"/>
      <c r="K37" s="619"/>
      <c r="L37" s="619"/>
      <c r="M37" s="619"/>
      <c r="N37" s="619"/>
      <c r="O37" s="619"/>
      <c r="P37" s="619"/>
      <c r="Q37" s="620"/>
      <c r="R37" s="621">
        <v>156500</v>
      </c>
      <c r="S37" s="622"/>
      <c r="T37" s="622"/>
      <c r="U37" s="622"/>
      <c r="V37" s="622"/>
      <c r="W37" s="622"/>
      <c r="X37" s="622"/>
      <c r="Y37" s="623"/>
      <c r="Z37" s="624">
        <v>3.5</v>
      </c>
      <c r="AA37" s="624"/>
      <c r="AB37" s="624"/>
      <c r="AC37" s="624"/>
      <c r="AD37" s="625" t="s">
        <v>129</v>
      </c>
      <c r="AE37" s="625"/>
      <c r="AF37" s="625"/>
      <c r="AG37" s="625"/>
      <c r="AH37" s="625"/>
      <c r="AI37" s="625"/>
      <c r="AJ37" s="625"/>
      <c r="AK37" s="625"/>
      <c r="AL37" s="626" t="s">
        <v>129</v>
      </c>
      <c r="AM37" s="627"/>
      <c r="AN37" s="627"/>
      <c r="AO37" s="628"/>
      <c r="AQ37" s="687" t="s">
        <v>335</v>
      </c>
      <c r="AR37" s="688"/>
      <c r="AS37" s="688"/>
      <c r="AT37" s="688"/>
      <c r="AU37" s="688"/>
      <c r="AV37" s="688"/>
      <c r="AW37" s="688"/>
      <c r="AX37" s="688"/>
      <c r="AY37" s="689"/>
      <c r="AZ37" s="621">
        <v>220894</v>
      </c>
      <c r="BA37" s="622"/>
      <c r="BB37" s="622"/>
      <c r="BC37" s="622"/>
      <c r="BD37" s="652"/>
      <c r="BE37" s="652"/>
      <c r="BF37" s="678"/>
      <c r="BG37" s="618" t="s">
        <v>336</v>
      </c>
      <c r="BH37" s="619"/>
      <c r="BI37" s="619"/>
      <c r="BJ37" s="619"/>
      <c r="BK37" s="619"/>
      <c r="BL37" s="619"/>
      <c r="BM37" s="619"/>
      <c r="BN37" s="619"/>
      <c r="BO37" s="619"/>
      <c r="BP37" s="619"/>
      <c r="BQ37" s="619"/>
      <c r="BR37" s="619"/>
      <c r="BS37" s="619"/>
      <c r="BT37" s="619"/>
      <c r="BU37" s="620"/>
      <c r="BV37" s="621">
        <v>6082</v>
      </c>
      <c r="BW37" s="622"/>
      <c r="BX37" s="622"/>
      <c r="BY37" s="622"/>
      <c r="BZ37" s="622"/>
      <c r="CA37" s="622"/>
      <c r="CB37" s="631"/>
      <c r="CD37" s="618" t="s">
        <v>337</v>
      </c>
      <c r="CE37" s="619"/>
      <c r="CF37" s="619"/>
      <c r="CG37" s="619"/>
      <c r="CH37" s="619"/>
      <c r="CI37" s="619"/>
      <c r="CJ37" s="619"/>
      <c r="CK37" s="619"/>
      <c r="CL37" s="619"/>
      <c r="CM37" s="619"/>
      <c r="CN37" s="619"/>
      <c r="CO37" s="619"/>
      <c r="CP37" s="619"/>
      <c r="CQ37" s="620"/>
      <c r="CR37" s="621">
        <v>229142</v>
      </c>
      <c r="CS37" s="652"/>
      <c r="CT37" s="652"/>
      <c r="CU37" s="652"/>
      <c r="CV37" s="652"/>
      <c r="CW37" s="652"/>
      <c r="CX37" s="652"/>
      <c r="CY37" s="653"/>
      <c r="CZ37" s="626">
        <v>5.3</v>
      </c>
      <c r="DA37" s="654"/>
      <c r="DB37" s="654"/>
      <c r="DC37" s="656"/>
      <c r="DD37" s="630">
        <v>190142</v>
      </c>
      <c r="DE37" s="652"/>
      <c r="DF37" s="652"/>
      <c r="DG37" s="652"/>
      <c r="DH37" s="652"/>
      <c r="DI37" s="652"/>
      <c r="DJ37" s="652"/>
      <c r="DK37" s="653"/>
      <c r="DL37" s="630">
        <v>164577</v>
      </c>
      <c r="DM37" s="652"/>
      <c r="DN37" s="652"/>
      <c r="DO37" s="652"/>
      <c r="DP37" s="652"/>
      <c r="DQ37" s="652"/>
      <c r="DR37" s="652"/>
      <c r="DS37" s="652"/>
      <c r="DT37" s="652"/>
      <c r="DU37" s="652"/>
      <c r="DV37" s="653"/>
      <c r="DW37" s="626">
        <v>5.7</v>
      </c>
      <c r="DX37" s="654"/>
      <c r="DY37" s="654"/>
      <c r="DZ37" s="654"/>
      <c r="EA37" s="654"/>
      <c r="EB37" s="654"/>
      <c r="EC37" s="655"/>
    </row>
    <row r="38" spans="2:133" ht="11.25" customHeight="1" x14ac:dyDescent="0.15">
      <c r="B38" s="618" t="s">
        <v>338</v>
      </c>
      <c r="C38" s="619"/>
      <c r="D38" s="619"/>
      <c r="E38" s="619"/>
      <c r="F38" s="619"/>
      <c r="G38" s="619"/>
      <c r="H38" s="619"/>
      <c r="I38" s="619"/>
      <c r="J38" s="619"/>
      <c r="K38" s="619"/>
      <c r="L38" s="619"/>
      <c r="M38" s="619"/>
      <c r="N38" s="619"/>
      <c r="O38" s="619"/>
      <c r="P38" s="619"/>
      <c r="Q38" s="620"/>
      <c r="R38" s="621">
        <v>7280</v>
      </c>
      <c r="S38" s="622"/>
      <c r="T38" s="622"/>
      <c r="U38" s="622"/>
      <c r="V38" s="622"/>
      <c r="W38" s="622"/>
      <c r="X38" s="622"/>
      <c r="Y38" s="623"/>
      <c r="Z38" s="624">
        <v>0.2</v>
      </c>
      <c r="AA38" s="624"/>
      <c r="AB38" s="624"/>
      <c r="AC38" s="624"/>
      <c r="AD38" s="625" t="s">
        <v>129</v>
      </c>
      <c r="AE38" s="625"/>
      <c r="AF38" s="625"/>
      <c r="AG38" s="625"/>
      <c r="AH38" s="625"/>
      <c r="AI38" s="625"/>
      <c r="AJ38" s="625"/>
      <c r="AK38" s="625"/>
      <c r="AL38" s="626" t="s">
        <v>129</v>
      </c>
      <c r="AM38" s="627"/>
      <c r="AN38" s="627"/>
      <c r="AO38" s="628"/>
      <c r="AQ38" s="687" t="s">
        <v>339</v>
      </c>
      <c r="AR38" s="688"/>
      <c r="AS38" s="688"/>
      <c r="AT38" s="688"/>
      <c r="AU38" s="688"/>
      <c r="AV38" s="688"/>
      <c r="AW38" s="688"/>
      <c r="AX38" s="688"/>
      <c r="AY38" s="689"/>
      <c r="AZ38" s="621">
        <v>131852</v>
      </c>
      <c r="BA38" s="622"/>
      <c r="BB38" s="622"/>
      <c r="BC38" s="622"/>
      <c r="BD38" s="652"/>
      <c r="BE38" s="652"/>
      <c r="BF38" s="678"/>
      <c r="BG38" s="618" t="s">
        <v>340</v>
      </c>
      <c r="BH38" s="619"/>
      <c r="BI38" s="619"/>
      <c r="BJ38" s="619"/>
      <c r="BK38" s="619"/>
      <c r="BL38" s="619"/>
      <c r="BM38" s="619"/>
      <c r="BN38" s="619"/>
      <c r="BO38" s="619"/>
      <c r="BP38" s="619"/>
      <c r="BQ38" s="619"/>
      <c r="BR38" s="619"/>
      <c r="BS38" s="619"/>
      <c r="BT38" s="619"/>
      <c r="BU38" s="620"/>
      <c r="BV38" s="621">
        <v>351</v>
      </c>
      <c r="BW38" s="622"/>
      <c r="BX38" s="622"/>
      <c r="BY38" s="622"/>
      <c r="BZ38" s="622"/>
      <c r="CA38" s="622"/>
      <c r="CB38" s="631"/>
      <c r="CD38" s="618" t="s">
        <v>341</v>
      </c>
      <c r="CE38" s="619"/>
      <c r="CF38" s="619"/>
      <c r="CG38" s="619"/>
      <c r="CH38" s="619"/>
      <c r="CI38" s="619"/>
      <c r="CJ38" s="619"/>
      <c r="CK38" s="619"/>
      <c r="CL38" s="619"/>
      <c r="CM38" s="619"/>
      <c r="CN38" s="619"/>
      <c r="CO38" s="619"/>
      <c r="CP38" s="619"/>
      <c r="CQ38" s="620"/>
      <c r="CR38" s="621">
        <v>419518</v>
      </c>
      <c r="CS38" s="622"/>
      <c r="CT38" s="622"/>
      <c r="CU38" s="622"/>
      <c r="CV38" s="622"/>
      <c r="CW38" s="622"/>
      <c r="CX38" s="622"/>
      <c r="CY38" s="623"/>
      <c r="CZ38" s="626">
        <v>9.6999999999999993</v>
      </c>
      <c r="DA38" s="654"/>
      <c r="DB38" s="654"/>
      <c r="DC38" s="656"/>
      <c r="DD38" s="630">
        <v>392673</v>
      </c>
      <c r="DE38" s="622"/>
      <c r="DF38" s="622"/>
      <c r="DG38" s="622"/>
      <c r="DH38" s="622"/>
      <c r="DI38" s="622"/>
      <c r="DJ38" s="622"/>
      <c r="DK38" s="623"/>
      <c r="DL38" s="630">
        <v>247847</v>
      </c>
      <c r="DM38" s="622"/>
      <c r="DN38" s="622"/>
      <c r="DO38" s="622"/>
      <c r="DP38" s="622"/>
      <c r="DQ38" s="622"/>
      <c r="DR38" s="622"/>
      <c r="DS38" s="622"/>
      <c r="DT38" s="622"/>
      <c r="DU38" s="622"/>
      <c r="DV38" s="623"/>
      <c r="DW38" s="626">
        <v>8.5</v>
      </c>
      <c r="DX38" s="654"/>
      <c r="DY38" s="654"/>
      <c r="DZ38" s="654"/>
      <c r="EA38" s="654"/>
      <c r="EB38" s="654"/>
      <c r="EC38" s="655"/>
    </row>
    <row r="39" spans="2:133" ht="11.25" customHeight="1" x14ac:dyDescent="0.15">
      <c r="B39" s="618" t="s">
        <v>342</v>
      </c>
      <c r="C39" s="619"/>
      <c r="D39" s="619"/>
      <c r="E39" s="619"/>
      <c r="F39" s="619"/>
      <c r="G39" s="619"/>
      <c r="H39" s="619"/>
      <c r="I39" s="619"/>
      <c r="J39" s="619"/>
      <c r="K39" s="619"/>
      <c r="L39" s="619"/>
      <c r="M39" s="619"/>
      <c r="N39" s="619"/>
      <c r="O39" s="619"/>
      <c r="P39" s="619"/>
      <c r="Q39" s="620"/>
      <c r="R39" s="621">
        <v>50283</v>
      </c>
      <c r="S39" s="622"/>
      <c r="T39" s="622"/>
      <c r="U39" s="622"/>
      <c r="V39" s="622"/>
      <c r="W39" s="622"/>
      <c r="X39" s="622"/>
      <c r="Y39" s="623"/>
      <c r="Z39" s="624">
        <v>1.1000000000000001</v>
      </c>
      <c r="AA39" s="624"/>
      <c r="AB39" s="624"/>
      <c r="AC39" s="624"/>
      <c r="AD39" s="625">
        <v>169</v>
      </c>
      <c r="AE39" s="625"/>
      <c r="AF39" s="625"/>
      <c r="AG39" s="625"/>
      <c r="AH39" s="625"/>
      <c r="AI39" s="625"/>
      <c r="AJ39" s="625"/>
      <c r="AK39" s="625"/>
      <c r="AL39" s="626">
        <v>0</v>
      </c>
      <c r="AM39" s="627"/>
      <c r="AN39" s="627"/>
      <c r="AO39" s="628"/>
      <c r="AQ39" s="687" t="s">
        <v>343</v>
      </c>
      <c r="AR39" s="688"/>
      <c r="AS39" s="688"/>
      <c r="AT39" s="688"/>
      <c r="AU39" s="688"/>
      <c r="AV39" s="688"/>
      <c r="AW39" s="688"/>
      <c r="AX39" s="688"/>
      <c r="AY39" s="689"/>
      <c r="AZ39" s="621">
        <v>128000</v>
      </c>
      <c r="BA39" s="622"/>
      <c r="BB39" s="622"/>
      <c r="BC39" s="622"/>
      <c r="BD39" s="652"/>
      <c r="BE39" s="652"/>
      <c r="BF39" s="678"/>
      <c r="BG39" s="618" t="s">
        <v>344</v>
      </c>
      <c r="BH39" s="619"/>
      <c r="BI39" s="619"/>
      <c r="BJ39" s="619"/>
      <c r="BK39" s="619"/>
      <c r="BL39" s="619"/>
      <c r="BM39" s="619"/>
      <c r="BN39" s="619"/>
      <c r="BO39" s="619"/>
      <c r="BP39" s="619"/>
      <c r="BQ39" s="619"/>
      <c r="BR39" s="619"/>
      <c r="BS39" s="619"/>
      <c r="BT39" s="619"/>
      <c r="BU39" s="620"/>
      <c r="BV39" s="621">
        <v>593</v>
      </c>
      <c r="BW39" s="622"/>
      <c r="BX39" s="622"/>
      <c r="BY39" s="622"/>
      <c r="BZ39" s="622"/>
      <c r="CA39" s="622"/>
      <c r="CB39" s="631"/>
      <c r="CD39" s="618" t="s">
        <v>345</v>
      </c>
      <c r="CE39" s="619"/>
      <c r="CF39" s="619"/>
      <c r="CG39" s="619"/>
      <c r="CH39" s="619"/>
      <c r="CI39" s="619"/>
      <c r="CJ39" s="619"/>
      <c r="CK39" s="619"/>
      <c r="CL39" s="619"/>
      <c r="CM39" s="619"/>
      <c r="CN39" s="619"/>
      <c r="CO39" s="619"/>
      <c r="CP39" s="619"/>
      <c r="CQ39" s="620"/>
      <c r="CR39" s="621">
        <v>321278</v>
      </c>
      <c r="CS39" s="652"/>
      <c r="CT39" s="652"/>
      <c r="CU39" s="652"/>
      <c r="CV39" s="652"/>
      <c r="CW39" s="652"/>
      <c r="CX39" s="652"/>
      <c r="CY39" s="653"/>
      <c r="CZ39" s="626">
        <v>7.4</v>
      </c>
      <c r="DA39" s="654"/>
      <c r="DB39" s="654"/>
      <c r="DC39" s="656"/>
      <c r="DD39" s="630">
        <v>211926</v>
      </c>
      <c r="DE39" s="652"/>
      <c r="DF39" s="652"/>
      <c r="DG39" s="652"/>
      <c r="DH39" s="652"/>
      <c r="DI39" s="652"/>
      <c r="DJ39" s="652"/>
      <c r="DK39" s="653"/>
      <c r="DL39" s="630" t="s">
        <v>129</v>
      </c>
      <c r="DM39" s="652"/>
      <c r="DN39" s="652"/>
      <c r="DO39" s="652"/>
      <c r="DP39" s="652"/>
      <c r="DQ39" s="652"/>
      <c r="DR39" s="652"/>
      <c r="DS39" s="652"/>
      <c r="DT39" s="652"/>
      <c r="DU39" s="652"/>
      <c r="DV39" s="653"/>
      <c r="DW39" s="626" t="s">
        <v>129</v>
      </c>
      <c r="DX39" s="654"/>
      <c r="DY39" s="654"/>
      <c r="DZ39" s="654"/>
      <c r="EA39" s="654"/>
      <c r="EB39" s="654"/>
      <c r="EC39" s="655"/>
    </row>
    <row r="40" spans="2:133" ht="11.25" customHeight="1" x14ac:dyDescent="0.15">
      <c r="B40" s="618" t="s">
        <v>346</v>
      </c>
      <c r="C40" s="619"/>
      <c r="D40" s="619"/>
      <c r="E40" s="619"/>
      <c r="F40" s="619"/>
      <c r="G40" s="619"/>
      <c r="H40" s="619"/>
      <c r="I40" s="619"/>
      <c r="J40" s="619"/>
      <c r="K40" s="619"/>
      <c r="L40" s="619"/>
      <c r="M40" s="619"/>
      <c r="N40" s="619"/>
      <c r="O40" s="619"/>
      <c r="P40" s="619"/>
      <c r="Q40" s="620"/>
      <c r="R40" s="621">
        <v>340443</v>
      </c>
      <c r="S40" s="622"/>
      <c r="T40" s="622"/>
      <c r="U40" s="622"/>
      <c r="V40" s="622"/>
      <c r="W40" s="622"/>
      <c r="X40" s="622"/>
      <c r="Y40" s="623"/>
      <c r="Z40" s="624">
        <v>7.6</v>
      </c>
      <c r="AA40" s="624"/>
      <c r="AB40" s="624"/>
      <c r="AC40" s="624"/>
      <c r="AD40" s="625" t="s">
        <v>129</v>
      </c>
      <c r="AE40" s="625"/>
      <c r="AF40" s="625"/>
      <c r="AG40" s="625"/>
      <c r="AH40" s="625"/>
      <c r="AI40" s="625"/>
      <c r="AJ40" s="625"/>
      <c r="AK40" s="625"/>
      <c r="AL40" s="626" t="s">
        <v>129</v>
      </c>
      <c r="AM40" s="627"/>
      <c r="AN40" s="627"/>
      <c r="AO40" s="628"/>
      <c r="AQ40" s="687" t="s">
        <v>347</v>
      </c>
      <c r="AR40" s="688"/>
      <c r="AS40" s="688"/>
      <c r="AT40" s="688"/>
      <c r="AU40" s="688"/>
      <c r="AV40" s="688"/>
      <c r="AW40" s="688"/>
      <c r="AX40" s="688"/>
      <c r="AY40" s="689"/>
      <c r="AZ40" s="621" t="s">
        <v>129</v>
      </c>
      <c r="BA40" s="622"/>
      <c r="BB40" s="622"/>
      <c r="BC40" s="622"/>
      <c r="BD40" s="652"/>
      <c r="BE40" s="652"/>
      <c r="BF40" s="678"/>
      <c r="BG40" s="667" t="s">
        <v>348</v>
      </c>
      <c r="BH40" s="668"/>
      <c r="BI40" s="668"/>
      <c r="BJ40" s="668"/>
      <c r="BK40" s="668"/>
      <c r="BL40" s="359"/>
      <c r="BM40" s="619" t="s">
        <v>349</v>
      </c>
      <c r="BN40" s="619"/>
      <c r="BO40" s="619"/>
      <c r="BP40" s="619"/>
      <c r="BQ40" s="619"/>
      <c r="BR40" s="619"/>
      <c r="BS40" s="619"/>
      <c r="BT40" s="619"/>
      <c r="BU40" s="620"/>
      <c r="BV40" s="621">
        <v>151</v>
      </c>
      <c r="BW40" s="622"/>
      <c r="BX40" s="622"/>
      <c r="BY40" s="622"/>
      <c r="BZ40" s="622"/>
      <c r="CA40" s="622"/>
      <c r="CB40" s="631"/>
      <c r="CD40" s="618" t="s">
        <v>350</v>
      </c>
      <c r="CE40" s="619"/>
      <c r="CF40" s="619"/>
      <c r="CG40" s="619"/>
      <c r="CH40" s="619"/>
      <c r="CI40" s="619"/>
      <c r="CJ40" s="619"/>
      <c r="CK40" s="619"/>
      <c r="CL40" s="619"/>
      <c r="CM40" s="619"/>
      <c r="CN40" s="619"/>
      <c r="CO40" s="619"/>
      <c r="CP40" s="619"/>
      <c r="CQ40" s="620"/>
      <c r="CR40" s="621">
        <v>20000</v>
      </c>
      <c r="CS40" s="622"/>
      <c r="CT40" s="622"/>
      <c r="CU40" s="622"/>
      <c r="CV40" s="622"/>
      <c r="CW40" s="622"/>
      <c r="CX40" s="622"/>
      <c r="CY40" s="623"/>
      <c r="CZ40" s="626">
        <v>0.5</v>
      </c>
      <c r="DA40" s="654"/>
      <c r="DB40" s="654"/>
      <c r="DC40" s="656"/>
      <c r="DD40" s="630" t="s">
        <v>129</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54"/>
      <c r="DY40" s="654"/>
      <c r="DZ40" s="654"/>
      <c r="EA40" s="654"/>
      <c r="EB40" s="654"/>
      <c r="EC40" s="655"/>
    </row>
    <row r="41" spans="2:133" ht="11.25" customHeight="1" x14ac:dyDescent="0.15">
      <c r="B41" s="618" t="s">
        <v>351</v>
      </c>
      <c r="C41" s="619"/>
      <c r="D41" s="619"/>
      <c r="E41" s="619"/>
      <c r="F41" s="619"/>
      <c r="G41" s="619"/>
      <c r="H41" s="619"/>
      <c r="I41" s="619"/>
      <c r="J41" s="619"/>
      <c r="K41" s="619"/>
      <c r="L41" s="619"/>
      <c r="M41" s="619"/>
      <c r="N41" s="619"/>
      <c r="O41" s="619"/>
      <c r="P41" s="619"/>
      <c r="Q41" s="620"/>
      <c r="R41" s="621" t="s">
        <v>129</v>
      </c>
      <c r="S41" s="622"/>
      <c r="T41" s="622"/>
      <c r="U41" s="622"/>
      <c r="V41" s="622"/>
      <c r="W41" s="622"/>
      <c r="X41" s="622"/>
      <c r="Y41" s="623"/>
      <c r="Z41" s="624" t="s">
        <v>129</v>
      </c>
      <c r="AA41" s="624"/>
      <c r="AB41" s="624"/>
      <c r="AC41" s="624"/>
      <c r="AD41" s="625" t="s">
        <v>129</v>
      </c>
      <c r="AE41" s="625"/>
      <c r="AF41" s="625"/>
      <c r="AG41" s="625"/>
      <c r="AH41" s="625"/>
      <c r="AI41" s="625"/>
      <c r="AJ41" s="625"/>
      <c r="AK41" s="625"/>
      <c r="AL41" s="626" t="s">
        <v>129</v>
      </c>
      <c r="AM41" s="627"/>
      <c r="AN41" s="627"/>
      <c r="AO41" s="628"/>
      <c r="AQ41" s="687" t="s">
        <v>352</v>
      </c>
      <c r="AR41" s="688"/>
      <c r="AS41" s="688"/>
      <c r="AT41" s="688"/>
      <c r="AU41" s="688"/>
      <c r="AV41" s="688"/>
      <c r="AW41" s="688"/>
      <c r="AX41" s="688"/>
      <c r="AY41" s="689"/>
      <c r="AZ41" s="621">
        <v>26227</v>
      </c>
      <c r="BA41" s="622"/>
      <c r="BB41" s="622"/>
      <c r="BC41" s="622"/>
      <c r="BD41" s="652"/>
      <c r="BE41" s="652"/>
      <c r="BF41" s="678"/>
      <c r="BG41" s="667"/>
      <c r="BH41" s="668"/>
      <c r="BI41" s="668"/>
      <c r="BJ41" s="668"/>
      <c r="BK41" s="668"/>
      <c r="BL41" s="359"/>
      <c r="BM41" s="619" t="s">
        <v>353</v>
      </c>
      <c r="BN41" s="619"/>
      <c r="BO41" s="619"/>
      <c r="BP41" s="619"/>
      <c r="BQ41" s="619"/>
      <c r="BR41" s="619"/>
      <c r="BS41" s="619"/>
      <c r="BT41" s="619"/>
      <c r="BU41" s="620"/>
      <c r="BV41" s="621" t="s">
        <v>129</v>
      </c>
      <c r="BW41" s="622"/>
      <c r="BX41" s="622"/>
      <c r="BY41" s="622"/>
      <c r="BZ41" s="622"/>
      <c r="CA41" s="622"/>
      <c r="CB41" s="631"/>
      <c r="CD41" s="618" t="s">
        <v>354</v>
      </c>
      <c r="CE41" s="619"/>
      <c r="CF41" s="619"/>
      <c r="CG41" s="619"/>
      <c r="CH41" s="619"/>
      <c r="CI41" s="619"/>
      <c r="CJ41" s="619"/>
      <c r="CK41" s="619"/>
      <c r="CL41" s="619"/>
      <c r="CM41" s="619"/>
      <c r="CN41" s="619"/>
      <c r="CO41" s="619"/>
      <c r="CP41" s="619"/>
      <c r="CQ41" s="620"/>
      <c r="CR41" s="621" t="s">
        <v>129</v>
      </c>
      <c r="CS41" s="652"/>
      <c r="CT41" s="652"/>
      <c r="CU41" s="652"/>
      <c r="CV41" s="652"/>
      <c r="CW41" s="652"/>
      <c r="CX41" s="652"/>
      <c r="CY41" s="653"/>
      <c r="CZ41" s="626" t="s">
        <v>129</v>
      </c>
      <c r="DA41" s="654"/>
      <c r="DB41" s="654"/>
      <c r="DC41" s="656"/>
      <c r="DD41" s="630" t="s">
        <v>129</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15">
      <c r="B42" s="618" t="s">
        <v>355</v>
      </c>
      <c r="C42" s="619"/>
      <c r="D42" s="619"/>
      <c r="E42" s="619"/>
      <c r="F42" s="619"/>
      <c r="G42" s="619"/>
      <c r="H42" s="619"/>
      <c r="I42" s="619"/>
      <c r="J42" s="619"/>
      <c r="K42" s="619"/>
      <c r="L42" s="619"/>
      <c r="M42" s="619"/>
      <c r="N42" s="619"/>
      <c r="O42" s="619"/>
      <c r="P42" s="619"/>
      <c r="Q42" s="620"/>
      <c r="R42" s="621" t="s">
        <v>129</v>
      </c>
      <c r="S42" s="622"/>
      <c r="T42" s="622"/>
      <c r="U42" s="622"/>
      <c r="V42" s="622"/>
      <c r="W42" s="622"/>
      <c r="X42" s="622"/>
      <c r="Y42" s="623"/>
      <c r="Z42" s="624" t="s">
        <v>129</v>
      </c>
      <c r="AA42" s="624"/>
      <c r="AB42" s="624"/>
      <c r="AC42" s="624"/>
      <c r="AD42" s="625" t="s">
        <v>129</v>
      </c>
      <c r="AE42" s="625"/>
      <c r="AF42" s="625"/>
      <c r="AG42" s="625"/>
      <c r="AH42" s="625"/>
      <c r="AI42" s="625"/>
      <c r="AJ42" s="625"/>
      <c r="AK42" s="625"/>
      <c r="AL42" s="626" t="s">
        <v>129</v>
      </c>
      <c r="AM42" s="627"/>
      <c r="AN42" s="627"/>
      <c r="AO42" s="628"/>
      <c r="AQ42" s="693" t="s">
        <v>356</v>
      </c>
      <c r="AR42" s="694"/>
      <c r="AS42" s="694"/>
      <c r="AT42" s="694"/>
      <c r="AU42" s="694"/>
      <c r="AV42" s="694"/>
      <c r="AW42" s="694"/>
      <c r="AX42" s="694"/>
      <c r="AY42" s="695"/>
      <c r="AZ42" s="699">
        <v>133439</v>
      </c>
      <c r="BA42" s="700"/>
      <c r="BB42" s="700"/>
      <c r="BC42" s="700"/>
      <c r="BD42" s="680"/>
      <c r="BE42" s="680"/>
      <c r="BF42" s="682"/>
      <c r="BG42" s="669"/>
      <c r="BH42" s="670"/>
      <c r="BI42" s="670"/>
      <c r="BJ42" s="670"/>
      <c r="BK42" s="670"/>
      <c r="BL42" s="357"/>
      <c r="BM42" s="643" t="s">
        <v>357</v>
      </c>
      <c r="BN42" s="643"/>
      <c r="BO42" s="643"/>
      <c r="BP42" s="643"/>
      <c r="BQ42" s="643"/>
      <c r="BR42" s="643"/>
      <c r="BS42" s="643"/>
      <c r="BT42" s="643"/>
      <c r="BU42" s="644"/>
      <c r="BV42" s="699">
        <v>319</v>
      </c>
      <c r="BW42" s="700"/>
      <c r="BX42" s="700"/>
      <c r="BY42" s="700"/>
      <c r="BZ42" s="700"/>
      <c r="CA42" s="700"/>
      <c r="CB42" s="706"/>
      <c r="CD42" s="618" t="s">
        <v>358</v>
      </c>
      <c r="CE42" s="619"/>
      <c r="CF42" s="619"/>
      <c r="CG42" s="619"/>
      <c r="CH42" s="619"/>
      <c r="CI42" s="619"/>
      <c r="CJ42" s="619"/>
      <c r="CK42" s="619"/>
      <c r="CL42" s="619"/>
      <c r="CM42" s="619"/>
      <c r="CN42" s="619"/>
      <c r="CO42" s="619"/>
      <c r="CP42" s="619"/>
      <c r="CQ42" s="620"/>
      <c r="CR42" s="621">
        <v>454434</v>
      </c>
      <c r="CS42" s="652"/>
      <c r="CT42" s="652"/>
      <c r="CU42" s="652"/>
      <c r="CV42" s="652"/>
      <c r="CW42" s="652"/>
      <c r="CX42" s="652"/>
      <c r="CY42" s="653"/>
      <c r="CZ42" s="626">
        <v>10.5</v>
      </c>
      <c r="DA42" s="654"/>
      <c r="DB42" s="654"/>
      <c r="DC42" s="656"/>
      <c r="DD42" s="630">
        <v>182820</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15">
      <c r="B43" s="618" t="s">
        <v>359</v>
      </c>
      <c r="C43" s="619"/>
      <c r="D43" s="619"/>
      <c r="E43" s="619"/>
      <c r="F43" s="619"/>
      <c r="G43" s="619"/>
      <c r="H43" s="619"/>
      <c r="I43" s="619"/>
      <c r="J43" s="619"/>
      <c r="K43" s="619"/>
      <c r="L43" s="619"/>
      <c r="M43" s="619"/>
      <c r="N43" s="619"/>
      <c r="O43" s="619"/>
      <c r="P43" s="619"/>
      <c r="Q43" s="620"/>
      <c r="R43" s="621">
        <v>85943</v>
      </c>
      <c r="S43" s="622"/>
      <c r="T43" s="622"/>
      <c r="U43" s="622"/>
      <c r="V43" s="622"/>
      <c r="W43" s="622"/>
      <c r="X43" s="622"/>
      <c r="Y43" s="623"/>
      <c r="Z43" s="624">
        <v>1.9</v>
      </c>
      <c r="AA43" s="624"/>
      <c r="AB43" s="624"/>
      <c r="AC43" s="624"/>
      <c r="AD43" s="625" t="s">
        <v>129</v>
      </c>
      <c r="AE43" s="625"/>
      <c r="AF43" s="625"/>
      <c r="AG43" s="625"/>
      <c r="AH43" s="625"/>
      <c r="AI43" s="625"/>
      <c r="AJ43" s="625"/>
      <c r="AK43" s="625"/>
      <c r="AL43" s="626" t="s">
        <v>129</v>
      </c>
      <c r="AM43" s="627"/>
      <c r="AN43" s="627"/>
      <c r="AO43" s="628"/>
      <c r="CD43" s="618" t="s">
        <v>360</v>
      </c>
      <c r="CE43" s="619"/>
      <c r="CF43" s="619"/>
      <c r="CG43" s="619"/>
      <c r="CH43" s="619"/>
      <c r="CI43" s="619"/>
      <c r="CJ43" s="619"/>
      <c r="CK43" s="619"/>
      <c r="CL43" s="619"/>
      <c r="CM43" s="619"/>
      <c r="CN43" s="619"/>
      <c r="CO43" s="619"/>
      <c r="CP43" s="619"/>
      <c r="CQ43" s="620"/>
      <c r="CR43" s="621">
        <v>5123</v>
      </c>
      <c r="CS43" s="652"/>
      <c r="CT43" s="652"/>
      <c r="CU43" s="652"/>
      <c r="CV43" s="652"/>
      <c r="CW43" s="652"/>
      <c r="CX43" s="652"/>
      <c r="CY43" s="653"/>
      <c r="CZ43" s="626">
        <v>0.1</v>
      </c>
      <c r="DA43" s="654"/>
      <c r="DB43" s="654"/>
      <c r="DC43" s="656"/>
      <c r="DD43" s="630">
        <v>5123</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15">
      <c r="B44" s="642" t="s">
        <v>361</v>
      </c>
      <c r="C44" s="643"/>
      <c r="D44" s="643"/>
      <c r="E44" s="643"/>
      <c r="F44" s="643"/>
      <c r="G44" s="643"/>
      <c r="H44" s="643"/>
      <c r="I44" s="643"/>
      <c r="J44" s="643"/>
      <c r="K44" s="643"/>
      <c r="L44" s="643"/>
      <c r="M44" s="643"/>
      <c r="N44" s="643"/>
      <c r="O44" s="643"/>
      <c r="P44" s="643"/>
      <c r="Q44" s="644"/>
      <c r="R44" s="699">
        <v>4467152</v>
      </c>
      <c r="S44" s="700"/>
      <c r="T44" s="700"/>
      <c r="U44" s="700"/>
      <c r="V44" s="700"/>
      <c r="W44" s="700"/>
      <c r="X44" s="700"/>
      <c r="Y44" s="701"/>
      <c r="Z44" s="702">
        <v>100</v>
      </c>
      <c r="AA44" s="702"/>
      <c r="AB44" s="702"/>
      <c r="AC44" s="702"/>
      <c r="AD44" s="703">
        <v>2822442</v>
      </c>
      <c r="AE44" s="703"/>
      <c r="AF44" s="703"/>
      <c r="AG44" s="703"/>
      <c r="AH44" s="703"/>
      <c r="AI44" s="703"/>
      <c r="AJ44" s="703"/>
      <c r="AK44" s="703"/>
      <c r="AL44" s="704">
        <v>100</v>
      </c>
      <c r="AM44" s="681"/>
      <c r="AN44" s="681"/>
      <c r="AO44" s="705"/>
      <c r="CD44" s="659" t="s">
        <v>308</v>
      </c>
      <c r="CE44" s="660"/>
      <c r="CF44" s="618" t="s">
        <v>362</v>
      </c>
      <c r="CG44" s="619"/>
      <c r="CH44" s="619"/>
      <c r="CI44" s="619"/>
      <c r="CJ44" s="619"/>
      <c r="CK44" s="619"/>
      <c r="CL44" s="619"/>
      <c r="CM44" s="619"/>
      <c r="CN44" s="619"/>
      <c r="CO44" s="619"/>
      <c r="CP44" s="619"/>
      <c r="CQ44" s="620"/>
      <c r="CR44" s="621">
        <v>444419</v>
      </c>
      <c r="CS44" s="622"/>
      <c r="CT44" s="622"/>
      <c r="CU44" s="622"/>
      <c r="CV44" s="622"/>
      <c r="CW44" s="622"/>
      <c r="CX44" s="622"/>
      <c r="CY44" s="623"/>
      <c r="CZ44" s="626">
        <v>10.199999999999999</v>
      </c>
      <c r="DA44" s="627"/>
      <c r="DB44" s="627"/>
      <c r="DC44" s="633"/>
      <c r="DD44" s="630">
        <v>172805</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15">
      <c r="CD45" s="661"/>
      <c r="CE45" s="662"/>
      <c r="CF45" s="618" t="s">
        <v>363</v>
      </c>
      <c r="CG45" s="619"/>
      <c r="CH45" s="619"/>
      <c r="CI45" s="619"/>
      <c r="CJ45" s="619"/>
      <c r="CK45" s="619"/>
      <c r="CL45" s="619"/>
      <c r="CM45" s="619"/>
      <c r="CN45" s="619"/>
      <c r="CO45" s="619"/>
      <c r="CP45" s="619"/>
      <c r="CQ45" s="620"/>
      <c r="CR45" s="621">
        <v>247238</v>
      </c>
      <c r="CS45" s="652"/>
      <c r="CT45" s="652"/>
      <c r="CU45" s="652"/>
      <c r="CV45" s="652"/>
      <c r="CW45" s="652"/>
      <c r="CX45" s="652"/>
      <c r="CY45" s="653"/>
      <c r="CZ45" s="626">
        <v>5.7</v>
      </c>
      <c r="DA45" s="654"/>
      <c r="DB45" s="654"/>
      <c r="DC45" s="656"/>
      <c r="DD45" s="630">
        <v>84402</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15">
      <c r="B46" s="211" t="s">
        <v>364</v>
      </c>
      <c r="CD46" s="661"/>
      <c r="CE46" s="662"/>
      <c r="CF46" s="618" t="s">
        <v>365</v>
      </c>
      <c r="CG46" s="619"/>
      <c r="CH46" s="619"/>
      <c r="CI46" s="619"/>
      <c r="CJ46" s="619"/>
      <c r="CK46" s="619"/>
      <c r="CL46" s="619"/>
      <c r="CM46" s="619"/>
      <c r="CN46" s="619"/>
      <c r="CO46" s="619"/>
      <c r="CP46" s="619"/>
      <c r="CQ46" s="620"/>
      <c r="CR46" s="621">
        <v>197181</v>
      </c>
      <c r="CS46" s="622"/>
      <c r="CT46" s="622"/>
      <c r="CU46" s="622"/>
      <c r="CV46" s="622"/>
      <c r="CW46" s="622"/>
      <c r="CX46" s="622"/>
      <c r="CY46" s="623"/>
      <c r="CZ46" s="626">
        <v>4.5</v>
      </c>
      <c r="DA46" s="627"/>
      <c r="DB46" s="627"/>
      <c r="DC46" s="633"/>
      <c r="DD46" s="630">
        <v>88403</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15">
      <c r="B47" s="717" t="s">
        <v>366</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367</v>
      </c>
      <c r="CG47" s="619"/>
      <c r="CH47" s="619"/>
      <c r="CI47" s="619"/>
      <c r="CJ47" s="619"/>
      <c r="CK47" s="619"/>
      <c r="CL47" s="619"/>
      <c r="CM47" s="619"/>
      <c r="CN47" s="619"/>
      <c r="CO47" s="619"/>
      <c r="CP47" s="619"/>
      <c r="CQ47" s="620"/>
      <c r="CR47" s="621">
        <v>10015</v>
      </c>
      <c r="CS47" s="652"/>
      <c r="CT47" s="652"/>
      <c r="CU47" s="652"/>
      <c r="CV47" s="652"/>
      <c r="CW47" s="652"/>
      <c r="CX47" s="652"/>
      <c r="CY47" s="653"/>
      <c r="CZ47" s="626">
        <v>0.2</v>
      </c>
      <c r="DA47" s="654"/>
      <c r="DB47" s="654"/>
      <c r="DC47" s="656"/>
      <c r="DD47" s="630">
        <v>10015</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x14ac:dyDescent="0.15">
      <c r="B48" s="717" t="s">
        <v>368</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369</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129</v>
      </c>
      <c r="DA48" s="627"/>
      <c r="DB48" s="627"/>
      <c r="DC48" s="633"/>
      <c r="DD48" s="630" t="s">
        <v>129</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15">
      <c r="B49" s="360"/>
      <c r="CD49" s="642" t="s">
        <v>370</v>
      </c>
      <c r="CE49" s="643"/>
      <c r="CF49" s="643"/>
      <c r="CG49" s="643"/>
      <c r="CH49" s="643"/>
      <c r="CI49" s="643"/>
      <c r="CJ49" s="643"/>
      <c r="CK49" s="643"/>
      <c r="CL49" s="643"/>
      <c r="CM49" s="643"/>
      <c r="CN49" s="643"/>
      <c r="CO49" s="643"/>
      <c r="CP49" s="643"/>
      <c r="CQ49" s="644"/>
      <c r="CR49" s="699">
        <v>4343931</v>
      </c>
      <c r="CS49" s="680"/>
      <c r="CT49" s="680"/>
      <c r="CU49" s="680"/>
      <c r="CV49" s="680"/>
      <c r="CW49" s="680"/>
      <c r="CX49" s="680"/>
      <c r="CY49" s="707"/>
      <c r="CZ49" s="704">
        <v>100</v>
      </c>
      <c r="DA49" s="708"/>
      <c r="DB49" s="708"/>
      <c r="DC49" s="709"/>
      <c r="DD49" s="710">
        <v>3163227</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x14ac:dyDescent="0.15">
      <c r="B50" s="360"/>
    </row>
  </sheetData>
  <sheetProtection algorithmName="SHA-512" hashValue="gm6iVgFUjzxxGWoPHcmItZnVnXOhyW6iYjdJG/0MW+Fjucix7Q9QuzbuQVbgXsbcJH6+IdTGHQGynCxz/Wz95g==" saltValue="AX47WIrl5sMXsEbX/r1wA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S74" sqref="BS74:CG7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371</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372</v>
      </c>
      <c r="DK2" s="720"/>
      <c r="DL2" s="720"/>
      <c r="DM2" s="720"/>
      <c r="DN2" s="720"/>
      <c r="DO2" s="721"/>
      <c r="DP2" s="219"/>
      <c r="DQ2" s="719" t="s">
        <v>373</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374</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375</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376</v>
      </c>
      <c r="B5" s="725"/>
      <c r="C5" s="725"/>
      <c r="D5" s="725"/>
      <c r="E5" s="725"/>
      <c r="F5" s="725"/>
      <c r="G5" s="725"/>
      <c r="H5" s="725"/>
      <c r="I5" s="725"/>
      <c r="J5" s="725"/>
      <c r="K5" s="725"/>
      <c r="L5" s="725"/>
      <c r="M5" s="725"/>
      <c r="N5" s="725"/>
      <c r="O5" s="725"/>
      <c r="P5" s="726"/>
      <c r="Q5" s="730" t="s">
        <v>377</v>
      </c>
      <c r="R5" s="731"/>
      <c r="S5" s="731"/>
      <c r="T5" s="731"/>
      <c r="U5" s="732"/>
      <c r="V5" s="730" t="s">
        <v>378</v>
      </c>
      <c r="W5" s="731"/>
      <c r="X5" s="731"/>
      <c r="Y5" s="731"/>
      <c r="Z5" s="732"/>
      <c r="AA5" s="730" t="s">
        <v>379</v>
      </c>
      <c r="AB5" s="731"/>
      <c r="AC5" s="731"/>
      <c r="AD5" s="731"/>
      <c r="AE5" s="731"/>
      <c r="AF5" s="736" t="s">
        <v>380</v>
      </c>
      <c r="AG5" s="731"/>
      <c r="AH5" s="731"/>
      <c r="AI5" s="731"/>
      <c r="AJ5" s="737"/>
      <c r="AK5" s="731" t="s">
        <v>381</v>
      </c>
      <c r="AL5" s="731"/>
      <c r="AM5" s="731"/>
      <c r="AN5" s="731"/>
      <c r="AO5" s="732"/>
      <c r="AP5" s="730" t="s">
        <v>382</v>
      </c>
      <c r="AQ5" s="731"/>
      <c r="AR5" s="731"/>
      <c r="AS5" s="731"/>
      <c r="AT5" s="732"/>
      <c r="AU5" s="730" t="s">
        <v>383</v>
      </c>
      <c r="AV5" s="731"/>
      <c r="AW5" s="731"/>
      <c r="AX5" s="731"/>
      <c r="AY5" s="737"/>
      <c r="AZ5" s="223"/>
      <c r="BA5" s="223"/>
      <c r="BB5" s="223"/>
      <c r="BC5" s="223"/>
      <c r="BD5" s="223"/>
      <c r="BE5" s="224"/>
      <c r="BF5" s="224"/>
      <c r="BG5" s="224"/>
      <c r="BH5" s="224"/>
      <c r="BI5" s="224"/>
      <c r="BJ5" s="224"/>
      <c r="BK5" s="224"/>
      <c r="BL5" s="224"/>
      <c r="BM5" s="224"/>
      <c r="BN5" s="224"/>
      <c r="BO5" s="224"/>
      <c r="BP5" s="224"/>
      <c r="BQ5" s="724" t="s">
        <v>384</v>
      </c>
      <c r="BR5" s="725"/>
      <c r="BS5" s="725"/>
      <c r="BT5" s="725"/>
      <c r="BU5" s="725"/>
      <c r="BV5" s="725"/>
      <c r="BW5" s="725"/>
      <c r="BX5" s="725"/>
      <c r="BY5" s="725"/>
      <c r="BZ5" s="725"/>
      <c r="CA5" s="725"/>
      <c r="CB5" s="725"/>
      <c r="CC5" s="725"/>
      <c r="CD5" s="725"/>
      <c r="CE5" s="725"/>
      <c r="CF5" s="725"/>
      <c r="CG5" s="726"/>
      <c r="CH5" s="730" t="s">
        <v>385</v>
      </c>
      <c r="CI5" s="731"/>
      <c r="CJ5" s="731"/>
      <c r="CK5" s="731"/>
      <c r="CL5" s="732"/>
      <c r="CM5" s="730" t="s">
        <v>386</v>
      </c>
      <c r="CN5" s="731"/>
      <c r="CO5" s="731"/>
      <c r="CP5" s="731"/>
      <c r="CQ5" s="732"/>
      <c r="CR5" s="730" t="s">
        <v>387</v>
      </c>
      <c r="CS5" s="731"/>
      <c r="CT5" s="731"/>
      <c r="CU5" s="731"/>
      <c r="CV5" s="732"/>
      <c r="CW5" s="730" t="s">
        <v>388</v>
      </c>
      <c r="CX5" s="731"/>
      <c r="CY5" s="731"/>
      <c r="CZ5" s="731"/>
      <c r="DA5" s="732"/>
      <c r="DB5" s="730" t="s">
        <v>389</v>
      </c>
      <c r="DC5" s="731"/>
      <c r="DD5" s="731"/>
      <c r="DE5" s="731"/>
      <c r="DF5" s="732"/>
      <c r="DG5" s="760" t="s">
        <v>390</v>
      </c>
      <c r="DH5" s="761"/>
      <c r="DI5" s="761"/>
      <c r="DJ5" s="761"/>
      <c r="DK5" s="762"/>
      <c r="DL5" s="760" t="s">
        <v>391</v>
      </c>
      <c r="DM5" s="761"/>
      <c r="DN5" s="761"/>
      <c r="DO5" s="761"/>
      <c r="DP5" s="762"/>
      <c r="DQ5" s="730" t="s">
        <v>392</v>
      </c>
      <c r="DR5" s="731"/>
      <c r="DS5" s="731"/>
      <c r="DT5" s="731"/>
      <c r="DU5" s="732"/>
      <c r="DV5" s="730" t="s">
        <v>383</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393</v>
      </c>
      <c r="C7" s="747"/>
      <c r="D7" s="747"/>
      <c r="E7" s="747"/>
      <c r="F7" s="747"/>
      <c r="G7" s="747"/>
      <c r="H7" s="747"/>
      <c r="I7" s="747"/>
      <c r="J7" s="747"/>
      <c r="K7" s="747"/>
      <c r="L7" s="747"/>
      <c r="M7" s="747"/>
      <c r="N7" s="747"/>
      <c r="O7" s="747"/>
      <c r="P7" s="748"/>
      <c r="Q7" s="749">
        <v>4467</v>
      </c>
      <c r="R7" s="750"/>
      <c r="S7" s="750"/>
      <c r="T7" s="750"/>
      <c r="U7" s="750"/>
      <c r="V7" s="750">
        <v>4344</v>
      </c>
      <c r="W7" s="750"/>
      <c r="X7" s="750"/>
      <c r="Y7" s="750"/>
      <c r="Z7" s="750"/>
      <c r="AA7" s="750">
        <v>123</v>
      </c>
      <c r="AB7" s="750"/>
      <c r="AC7" s="750"/>
      <c r="AD7" s="750"/>
      <c r="AE7" s="751"/>
      <c r="AF7" s="752">
        <v>123</v>
      </c>
      <c r="AG7" s="753"/>
      <c r="AH7" s="753"/>
      <c r="AI7" s="753"/>
      <c r="AJ7" s="754"/>
      <c r="AK7" s="755">
        <v>157</v>
      </c>
      <c r="AL7" s="756"/>
      <c r="AM7" s="756"/>
      <c r="AN7" s="756"/>
      <c r="AO7" s="756"/>
      <c r="AP7" s="756">
        <v>4978</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603</v>
      </c>
      <c r="BT7" s="744"/>
      <c r="BU7" s="744"/>
      <c r="BV7" s="744"/>
      <c r="BW7" s="744"/>
      <c r="BX7" s="744"/>
      <c r="BY7" s="744"/>
      <c r="BZ7" s="744"/>
      <c r="CA7" s="744"/>
      <c r="CB7" s="744"/>
      <c r="CC7" s="744"/>
      <c r="CD7" s="744"/>
      <c r="CE7" s="744"/>
      <c r="CF7" s="744"/>
      <c r="CG7" s="759"/>
      <c r="CH7" s="740" t="s">
        <v>533</v>
      </c>
      <c r="CI7" s="741"/>
      <c r="CJ7" s="741"/>
      <c r="CK7" s="741"/>
      <c r="CL7" s="742"/>
      <c r="CM7" s="740">
        <v>9</v>
      </c>
      <c r="CN7" s="741"/>
      <c r="CO7" s="741"/>
      <c r="CP7" s="741"/>
      <c r="CQ7" s="742"/>
      <c r="CR7" s="740">
        <v>1</v>
      </c>
      <c r="CS7" s="741"/>
      <c r="CT7" s="741"/>
      <c r="CU7" s="741"/>
      <c r="CV7" s="742"/>
      <c r="CW7" s="740">
        <v>9</v>
      </c>
      <c r="CX7" s="741"/>
      <c r="CY7" s="741"/>
      <c r="CZ7" s="741"/>
      <c r="DA7" s="742"/>
      <c r="DB7" s="740" t="s">
        <v>533</v>
      </c>
      <c r="DC7" s="741"/>
      <c r="DD7" s="741"/>
      <c r="DE7" s="741"/>
      <c r="DF7" s="742"/>
      <c r="DG7" s="740" t="s">
        <v>533</v>
      </c>
      <c r="DH7" s="741"/>
      <c r="DI7" s="741"/>
      <c r="DJ7" s="741"/>
      <c r="DK7" s="742"/>
      <c r="DL7" s="740" t="s">
        <v>533</v>
      </c>
      <c r="DM7" s="741"/>
      <c r="DN7" s="741"/>
      <c r="DO7" s="741"/>
      <c r="DP7" s="742"/>
      <c r="DQ7" s="740" t="s">
        <v>533</v>
      </c>
      <c r="DR7" s="741"/>
      <c r="DS7" s="741"/>
      <c r="DT7" s="741"/>
      <c r="DU7" s="742"/>
      <c r="DV7" s="743"/>
      <c r="DW7" s="744"/>
      <c r="DX7" s="744"/>
      <c r="DY7" s="744"/>
      <c r="DZ7" s="745"/>
      <c r="EA7" s="225"/>
    </row>
    <row r="8" spans="1:131" s="226" customFormat="1" ht="26.25" customHeight="1" x14ac:dyDescent="0.15">
      <c r="A8" s="229">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25"/>
    </row>
    <row r="9" spans="1:131" s="226" customFormat="1" ht="26.25" customHeight="1" x14ac:dyDescent="0.15">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394</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395</v>
      </c>
      <c r="B23" s="786" t="s">
        <v>396</v>
      </c>
      <c r="C23" s="787"/>
      <c r="D23" s="787"/>
      <c r="E23" s="787"/>
      <c r="F23" s="787"/>
      <c r="G23" s="787"/>
      <c r="H23" s="787"/>
      <c r="I23" s="787"/>
      <c r="J23" s="787"/>
      <c r="K23" s="787"/>
      <c r="L23" s="787"/>
      <c r="M23" s="787"/>
      <c r="N23" s="787"/>
      <c r="O23" s="787"/>
      <c r="P23" s="788"/>
      <c r="Q23" s="789">
        <v>4467</v>
      </c>
      <c r="R23" s="790"/>
      <c r="S23" s="790"/>
      <c r="T23" s="790"/>
      <c r="U23" s="790"/>
      <c r="V23" s="790">
        <v>4344</v>
      </c>
      <c r="W23" s="790"/>
      <c r="X23" s="790"/>
      <c r="Y23" s="790"/>
      <c r="Z23" s="790"/>
      <c r="AA23" s="790">
        <v>123</v>
      </c>
      <c r="AB23" s="790"/>
      <c r="AC23" s="790"/>
      <c r="AD23" s="790"/>
      <c r="AE23" s="791"/>
      <c r="AF23" s="792">
        <v>123</v>
      </c>
      <c r="AG23" s="790"/>
      <c r="AH23" s="790"/>
      <c r="AI23" s="790"/>
      <c r="AJ23" s="793"/>
      <c r="AK23" s="794"/>
      <c r="AL23" s="795"/>
      <c r="AM23" s="795"/>
      <c r="AN23" s="795"/>
      <c r="AO23" s="795"/>
      <c r="AP23" s="790">
        <v>4978</v>
      </c>
      <c r="AQ23" s="790"/>
      <c r="AR23" s="790"/>
      <c r="AS23" s="790"/>
      <c r="AT23" s="790"/>
      <c r="AU23" s="806"/>
      <c r="AV23" s="806"/>
      <c r="AW23" s="806"/>
      <c r="AX23" s="806"/>
      <c r="AY23" s="807"/>
      <c r="AZ23" s="808" t="s">
        <v>397</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399</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376</v>
      </c>
      <c r="B26" s="725"/>
      <c r="C26" s="725"/>
      <c r="D26" s="725"/>
      <c r="E26" s="725"/>
      <c r="F26" s="725"/>
      <c r="G26" s="725"/>
      <c r="H26" s="725"/>
      <c r="I26" s="725"/>
      <c r="J26" s="725"/>
      <c r="K26" s="725"/>
      <c r="L26" s="725"/>
      <c r="M26" s="725"/>
      <c r="N26" s="725"/>
      <c r="O26" s="725"/>
      <c r="P26" s="726"/>
      <c r="Q26" s="730" t="s">
        <v>400</v>
      </c>
      <c r="R26" s="731"/>
      <c r="S26" s="731"/>
      <c r="T26" s="731"/>
      <c r="U26" s="732"/>
      <c r="V26" s="730" t="s">
        <v>401</v>
      </c>
      <c r="W26" s="731"/>
      <c r="X26" s="731"/>
      <c r="Y26" s="731"/>
      <c r="Z26" s="732"/>
      <c r="AA26" s="730" t="s">
        <v>402</v>
      </c>
      <c r="AB26" s="731"/>
      <c r="AC26" s="731"/>
      <c r="AD26" s="731"/>
      <c r="AE26" s="731"/>
      <c r="AF26" s="811" t="s">
        <v>403</v>
      </c>
      <c r="AG26" s="812"/>
      <c r="AH26" s="812"/>
      <c r="AI26" s="812"/>
      <c r="AJ26" s="813"/>
      <c r="AK26" s="731" t="s">
        <v>404</v>
      </c>
      <c r="AL26" s="731"/>
      <c r="AM26" s="731"/>
      <c r="AN26" s="731"/>
      <c r="AO26" s="732"/>
      <c r="AP26" s="730" t="s">
        <v>405</v>
      </c>
      <c r="AQ26" s="731"/>
      <c r="AR26" s="731"/>
      <c r="AS26" s="731"/>
      <c r="AT26" s="732"/>
      <c r="AU26" s="730" t="s">
        <v>406</v>
      </c>
      <c r="AV26" s="731"/>
      <c r="AW26" s="731"/>
      <c r="AX26" s="731"/>
      <c r="AY26" s="732"/>
      <c r="AZ26" s="730" t="s">
        <v>407</v>
      </c>
      <c r="BA26" s="731"/>
      <c r="BB26" s="731"/>
      <c r="BC26" s="731"/>
      <c r="BD26" s="732"/>
      <c r="BE26" s="730" t="s">
        <v>383</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408</v>
      </c>
      <c r="C28" s="747"/>
      <c r="D28" s="747"/>
      <c r="E28" s="747"/>
      <c r="F28" s="747"/>
      <c r="G28" s="747"/>
      <c r="H28" s="747"/>
      <c r="I28" s="747"/>
      <c r="J28" s="747"/>
      <c r="K28" s="747"/>
      <c r="L28" s="747"/>
      <c r="M28" s="747"/>
      <c r="N28" s="747"/>
      <c r="O28" s="747"/>
      <c r="P28" s="748"/>
      <c r="Q28" s="819">
        <v>328</v>
      </c>
      <c r="R28" s="820"/>
      <c r="S28" s="820"/>
      <c r="T28" s="820"/>
      <c r="U28" s="820"/>
      <c r="V28" s="820">
        <v>321</v>
      </c>
      <c r="W28" s="820"/>
      <c r="X28" s="820"/>
      <c r="Y28" s="820"/>
      <c r="Z28" s="820"/>
      <c r="AA28" s="820">
        <v>7</v>
      </c>
      <c r="AB28" s="820"/>
      <c r="AC28" s="820"/>
      <c r="AD28" s="820"/>
      <c r="AE28" s="821"/>
      <c r="AF28" s="822">
        <v>7</v>
      </c>
      <c r="AG28" s="820"/>
      <c r="AH28" s="820"/>
      <c r="AI28" s="820"/>
      <c r="AJ28" s="823"/>
      <c r="AK28" s="824">
        <v>35</v>
      </c>
      <c r="AL28" s="825"/>
      <c r="AM28" s="825"/>
      <c r="AN28" s="825"/>
      <c r="AO28" s="825"/>
      <c r="AP28" s="825" t="s">
        <v>533</v>
      </c>
      <c r="AQ28" s="825"/>
      <c r="AR28" s="825"/>
      <c r="AS28" s="825"/>
      <c r="AT28" s="825"/>
      <c r="AU28" s="825" t="s">
        <v>533</v>
      </c>
      <c r="AV28" s="825"/>
      <c r="AW28" s="825"/>
      <c r="AX28" s="825"/>
      <c r="AY28" s="825"/>
      <c r="AZ28" s="826"/>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409</v>
      </c>
      <c r="C29" s="778"/>
      <c r="D29" s="778"/>
      <c r="E29" s="778"/>
      <c r="F29" s="778"/>
      <c r="G29" s="778"/>
      <c r="H29" s="778"/>
      <c r="I29" s="778"/>
      <c r="J29" s="778"/>
      <c r="K29" s="778"/>
      <c r="L29" s="778"/>
      <c r="M29" s="778"/>
      <c r="N29" s="778"/>
      <c r="O29" s="778"/>
      <c r="P29" s="779"/>
      <c r="Q29" s="780">
        <v>360</v>
      </c>
      <c r="R29" s="781"/>
      <c r="S29" s="781"/>
      <c r="T29" s="781"/>
      <c r="U29" s="781"/>
      <c r="V29" s="781">
        <v>340</v>
      </c>
      <c r="W29" s="781"/>
      <c r="X29" s="781"/>
      <c r="Y29" s="781"/>
      <c r="Z29" s="781"/>
      <c r="AA29" s="781">
        <v>20</v>
      </c>
      <c r="AB29" s="781"/>
      <c r="AC29" s="781"/>
      <c r="AD29" s="781"/>
      <c r="AE29" s="782"/>
      <c r="AF29" s="783">
        <v>20</v>
      </c>
      <c r="AG29" s="784"/>
      <c r="AH29" s="784"/>
      <c r="AI29" s="784"/>
      <c r="AJ29" s="785"/>
      <c r="AK29" s="831">
        <v>75</v>
      </c>
      <c r="AL29" s="827"/>
      <c r="AM29" s="827"/>
      <c r="AN29" s="827"/>
      <c r="AO29" s="827"/>
      <c r="AP29" s="827" t="s">
        <v>533</v>
      </c>
      <c r="AQ29" s="827"/>
      <c r="AR29" s="827"/>
      <c r="AS29" s="827"/>
      <c r="AT29" s="827"/>
      <c r="AU29" s="827" t="s">
        <v>533</v>
      </c>
      <c r="AV29" s="827"/>
      <c r="AW29" s="827"/>
      <c r="AX29" s="827"/>
      <c r="AY29" s="827"/>
      <c r="AZ29" s="828"/>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410</v>
      </c>
      <c r="C30" s="778"/>
      <c r="D30" s="778"/>
      <c r="E30" s="778"/>
      <c r="F30" s="778"/>
      <c r="G30" s="778"/>
      <c r="H30" s="778"/>
      <c r="I30" s="778"/>
      <c r="J30" s="778"/>
      <c r="K30" s="778"/>
      <c r="L30" s="778"/>
      <c r="M30" s="778"/>
      <c r="N30" s="778"/>
      <c r="O30" s="778"/>
      <c r="P30" s="779"/>
      <c r="Q30" s="780">
        <v>50</v>
      </c>
      <c r="R30" s="781"/>
      <c r="S30" s="781"/>
      <c r="T30" s="781"/>
      <c r="U30" s="781"/>
      <c r="V30" s="781">
        <v>50</v>
      </c>
      <c r="W30" s="781"/>
      <c r="X30" s="781"/>
      <c r="Y30" s="781"/>
      <c r="Z30" s="781"/>
      <c r="AA30" s="781" t="s">
        <v>602</v>
      </c>
      <c r="AB30" s="781"/>
      <c r="AC30" s="781"/>
      <c r="AD30" s="781"/>
      <c r="AE30" s="782"/>
      <c r="AF30" s="783" t="s">
        <v>411</v>
      </c>
      <c r="AG30" s="784"/>
      <c r="AH30" s="784"/>
      <c r="AI30" s="784"/>
      <c r="AJ30" s="785"/>
      <c r="AK30" s="831">
        <v>17</v>
      </c>
      <c r="AL30" s="827"/>
      <c r="AM30" s="827"/>
      <c r="AN30" s="827"/>
      <c r="AO30" s="827"/>
      <c r="AP30" s="827" t="s">
        <v>533</v>
      </c>
      <c r="AQ30" s="827"/>
      <c r="AR30" s="827"/>
      <c r="AS30" s="827"/>
      <c r="AT30" s="827"/>
      <c r="AU30" s="827" t="s">
        <v>533</v>
      </c>
      <c r="AV30" s="827"/>
      <c r="AW30" s="827"/>
      <c r="AX30" s="827"/>
      <c r="AY30" s="827"/>
      <c r="AZ30" s="828"/>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412</v>
      </c>
      <c r="C31" s="778"/>
      <c r="D31" s="778"/>
      <c r="E31" s="778"/>
      <c r="F31" s="778"/>
      <c r="G31" s="778"/>
      <c r="H31" s="778"/>
      <c r="I31" s="778"/>
      <c r="J31" s="778"/>
      <c r="K31" s="778"/>
      <c r="L31" s="778"/>
      <c r="M31" s="778"/>
      <c r="N31" s="778"/>
      <c r="O31" s="778"/>
      <c r="P31" s="779"/>
      <c r="Q31" s="780">
        <v>381</v>
      </c>
      <c r="R31" s="781"/>
      <c r="S31" s="781"/>
      <c r="T31" s="781"/>
      <c r="U31" s="781"/>
      <c r="V31" s="781">
        <v>393</v>
      </c>
      <c r="W31" s="781"/>
      <c r="X31" s="781"/>
      <c r="Y31" s="781"/>
      <c r="Z31" s="781"/>
      <c r="AA31" s="781">
        <v>-12</v>
      </c>
      <c r="AB31" s="781"/>
      <c r="AC31" s="781"/>
      <c r="AD31" s="781"/>
      <c r="AE31" s="782"/>
      <c r="AF31" s="783">
        <v>156</v>
      </c>
      <c r="AG31" s="784"/>
      <c r="AH31" s="784"/>
      <c r="AI31" s="784"/>
      <c r="AJ31" s="785"/>
      <c r="AK31" s="831">
        <v>221</v>
      </c>
      <c r="AL31" s="827"/>
      <c r="AM31" s="827"/>
      <c r="AN31" s="827"/>
      <c r="AO31" s="827"/>
      <c r="AP31" s="827">
        <v>18</v>
      </c>
      <c r="AQ31" s="827"/>
      <c r="AR31" s="827"/>
      <c r="AS31" s="827"/>
      <c r="AT31" s="827"/>
      <c r="AU31" s="827">
        <v>11</v>
      </c>
      <c r="AV31" s="827"/>
      <c r="AW31" s="827"/>
      <c r="AX31" s="827"/>
      <c r="AY31" s="827"/>
      <c r="AZ31" s="828"/>
      <c r="BA31" s="828"/>
      <c r="BB31" s="828"/>
      <c r="BC31" s="828"/>
      <c r="BD31" s="828"/>
      <c r="BE31" s="829" t="s">
        <v>413</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414</v>
      </c>
      <c r="C32" s="778"/>
      <c r="D32" s="778"/>
      <c r="E32" s="778"/>
      <c r="F32" s="778"/>
      <c r="G32" s="778"/>
      <c r="H32" s="778"/>
      <c r="I32" s="778"/>
      <c r="J32" s="778"/>
      <c r="K32" s="778"/>
      <c r="L32" s="778"/>
      <c r="M32" s="778"/>
      <c r="N32" s="778"/>
      <c r="O32" s="778"/>
      <c r="P32" s="779"/>
      <c r="Q32" s="780">
        <v>226</v>
      </c>
      <c r="R32" s="781"/>
      <c r="S32" s="781"/>
      <c r="T32" s="781"/>
      <c r="U32" s="781"/>
      <c r="V32" s="781">
        <v>225</v>
      </c>
      <c r="W32" s="781"/>
      <c r="X32" s="781"/>
      <c r="Y32" s="781"/>
      <c r="Z32" s="781"/>
      <c r="AA32" s="781">
        <v>1</v>
      </c>
      <c r="AB32" s="781"/>
      <c r="AC32" s="781"/>
      <c r="AD32" s="781"/>
      <c r="AE32" s="782"/>
      <c r="AF32" s="783">
        <v>1</v>
      </c>
      <c r="AG32" s="784"/>
      <c r="AH32" s="784"/>
      <c r="AI32" s="784"/>
      <c r="AJ32" s="785"/>
      <c r="AK32" s="831">
        <v>132</v>
      </c>
      <c r="AL32" s="827"/>
      <c r="AM32" s="827"/>
      <c r="AN32" s="827"/>
      <c r="AO32" s="827"/>
      <c r="AP32" s="827">
        <v>635</v>
      </c>
      <c r="AQ32" s="827"/>
      <c r="AR32" s="827"/>
      <c r="AS32" s="827"/>
      <c r="AT32" s="827"/>
      <c r="AU32" s="827">
        <v>466</v>
      </c>
      <c r="AV32" s="827"/>
      <c r="AW32" s="827"/>
      <c r="AX32" s="827"/>
      <c r="AY32" s="827"/>
      <c r="AZ32" s="828"/>
      <c r="BA32" s="828"/>
      <c r="BB32" s="828"/>
      <c r="BC32" s="828"/>
      <c r="BD32" s="828"/>
      <c r="BE32" s="829" t="s">
        <v>415</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t="s">
        <v>416</v>
      </c>
      <c r="C33" s="778"/>
      <c r="D33" s="778"/>
      <c r="E33" s="778"/>
      <c r="F33" s="778"/>
      <c r="G33" s="778"/>
      <c r="H33" s="778"/>
      <c r="I33" s="778"/>
      <c r="J33" s="778"/>
      <c r="K33" s="778"/>
      <c r="L33" s="778"/>
      <c r="M33" s="778"/>
      <c r="N33" s="778"/>
      <c r="O33" s="778"/>
      <c r="P33" s="779"/>
      <c r="Q33" s="780">
        <v>251</v>
      </c>
      <c r="R33" s="781"/>
      <c r="S33" s="781"/>
      <c r="T33" s="781"/>
      <c r="U33" s="781"/>
      <c r="V33" s="781">
        <v>247</v>
      </c>
      <c r="W33" s="781"/>
      <c r="X33" s="781"/>
      <c r="Y33" s="781"/>
      <c r="Z33" s="781"/>
      <c r="AA33" s="781">
        <v>4</v>
      </c>
      <c r="AB33" s="781"/>
      <c r="AC33" s="781"/>
      <c r="AD33" s="781"/>
      <c r="AE33" s="782"/>
      <c r="AF33" s="783">
        <v>4</v>
      </c>
      <c r="AG33" s="784"/>
      <c r="AH33" s="784"/>
      <c r="AI33" s="784"/>
      <c r="AJ33" s="785"/>
      <c r="AK33" s="831">
        <v>128</v>
      </c>
      <c r="AL33" s="827"/>
      <c r="AM33" s="827"/>
      <c r="AN33" s="827"/>
      <c r="AO33" s="827"/>
      <c r="AP33" s="827">
        <v>1021</v>
      </c>
      <c r="AQ33" s="827"/>
      <c r="AR33" s="827"/>
      <c r="AS33" s="827"/>
      <c r="AT33" s="827"/>
      <c r="AU33" s="827">
        <v>899</v>
      </c>
      <c r="AV33" s="827"/>
      <c r="AW33" s="827"/>
      <c r="AX33" s="827"/>
      <c r="AY33" s="827"/>
      <c r="AZ33" s="828"/>
      <c r="BA33" s="828"/>
      <c r="BB33" s="828"/>
      <c r="BC33" s="828"/>
      <c r="BD33" s="828"/>
      <c r="BE33" s="829" t="s">
        <v>417</v>
      </c>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418</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395</v>
      </c>
      <c r="B63" s="786" t="s">
        <v>419</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188</v>
      </c>
      <c r="AG63" s="841"/>
      <c r="AH63" s="841"/>
      <c r="AI63" s="841"/>
      <c r="AJ63" s="842"/>
      <c r="AK63" s="843"/>
      <c r="AL63" s="838"/>
      <c r="AM63" s="838"/>
      <c r="AN63" s="838"/>
      <c r="AO63" s="838"/>
      <c r="AP63" s="841">
        <v>1674</v>
      </c>
      <c r="AQ63" s="841"/>
      <c r="AR63" s="841"/>
      <c r="AS63" s="841"/>
      <c r="AT63" s="841"/>
      <c r="AU63" s="841">
        <v>1376</v>
      </c>
      <c r="AV63" s="841"/>
      <c r="AW63" s="841"/>
      <c r="AX63" s="841"/>
      <c r="AY63" s="841"/>
      <c r="AZ63" s="845"/>
      <c r="BA63" s="845"/>
      <c r="BB63" s="845"/>
      <c r="BC63" s="845"/>
      <c r="BD63" s="845"/>
      <c r="BE63" s="846"/>
      <c r="BF63" s="846"/>
      <c r="BG63" s="846"/>
      <c r="BH63" s="846"/>
      <c r="BI63" s="847"/>
      <c r="BJ63" s="848" t="s">
        <v>420</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422</v>
      </c>
      <c r="B66" s="725"/>
      <c r="C66" s="725"/>
      <c r="D66" s="725"/>
      <c r="E66" s="725"/>
      <c r="F66" s="725"/>
      <c r="G66" s="725"/>
      <c r="H66" s="725"/>
      <c r="I66" s="725"/>
      <c r="J66" s="725"/>
      <c r="K66" s="725"/>
      <c r="L66" s="725"/>
      <c r="M66" s="725"/>
      <c r="N66" s="725"/>
      <c r="O66" s="725"/>
      <c r="P66" s="726"/>
      <c r="Q66" s="730" t="s">
        <v>423</v>
      </c>
      <c r="R66" s="731"/>
      <c r="S66" s="731"/>
      <c r="T66" s="731"/>
      <c r="U66" s="732"/>
      <c r="V66" s="730" t="s">
        <v>424</v>
      </c>
      <c r="W66" s="731"/>
      <c r="X66" s="731"/>
      <c r="Y66" s="731"/>
      <c r="Z66" s="732"/>
      <c r="AA66" s="730" t="s">
        <v>425</v>
      </c>
      <c r="AB66" s="731"/>
      <c r="AC66" s="731"/>
      <c r="AD66" s="731"/>
      <c r="AE66" s="732"/>
      <c r="AF66" s="851" t="s">
        <v>426</v>
      </c>
      <c r="AG66" s="812"/>
      <c r="AH66" s="812"/>
      <c r="AI66" s="812"/>
      <c r="AJ66" s="852"/>
      <c r="AK66" s="730" t="s">
        <v>427</v>
      </c>
      <c r="AL66" s="725"/>
      <c r="AM66" s="725"/>
      <c r="AN66" s="725"/>
      <c r="AO66" s="726"/>
      <c r="AP66" s="730" t="s">
        <v>428</v>
      </c>
      <c r="AQ66" s="731"/>
      <c r="AR66" s="731"/>
      <c r="AS66" s="731"/>
      <c r="AT66" s="732"/>
      <c r="AU66" s="730" t="s">
        <v>429</v>
      </c>
      <c r="AV66" s="731"/>
      <c r="AW66" s="731"/>
      <c r="AX66" s="731"/>
      <c r="AY66" s="732"/>
      <c r="AZ66" s="730" t="s">
        <v>383</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15">
      <c r="A68" s="227">
        <v>1</v>
      </c>
      <c r="B68" s="866" t="s">
        <v>604</v>
      </c>
      <c r="C68" s="867"/>
      <c r="D68" s="867"/>
      <c r="E68" s="867"/>
      <c r="F68" s="867"/>
      <c r="G68" s="867"/>
      <c r="H68" s="867"/>
      <c r="I68" s="867"/>
      <c r="J68" s="867"/>
      <c r="K68" s="867"/>
      <c r="L68" s="867"/>
      <c r="M68" s="867"/>
      <c r="N68" s="867"/>
      <c r="O68" s="867"/>
      <c r="P68" s="868"/>
      <c r="Q68" s="869">
        <v>572</v>
      </c>
      <c r="R68" s="863"/>
      <c r="S68" s="863"/>
      <c r="T68" s="863"/>
      <c r="U68" s="863"/>
      <c r="V68" s="863">
        <v>553</v>
      </c>
      <c r="W68" s="863"/>
      <c r="X68" s="863"/>
      <c r="Y68" s="863"/>
      <c r="Z68" s="863"/>
      <c r="AA68" s="863">
        <v>19</v>
      </c>
      <c r="AB68" s="863"/>
      <c r="AC68" s="863"/>
      <c r="AD68" s="863"/>
      <c r="AE68" s="863"/>
      <c r="AF68" s="863">
        <v>19</v>
      </c>
      <c r="AG68" s="863"/>
      <c r="AH68" s="863"/>
      <c r="AI68" s="863"/>
      <c r="AJ68" s="863"/>
      <c r="AK68" s="863" t="s">
        <v>533</v>
      </c>
      <c r="AL68" s="863"/>
      <c r="AM68" s="863"/>
      <c r="AN68" s="863"/>
      <c r="AO68" s="863"/>
      <c r="AP68" s="863" t="s">
        <v>533</v>
      </c>
      <c r="AQ68" s="863"/>
      <c r="AR68" s="863"/>
      <c r="AS68" s="863"/>
      <c r="AT68" s="863"/>
      <c r="AU68" s="863" t="s">
        <v>533</v>
      </c>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15">
      <c r="A69" s="229">
        <v>2</v>
      </c>
      <c r="B69" s="870" t="s">
        <v>605</v>
      </c>
      <c r="C69" s="871"/>
      <c r="D69" s="871"/>
      <c r="E69" s="871"/>
      <c r="F69" s="871"/>
      <c r="G69" s="871"/>
      <c r="H69" s="871"/>
      <c r="I69" s="871"/>
      <c r="J69" s="871"/>
      <c r="K69" s="871"/>
      <c r="L69" s="871"/>
      <c r="M69" s="871"/>
      <c r="N69" s="871"/>
      <c r="O69" s="871"/>
      <c r="P69" s="872"/>
      <c r="Q69" s="873">
        <v>1051</v>
      </c>
      <c r="R69" s="827"/>
      <c r="S69" s="827"/>
      <c r="T69" s="827"/>
      <c r="U69" s="827"/>
      <c r="V69" s="827">
        <v>1016</v>
      </c>
      <c r="W69" s="827"/>
      <c r="X69" s="827"/>
      <c r="Y69" s="827"/>
      <c r="Z69" s="827"/>
      <c r="AA69" s="827">
        <v>35</v>
      </c>
      <c r="AB69" s="827"/>
      <c r="AC69" s="827"/>
      <c r="AD69" s="827"/>
      <c r="AE69" s="827"/>
      <c r="AF69" s="827">
        <v>34</v>
      </c>
      <c r="AG69" s="827"/>
      <c r="AH69" s="827"/>
      <c r="AI69" s="827"/>
      <c r="AJ69" s="827"/>
      <c r="AK69" s="827" t="s">
        <v>533</v>
      </c>
      <c r="AL69" s="827"/>
      <c r="AM69" s="827"/>
      <c r="AN69" s="827"/>
      <c r="AO69" s="827"/>
      <c r="AP69" s="827">
        <v>29</v>
      </c>
      <c r="AQ69" s="827"/>
      <c r="AR69" s="827"/>
      <c r="AS69" s="827"/>
      <c r="AT69" s="827"/>
      <c r="AU69" s="827" t="s">
        <v>533</v>
      </c>
      <c r="AV69" s="827"/>
      <c r="AW69" s="827"/>
      <c r="AX69" s="827"/>
      <c r="AY69" s="827"/>
      <c r="AZ69" s="829"/>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15">
      <c r="A70" s="229">
        <v>3</v>
      </c>
      <c r="B70" s="870"/>
      <c r="C70" s="871"/>
      <c r="D70" s="871"/>
      <c r="E70" s="871"/>
      <c r="F70" s="871"/>
      <c r="G70" s="871"/>
      <c r="H70" s="871"/>
      <c r="I70" s="871"/>
      <c r="J70" s="871"/>
      <c r="K70" s="871"/>
      <c r="L70" s="871"/>
      <c r="M70" s="871"/>
      <c r="N70" s="871"/>
      <c r="O70" s="871"/>
      <c r="P70" s="872"/>
      <c r="Q70" s="873"/>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7"/>
      <c r="AY70" s="827"/>
      <c r="AZ70" s="829"/>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15">
      <c r="A71" s="229">
        <v>4</v>
      </c>
      <c r="B71" s="870"/>
      <c r="C71" s="871"/>
      <c r="D71" s="871"/>
      <c r="E71" s="871"/>
      <c r="F71" s="871"/>
      <c r="G71" s="871"/>
      <c r="H71" s="871"/>
      <c r="I71" s="871"/>
      <c r="J71" s="871"/>
      <c r="K71" s="871"/>
      <c r="L71" s="871"/>
      <c r="M71" s="871"/>
      <c r="N71" s="871"/>
      <c r="O71" s="871"/>
      <c r="P71" s="872"/>
      <c r="Q71" s="873"/>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7"/>
      <c r="AY71" s="827"/>
      <c r="AZ71" s="829"/>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15">
      <c r="A72" s="229">
        <v>5</v>
      </c>
      <c r="B72" s="870"/>
      <c r="C72" s="871"/>
      <c r="D72" s="871"/>
      <c r="E72" s="871"/>
      <c r="F72" s="871"/>
      <c r="G72" s="871"/>
      <c r="H72" s="871"/>
      <c r="I72" s="871"/>
      <c r="J72" s="871"/>
      <c r="K72" s="871"/>
      <c r="L72" s="871"/>
      <c r="M72" s="871"/>
      <c r="N72" s="871"/>
      <c r="O72" s="871"/>
      <c r="P72" s="872"/>
      <c r="Q72" s="873"/>
      <c r="R72" s="827"/>
      <c r="S72" s="827"/>
      <c r="T72" s="827"/>
      <c r="U72" s="827"/>
      <c r="V72" s="827"/>
      <c r="W72" s="827"/>
      <c r="X72" s="827"/>
      <c r="Y72" s="827"/>
      <c r="Z72" s="827"/>
      <c r="AA72" s="827"/>
      <c r="AB72" s="827"/>
      <c r="AC72" s="827"/>
      <c r="AD72" s="827"/>
      <c r="AE72" s="827"/>
      <c r="AF72" s="827"/>
      <c r="AG72" s="827"/>
      <c r="AH72" s="827"/>
      <c r="AI72" s="827"/>
      <c r="AJ72" s="827"/>
      <c r="AK72" s="827"/>
      <c r="AL72" s="827"/>
      <c r="AM72" s="827"/>
      <c r="AN72" s="827"/>
      <c r="AO72" s="827"/>
      <c r="AP72" s="827"/>
      <c r="AQ72" s="827"/>
      <c r="AR72" s="827"/>
      <c r="AS72" s="827"/>
      <c r="AT72" s="827"/>
      <c r="AU72" s="827"/>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15">
      <c r="A73" s="229">
        <v>6</v>
      </c>
      <c r="B73" s="870"/>
      <c r="C73" s="871"/>
      <c r="D73" s="871"/>
      <c r="E73" s="871"/>
      <c r="F73" s="871"/>
      <c r="G73" s="871"/>
      <c r="H73" s="871"/>
      <c r="I73" s="871"/>
      <c r="J73" s="871"/>
      <c r="K73" s="871"/>
      <c r="L73" s="871"/>
      <c r="M73" s="871"/>
      <c r="N73" s="871"/>
      <c r="O73" s="871"/>
      <c r="P73" s="872"/>
      <c r="Q73" s="873"/>
      <c r="R73" s="827"/>
      <c r="S73" s="827"/>
      <c r="T73" s="827"/>
      <c r="U73" s="827"/>
      <c r="V73" s="827"/>
      <c r="W73" s="827"/>
      <c r="X73" s="827"/>
      <c r="Y73" s="827"/>
      <c r="Z73" s="827"/>
      <c r="AA73" s="827"/>
      <c r="AB73" s="827"/>
      <c r="AC73" s="827"/>
      <c r="AD73" s="827"/>
      <c r="AE73" s="827"/>
      <c r="AF73" s="827"/>
      <c r="AG73" s="827"/>
      <c r="AH73" s="827"/>
      <c r="AI73" s="827"/>
      <c r="AJ73" s="827"/>
      <c r="AK73" s="827"/>
      <c r="AL73" s="827"/>
      <c r="AM73" s="827"/>
      <c r="AN73" s="827"/>
      <c r="AO73" s="827"/>
      <c r="AP73" s="827"/>
      <c r="AQ73" s="827"/>
      <c r="AR73" s="827"/>
      <c r="AS73" s="827"/>
      <c r="AT73" s="827"/>
      <c r="AU73" s="827"/>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15">
      <c r="A74" s="229">
        <v>7</v>
      </c>
      <c r="B74" s="870"/>
      <c r="C74" s="871"/>
      <c r="D74" s="871"/>
      <c r="E74" s="871"/>
      <c r="F74" s="871"/>
      <c r="G74" s="871"/>
      <c r="H74" s="871"/>
      <c r="I74" s="871"/>
      <c r="J74" s="871"/>
      <c r="K74" s="871"/>
      <c r="L74" s="871"/>
      <c r="M74" s="871"/>
      <c r="N74" s="871"/>
      <c r="O74" s="871"/>
      <c r="P74" s="872"/>
      <c r="Q74" s="873"/>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15">
      <c r="A75" s="229">
        <v>8</v>
      </c>
      <c r="B75" s="870"/>
      <c r="C75" s="871"/>
      <c r="D75" s="871"/>
      <c r="E75" s="871"/>
      <c r="F75" s="871"/>
      <c r="G75" s="871"/>
      <c r="H75" s="871"/>
      <c r="I75" s="871"/>
      <c r="J75" s="871"/>
      <c r="K75" s="871"/>
      <c r="L75" s="871"/>
      <c r="M75" s="871"/>
      <c r="N75" s="871"/>
      <c r="O75" s="871"/>
      <c r="P75" s="872"/>
      <c r="Q75" s="874"/>
      <c r="R75" s="875"/>
      <c r="S75" s="875"/>
      <c r="T75" s="875"/>
      <c r="U75" s="831"/>
      <c r="V75" s="876"/>
      <c r="W75" s="875"/>
      <c r="X75" s="875"/>
      <c r="Y75" s="875"/>
      <c r="Z75" s="831"/>
      <c r="AA75" s="876"/>
      <c r="AB75" s="875"/>
      <c r="AC75" s="875"/>
      <c r="AD75" s="875"/>
      <c r="AE75" s="831"/>
      <c r="AF75" s="876"/>
      <c r="AG75" s="875"/>
      <c r="AH75" s="875"/>
      <c r="AI75" s="875"/>
      <c r="AJ75" s="831"/>
      <c r="AK75" s="876"/>
      <c r="AL75" s="875"/>
      <c r="AM75" s="875"/>
      <c r="AN75" s="875"/>
      <c r="AO75" s="831"/>
      <c r="AP75" s="876"/>
      <c r="AQ75" s="875"/>
      <c r="AR75" s="875"/>
      <c r="AS75" s="875"/>
      <c r="AT75" s="831"/>
      <c r="AU75" s="876"/>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15">
      <c r="A76" s="229">
        <v>9</v>
      </c>
      <c r="B76" s="870"/>
      <c r="C76" s="871"/>
      <c r="D76" s="871"/>
      <c r="E76" s="871"/>
      <c r="F76" s="871"/>
      <c r="G76" s="871"/>
      <c r="H76" s="871"/>
      <c r="I76" s="871"/>
      <c r="J76" s="871"/>
      <c r="K76" s="871"/>
      <c r="L76" s="871"/>
      <c r="M76" s="871"/>
      <c r="N76" s="871"/>
      <c r="O76" s="871"/>
      <c r="P76" s="872"/>
      <c r="Q76" s="874"/>
      <c r="R76" s="875"/>
      <c r="S76" s="875"/>
      <c r="T76" s="875"/>
      <c r="U76" s="831"/>
      <c r="V76" s="876"/>
      <c r="W76" s="875"/>
      <c r="X76" s="875"/>
      <c r="Y76" s="875"/>
      <c r="Z76" s="831"/>
      <c r="AA76" s="876"/>
      <c r="AB76" s="875"/>
      <c r="AC76" s="875"/>
      <c r="AD76" s="875"/>
      <c r="AE76" s="831"/>
      <c r="AF76" s="876"/>
      <c r="AG76" s="875"/>
      <c r="AH76" s="875"/>
      <c r="AI76" s="875"/>
      <c r="AJ76" s="831"/>
      <c r="AK76" s="876"/>
      <c r="AL76" s="875"/>
      <c r="AM76" s="875"/>
      <c r="AN76" s="875"/>
      <c r="AO76" s="831"/>
      <c r="AP76" s="876"/>
      <c r="AQ76" s="875"/>
      <c r="AR76" s="875"/>
      <c r="AS76" s="875"/>
      <c r="AT76" s="831"/>
      <c r="AU76" s="876"/>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15">
      <c r="A77" s="229">
        <v>10</v>
      </c>
      <c r="B77" s="870"/>
      <c r="C77" s="871"/>
      <c r="D77" s="871"/>
      <c r="E77" s="871"/>
      <c r="F77" s="871"/>
      <c r="G77" s="871"/>
      <c r="H77" s="871"/>
      <c r="I77" s="871"/>
      <c r="J77" s="871"/>
      <c r="K77" s="871"/>
      <c r="L77" s="871"/>
      <c r="M77" s="871"/>
      <c r="N77" s="871"/>
      <c r="O77" s="871"/>
      <c r="P77" s="872"/>
      <c r="Q77" s="874"/>
      <c r="R77" s="875"/>
      <c r="S77" s="875"/>
      <c r="T77" s="875"/>
      <c r="U77" s="831"/>
      <c r="V77" s="876"/>
      <c r="W77" s="875"/>
      <c r="X77" s="875"/>
      <c r="Y77" s="875"/>
      <c r="Z77" s="831"/>
      <c r="AA77" s="876"/>
      <c r="AB77" s="875"/>
      <c r="AC77" s="875"/>
      <c r="AD77" s="875"/>
      <c r="AE77" s="831"/>
      <c r="AF77" s="876"/>
      <c r="AG77" s="875"/>
      <c r="AH77" s="875"/>
      <c r="AI77" s="875"/>
      <c r="AJ77" s="831"/>
      <c r="AK77" s="876"/>
      <c r="AL77" s="875"/>
      <c r="AM77" s="875"/>
      <c r="AN77" s="875"/>
      <c r="AO77" s="831"/>
      <c r="AP77" s="876"/>
      <c r="AQ77" s="875"/>
      <c r="AR77" s="875"/>
      <c r="AS77" s="875"/>
      <c r="AT77" s="831"/>
      <c r="AU77" s="876"/>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15">
      <c r="A78" s="229">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15">
      <c r="A79" s="229">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15">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15">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15">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15">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15">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15">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15">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
      <c r="A88" s="231" t="s">
        <v>395</v>
      </c>
      <c r="B88" s="786" t="s">
        <v>430</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v>53</v>
      </c>
      <c r="AG88" s="841"/>
      <c r="AH88" s="841"/>
      <c r="AI88" s="841"/>
      <c r="AJ88" s="841"/>
      <c r="AK88" s="838"/>
      <c r="AL88" s="838"/>
      <c r="AM88" s="838"/>
      <c r="AN88" s="838"/>
      <c r="AO88" s="838"/>
      <c r="AP88" s="841">
        <v>29</v>
      </c>
      <c r="AQ88" s="841"/>
      <c r="AR88" s="841"/>
      <c r="AS88" s="841"/>
      <c r="AT88" s="841"/>
      <c r="AU88" s="841" t="s">
        <v>533</v>
      </c>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786" t="s">
        <v>431</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v>1</v>
      </c>
      <c r="CS102" s="849"/>
      <c r="CT102" s="849"/>
      <c r="CU102" s="849"/>
      <c r="CV102" s="888"/>
      <c r="CW102" s="887">
        <v>9</v>
      </c>
      <c r="CX102" s="849"/>
      <c r="CY102" s="849"/>
      <c r="CZ102" s="849"/>
      <c r="DA102" s="888"/>
      <c r="DB102" s="887" t="s">
        <v>533</v>
      </c>
      <c r="DC102" s="849"/>
      <c r="DD102" s="849"/>
      <c r="DE102" s="849"/>
      <c r="DF102" s="888"/>
      <c r="DG102" s="887" t="s">
        <v>533</v>
      </c>
      <c r="DH102" s="849"/>
      <c r="DI102" s="849"/>
      <c r="DJ102" s="849"/>
      <c r="DK102" s="888"/>
      <c r="DL102" s="887" t="s">
        <v>533</v>
      </c>
      <c r="DM102" s="849"/>
      <c r="DN102" s="849"/>
      <c r="DO102" s="849"/>
      <c r="DP102" s="888"/>
      <c r="DQ102" s="887" t="s">
        <v>533</v>
      </c>
      <c r="DR102" s="849"/>
      <c r="DS102" s="849"/>
      <c r="DT102" s="849"/>
      <c r="DU102" s="888"/>
      <c r="DV102" s="786"/>
      <c r="DW102" s="787"/>
      <c r="DX102" s="787"/>
      <c r="DY102" s="787"/>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432</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433</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436</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437</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438</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439</v>
      </c>
      <c r="AB109" s="890"/>
      <c r="AC109" s="890"/>
      <c r="AD109" s="890"/>
      <c r="AE109" s="891"/>
      <c r="AF109" s="889" t="s">
        <v>440</v>
      </c>
      <c r="AG109" s="890"/>
      <c r="AH109" s="890"/>
      <c r="AI109" s="890"/>
      <c r="AJ109" s="891"/>
      <c r="AK109" s="889" t="s">
        <v>310</v>
      </c>
      <c r="AL109" s="890"/>
      <c r="AM109" s="890"/>
      <c r="AN109" s="890"/>
      <c r="AO109" s="891"/>
      <c r="AP109" s="889" t="s">
        <v>441</v>
      </c>
      <c r="AQ109" s="890"/>
      <c r="AR109" s="890"/>
      <c r="AS109" s="890"/>
      <c r="AT109" s="892"/>
      <c r="AU109" s="909" t="s">
        <v>438</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439</v>
      </c>
      <c r="BR109" s="890"/>
      <c r="BS109" s="890"/>
      <c r="BT109" s="890"/>
      <c r="BU109" s="891"/>
      <c r="BV109" s="889" t="s">
        <v>440</v>
      </c>
      <c r="BW109" s="890"/>
      <c r="BX109" s="890"/>
      <c r="BY109" s="890"/>
      <c r="BZ109" s="891"/>
      <c r="CA109" s="889" t="s">
        <v>310</v>
      </c>
      <c r="CB109" s="890"/>
      <c r="CC109" s="890"/>
      <c r="CD109" s="890"/>
      <c r="CE109" s="891"/>
      <c r="CF109" s="910" t="s">
        <v>441</v>
      </c>
      <c r="CG109" s="910"/>
      <c r="CH109" s="910"/>
      <c r="CI109" s="910"/>
      <c r="CJ109" s="910"/>
      <c r="CK109" s="889" t="s">
        <v>442</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439</v>
      </c>
      <c r="DH109" s="890"/>
      <c r="DI109" s="890"/>
      <c r="DJ109" s="890"/>
      <c r="DK109" s="891"/>
      <c r="DL109" s="889" t="s">
        <v>440</v>
      </c>
      <c r="DM109" s="890"/>
      <c r="DN109" s="890"/>
      <c r="DO109" s="890"/>
      <c r="DP109" s="891"/>
      <c r="DQ109" s="889" t="s">
        <v>310</v>
      </c>
      <c r="DR109" s="890"/>
      <c r="DS109" s="890"/>
      <c r="DT109" s="890"/>
      <c r="DU109" s="891"/>
      <c r="DV109" s="889" t="s">
        <v>441</v>
      </c>
      <c r="DW109" s="890"/>
      <c r="DX109" s="890"/>
      <c r="DY109" s="890"/>
      <c r="DZ109" s="892"/>
    </row>
    <row r="110" spans="1:131" s="221" customFormat="1" ht="26.25" customHeight="1" x14ac:dyDescent="0.15">
      <c r="A110" s="893" t="s">
        <v>443</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558111</v>
      </c>
      <c r="AB110" s="897"/>
      <c r="AC110" s="897"/>
      <c r="AD110" s="897"/>
      <c r="AE110" s="898"/>
      <c r="AF110" s="899">
        <v>592368</v>
      </c>
      <c r="AG110" s="897"/>
      <c r="AH110" s="897"/>
      <c r="AI110" s="897"/>
      <c r="AJ110" s="898"/>
      <c r="AK110" s="899">
        <v>580342</v>
      </c>
      <c r="AL110" s="897"/>
      <c r="AM110" s="897"/>
      <c r="AN110" s="897"/>
      <c r="AO110" s="898"/>
      <c r="AP110" s="900">
        <v>24.3</v>
      </c>
      <c r="AQ110" s="901"/>
      <c r="AR110" s="901"/>
      <c r="AS110" s="901"/>
      <c r="AT110" s="902"/>
      <c r="AU110" s="903" t="s">
        <v>73</v>
      </c>
      <c r="AV110" s="904"/>
      <c r="AW110" s="904"/>
      <c r="AX110" s="904"/>
      <c r="AY110" s="904"/>
      <c r="AZ110" s="926" t="s">
        <v>444</v>
      </c>
      <c r="BA110" s="894"/>
      <c r="BB110" s="894"/>
      <c r="BC110" s="894"/>
      <c r="BD110" s="894"/>
      <c r="BE110" s="894"/>
      <c r="BF110" s="894"/>
      <c r="BG110" s="894"/>
      <c r="BH110" s="894"/>
      <c r="BI110" s="894"/>
      <c r="BJ110" s="894"/>
      <c r="BK110" s="894"/>
      <c r="BL110" s="894"/>
      <c r="BM110" s="894"/>
      <c r="BN110" s="894"/>
      <c r="BO110" s="894"/>
      <c r="BP110" s="895"/>
      <c r="BQ110" s="927">
        <v>5368894</v>
      </c>
      <c r="BR110" s="928"/>
      <c r="BS110" s="928"/>
      <c r="BT110" s="928"/>
      <c r="BU110" s="928"/>
      <c r="BV110" s="928">
        <v>5278778</v>
      </c>
      <c r="BW110" s="928"/>
      <c r="BX110" s="928"/>
      <c r="BY110" s="928"/>
      <c r="BZ110" s="928"/>
      <c r="CA110" s="928">
        <v>4978472</v>
      </c>
      <c r="CB110" s="928"/>
      <c r="CC110" s="928"/>
      <c r="CD110" s="928"/>
      <c r="CE110" s="928"/>
      <c r="CF110" s="941">
        <v>208.1</v>
      </c>
      <c r="CG110" s="942"/>
      <c r="CH110" s="942"/>
      <c r="CI110" s="942"/>
      <c r="CJ110" s="942"/>
      <c r="CK110" s="943" t="s">
        <v>445</v>
      </c>
      <c r="CL110" s="944"/>
      <c r="CM110" s="926" t="s">
        <v>446</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447</v>
      </c>
      <c r="DH110" s="928"/>
      <c r="DI110" s="928"/>
      <c r="DJ110" s="928"/>
      <c r="DK110" s="928"/>
      <c r="DL110" s="928" t="s">
        <v>448</v>
      </c>
      <c r="DM110" s="928"/>
      <c r="DN110" s="928"/>
      <c r="DO110" s="928"/>
      <c r="DP110" s="928"/>
      <c r="DQ110" s="928" t="s">
        <v>448</v>
      </c>
      <c r="DR110" s="928"/>
      <c r="DS110" s="928"/>
      <c r="DT110" s="928"/>
      <c r="DU110" s="928"/>
      <c r="DV110" s="929" t="s">
        <v>420</v>
      </c>
      <c r="DW110" s="929"/>
      <c r="DX110" s="929"/>
      <c r="DY110" s="929"/>
      <c r="DZ110" s="930"/>
    </row>
    <row r="111" spans="1:131" s="221" customFormat="1" ht="26.25" customHeight="1" x14ac:dyDescent="0.15">
      <c r="A111" s="931" t="s">
        <v>449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448</v>
      </c>
      <c r="AB111" s="935"/>
      <c r="AC111" s="935"/>
      <c r="AD111" s="935"/>
      <c r="AE111" s="936"/>
      <c r="AF111" s="937" t="s">
        <v>450</v>
      </c>
      <c r="AG111" s="935"/>
      <c r="AH111" s="935"/>
      <c r="AI111" s="935"/>
      <c r="AJ111" s="936"/>
      <c r="AK111" s="937" t="s">
        <v>420</v>
      </c>
      <c r="AL111" s="935"/>
      <c r="AM111" s="935"/>
      <c r="AN111" s="935"/>
      <c r="AO111" s="936"/>
      <c r="AP111" s="938" t="s">
        <v>448</v>
      </c>
      <c r="AQ111" s="939"/>
      <c r="AR111" s="939"/>
      <c r="AS111" s="939"/>
      <c r="AT111" s="940"/>
      <c r="AU111" s="905"/>
      <c r="AV111" s="906"/>
      <c r="AW111" s="906"/>
      <c r="AX111" s="906"/>
      <c r="AY111" s="906"/>
      <c r="AZ111" s="919" t="s">
        <v>451</v>
      </c>
      <c r="BA111" s="920"/>
      <c r="BB111" s="920"/>
      <c r="BC111" s="920"/>
      <c r="BD111" s="920"/>
      <c r="BE111" s="920"/>
      <c r="BF111" s="920"/>
      <c r="BG111" s="920"/>
      <c r="BH111" s="920"/>
      <c r="BI111" s="920"/>
      <c r="BJ111" s="920"/>
      <c r="BK111" s="920"/>
      <c r="BL111" s="920"/>
      <c r="BM111" s="920"/>
      <c r="BN111" s="920"/>
      <c r="BO111" s="920"/>
      <c r="BP111" s="921"/>
      <c r="BQ111" s="922" t="s">
        <v>452</v>
      </c>
      <c r="BR111" s="923"/>
      <c r="BS111" s="923"/>
      <c r="BT111" s="923"/>
      <c r="BU111" s="923"/>
      <c r="BV111" s="923" t="s">
        <v>453</v>
      </c>
      <c r="BW111" s="923"/>
      <c r="BX111" s="923"/>
      <c r="BY111" s="923"/>
      <c r="BZ111" s="923"/>
      <c r="CA111" s="923" t="s">
        <v>452</v>
      </c>
      <c r="CB111" s="923"/>
      <c r="CC111" s="923"/>
      <c r="CD111" s="923"/>
      <c r="CE111" s="923"/>
      <c r="CF111" s="917" t="s">
        <v>420</v>
      </c>
      <c r="CG111" s="918"/>
      <c r="CH111" s="918"/>
      <c r="CI111" s="918"/>
      <c r="CJ111" s="918"/>
      <c r="CK111" s="945"/>
      <c r="CL111" s="946"/>
      <c r="CM111" s="919" t="s">
        <v>454</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452</v>
      </c>
      <c r="DH111" s="923"/>
      <c r="DI111" s="923"/>
      <c r="DJ111" s="923"/>
      <c r="DK111" s="923"/>
      <c r="DL111" s="923" t="s">
        <v>455</v>
      </c>
      <c r="DM111" s="923"/>
      <c r="DN111" s="923"/>
      <c r="DO111" s="923"/>
      <c r="DP111" s="923"/>
      <c r="DQ111" s="923" t="s">
        <v>452</v>
      </c>
      <c r="DR111" s="923"/>
      <c r="DS111" s="923"/>
      <c r="DT111" s="923"/>
      <c r="DU111" s="923"/>
      <c r="DV111" s="924" t="s">
        <v>420</v>
      </c>
      <c r="DW111" s="924"/>
      <c r="DX111" s="924"/>
      <c r="DY111" s="924"/>
      <c r="DZ111" s="925"/>
    </row>
    <row r="112" spans="1:131" s="221" customFormat="1" ht="26.25" customHeight="1" x14ac:dyDescent="0.15">
      <c r="A112" s="949" t="s">
        <v>456</v>
      </c>
      <c r="B112" s="950"/>
      <c r="C112" s="920" t="s">
        <v>457</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455</v>
      </c>
      <c r="AB112" s="956"/>
      <c r="AC112" s="956"/>
      <c r="AD112" s="956"/>
      <c r="AE112" s="957"/>
      <c r="AF112" s="958" t="s">
        <v>453</v>
      </c>
      <c r="AG112" s="956"/>
      <c r="AH112" s="956"/>
      <c r="AI112" s="956"/>
      <c r="AJ112" s="957"/>
      <c r="AK112" s="958" t="s">
        <v>420</v>
      </c>
      <c r="AL112" s="956"/>
      <c r="AM112" s="956"/>
      <c r="AN112" s="956"/>
      <c r="AO112" s="957"/>
      <c r="AP112" s="959" t="s">
        <v>448</v>
      </c>
      <c r="AQ112" s="960"/>
      <c r="AR112" s="960"/>
      <c r="AS112" s="960"/>
      <c r="AT112" s="961"/>
      <c r="AU112" s="905"/>
      <c r="AV112" s="906"/>
      <c r="AW112" s="906"/>
      <c r="AX112" s="906"/>
      <c r="AY112" s="906"/>
      <c r="AZ112" s="919" t="s">
        <v>458</v>
      </c>
      <c r="BA112" s="920"/>
      <c r="BB112" s="920"/>
      <c r="BC112" s="920"/>
      <c r="BD112" s="920"/>
      <c r="BE112" s="920"/>
      <c r="BF112" s="920"/>
      <c r="BG112" s="920"/>
      <c r="BH112" s="920"/>
      <c r="BI112" s="920"/>
      <c r="BJ112" s="920"/>
      <c r="BK112" s="920"/>
      <c r="BL112" s="920"/>
      <c r="BM112" s="920"/>
      <c r="BN112" s="920"/>
      <c r="BO112" s="920"/>
      <c r="BP112" s="921"/>
      <c r="BQ112" s="922">
        <v>1541724</v>
      </c>
      <c r="BR112" s="923"/>
      <c r="BS112" s="923"/>
      <c r="BT112" s="923"/>
      <c r="BU112" s="923"/>
      <c r="BV112" s="923">
        <v>1446372</v>
      </c>
      <c r="BW112" s="923"/>
      <c r="BX112" s="923"/>
      <c r="BY112" s="923"/>
      <c r="BZ112" s="923"/>
      <c r="CA112" s="923">
        <v>1375564</v>
      </c>
      <c r="CB112" s="923"/>
      <c r="CC112" s="923"/>
      <c r="CD112" s="923"/>
      <c r="CE112" s="923"/>
      <c r="CF112" s="917">
        <v>57.5</v>
      </c>
      <c r="CG112" s="918"/>
      <c r="CH112" s="918"/>
      <c r="CI112" s="918"/>
      <c r="CJ112" s="918"/>
      <c r="CK112" s="945"/>
      <c r="CL112" s="946"/>
      <c r="CM112" s="919" t="s">
        <v>459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460</v>
      </c>
      <c r="DH112" s="923"/>
      <c r="DI112" s="923"/>
      <c r="DJ112" s="923"/>
      <c r="DK112" s="923"/>
      <c r="DL112" s="923" t="s">
        <v>420</v>
      </c>
      <c r="DM112" s="923"/>
      <c r="DN112" s="923"/>
      <c r="DO112" s="923"/>
      <c r="DP112" s="923"/>
      <c r="DQ112" s="923" t="s">
        <v>420</v>
      </c>
      <c r="DR112" s="923"/>
      <c r="DS112" s="923"/>
      <c r="DT112" s="923"/>
      <c r="DU112" s="923"/>
      <c r="DV112" s="924" t="s">
        <v>448</v>
      </c>
      <c r="DW112" s="924"/>
      <c r="DX112" s="924"/>
      <c r="DY112" s="924"/>
      <c r="DZ112" s="925"/>
    </row>
    <row r="113" spans="1:130" s="221" customFormat="1" ht="26.25" customHeight="1" x14ac:dyDescent="0.15">
      <c r="A113" s="951"/>
      <c r="B113" s="952"/>
      <c r="C113" s="920" t="s">
        <v>461</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153816</v>
      </c>
      <c r="AB113" s="935"/>
      <c r="AC113" s="935"/>
      <c r="AD113" s="935"/>
      <c r="AE113" s="936"/>
      <c r="AF113" s="937">
        <v>156207</v>
      </c>
      <c r="AG113" s="935"/>
      <c r="AH113" s="935"/>
      <c r="AI113" s="935"/>
      <c r="AJ113" s="936"/>
      <c r="AK113" s="937">
        <v>162695</v>
      </c>
      <c r="AL113" s="935"/>
      <c r="AM113" s="935"/>
      <c r="AN113" s="935"/>
      <c r="AO113" s="936"/>
      <c r="AP113" s="938">
        <v>6.8</v>
      </c>
      <c r="AQ113" s="939"/>
      <c r="AR113" s="939"/>
      <c r="AS113" s="939"/>
      <c r="AT113" s="940"/>
      <c r="AU113" s="905"/>
      <c r="AV113" s="906"/>
      <c r="AW113" s="906"/>
      <c r="AX113" s="906"/>
      <c r="AY113" s="906"/>
      <c r="AZ113" s="919" t="s">
        <v>462</v>
      </c>
      <c r="BA113" s="920"/>
      <c r="BB113" s="920"/>
      <c r="BC113" s="920"/>
      <c r="BD113" s="920"/>
      <c r="BE113" s="920"/>
      <c r="BF113" s="920"/>
      <c r="BG113" s="920"/>
      <c r="BH113" s="920"/>
      <c r="BI113" s="920"/>
      <c r="BJ113" s="920"/>
      <c r="BK113" s="920"/>
      <c r="BL113" s="920"/>
      <c r="BM113" s="920"/>
      <c r="BN113" s="920"/>
      <c r="BO113" s="920"/>
      <c r="BP113" s="921"/>
      <c r="BQ113" s="922" t="s">
        <v>420</v>
      </c>
      <c r="BR113" s="923"/>
      <c r="BS113" s="923"/>
      <c r="BT113" s="923"/>
      <c r="BU113" s="923"/>
      <c r="BV113" s="923" t="s">
        <v>460</v>
      </c>
      <c r="BW113" s="923"/>
      <c r="BX113" s="923"/>
      <c r="BY113" s="923"/>
      <c r="BZ113" s="923"/>
      <c r="CA113" s="923" t="s">
        <v>450</v>
      </c>
      <c r="CB113" s="923"/>
      <c r="CC113" s="923"/>
      <c r="CD113" s="923"/>
      <c r="CE113" s="923"/>
      <c r="CF113" s="917" t="s">
        <v>448</v>
      </c>
      <c r="CG113" s="918"/>
      <c r="CH113" s="918"/>
      <c r="CI113" s="918"/>
      <c r="CJ113" s="918"/>
      <c r="CK113" s="945"/>
      <c r="CL113" s="946"/>
      <c r="CM113" s="919" t="s">
        <v>463</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448</v>
      </c>
      <c r="DH113" s="956"/>
      <c r="DI113" s="956"/>
      <c r="DJ113" s="956"/>
      <c r="DK113" s="957"/>
      <c r="DL113" s="958" t="s">
        <v>448</v>
      </c>
      <c r="DM113" s="956"/>
      <c r="DN113" s="956"/>
      <c r="DO113" s="956"/>
      <c r="DP113" s="957"/>
      <c r="DQ113" s="958" t="s">
        <v>464</v>
      </c>
      <c r="DR113" s="956"/>
      <c r="DS113" s="956"/>
      <c r="DT113" s="956"/>
      <c r="DU113" s="957"/>
      <c r="DV113" s="959" t="s">
        <v>420</v>
      </c>
      <c r="DW113" s="960"/>
      <c r="DX113" s="960"/>
      <c r="DY113" s="960"/>
      <c r="DZ113" s="961"/>
    </row>
    <row r="114" spans="1:130" s="221" customFormat="1" ht="26.25" customHeight="1" x14ac:dyDescent="0.15">
      <c r="A114" s="951"/>
      <c r="B114" s="952"/>
      <c r="C114" s="920" t="s">
        <v>465</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t="s">
        <v>420</v>
      </c>
      <c r="AB114" s="956"/>
      <c r="AC114" s="956"/>
      <c r="AD114" s="956"/>
      <c r="AE114" s="957"/>
      <c r="AF114" s="958" t="s">
        <v>464</v>
      </c>
      <c r="AG114" s="956"/>
      <c r="AH114" s="956"/>
      <c r="AI114" s="956"/>
      <c r="AJ114" s="957"/>
      <c r="AK114" s="958" t="s">
        <v>455</v>
      </c>
      <c r="AL114" s="956"/>
      <c r="AM114" s="956"/>
      <c r="AN114" s="956"/>
      <c r="AO114" s="957"/>
      <c r="AP114" s="959" t="s">
        <v>447</v>
      </c>
      <c r="AQ114" s="960"/>
      <c r="AR114" s="960"/>
      <c r="AS114" s="960"/>
      <c r="AT114" s="961"/>
      <c r="AU114" s="905"/>
      <c r="AV114" s="906"/>
      <c r="AW114" s="906"/>
      <c r="AX114" s="906"/>
      <c r="AY114" s="906"/>
      <c r="AZ114" s="919" t="s">
        <v>466</v>
      </c>
      <c r="BA114" s="920"/>
      <c r="BB114" s="920"/>
      <c r="BC114" s="920"/>
      <c r="BD114" s="920"/>
      <c r="BE114" s="920"/>
      <c r="BF114" s="920"/>
      <c r="BG114" s="920"/>
      <c r="BH114" s="920"/>
      <c r="BI114" s="920"/>
      <c r="BJ114" s="920"/>
      <c r="BK114" s="920"/>
      <c r="BL114" s="920"/>
      <c r="BM114" s="920"/>
      <c r="BN114" s="920"/>
      <c r="BO114" s="920"/>
      <c r="BP114" s="921"/>
      <c r="BQ114" s="922">
        <v>604864</v>
      </c>
      <c r="BR114" s="923"/>
      <c r="BS114" s="923"/>
      <c r="BT114" s="923"/>
      <c r="BU114" s="923"/>
      <c r="BV114" s="923">
        <v>748371</v>
      </c>
      <c r="BW114" s="923"/>
      <c r="BX114" s="923"/>
      <c r="BY114" s="923"/>
      <c r="BZ114" s="923"/>
      <c r="CA114" s="923">
        <v>740423</v>
      </c>
      <c r="CB114" s="923"/>
      <c r="CC114" s="923"/>
      <c r="CD114" s="923"/>
      <c r="CE114" s="923"/>
      <c r="CF114" s="917">
        <v>31</v>
      </c>
      <c r="CG114" s="918"/>
      <c r="CH114" s="918"/>
      <c r="CI114" s="918"/>
      <c r="CJ114" s="918"/>
      <c r="CK114" s="945"/>
      <c r="CL114" s="946"/>
      <c r="CM114" s="919" t="s">
        <v>467</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468</v>
      </c>
      <c r="DH114" s="956"/>
      <c r="DI114" s="956"/>
      <c r="DJ114" s="956"/>
      <c r="DK114" s="957"/>
      <c r="DL114" s="958" t="s">
        <v>453</v>
      </c>
      <c r="DM114" s="956"/>
      <c r="DN114" s="956"/>
      <c r="DO114" s="956"/>
      <c r="DP114" s="957"/>
      <c r="DQ114" s="958" t="s">
        <v>450</v>
      </c>
      <c r="DR114" s="956"/>
      <c r="DS114" s="956"/>
      <c r="DT114" s="956"/>
      <c r="DU114" s="957"/>
      <c r="DV114" s="959" t="s">
        <v>448</v>
      </c>
      <c r="DW114" s="960"/>
      <c r="DX114" s="960"/>
      <c r="DY114" s="960"/>
      <c r="DZ114" s="961"/>
    </row>
    <row r="115" spans="1:130" s="221" customFormat="1" ht="26.25" customHeight="1" x14ac:dyDescent="0.15">
      <c r="A115" s="951"/>
      <c r="B115" s="952"/>
      <c r="C115" s="920" t="s">
        <v>469</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5328</v>
      </c>
      <c r="AB115" s="935"/>
      <c r="AC115" s="935"/>
      <c r="AD115" s="935"/>
      <c r="AE115" s="936"/>
      <c r="AF115" s="937">
        <v>4628</v>
      </c>
      <c r="AG115" s="935"/>
      <c r="AH115" s="935"/>
      <c r="AI115" s="935"/>
      <c r="AJ115" s="936"/>
      <c r="AK115" s="937">
        <v>3921</v>
      </c>
      <c r="AL115" s="935"/>
      <c r="AM115" s="935"/>
      <c r="AN115" s="935"/>
      <c r="AO115" s="936"/>
      <c r="AP115" s="938">
        <v>0.2</v>
      </c>
      <c r="AQ115" s="939"/>
      <c r="AR115" s="939"/>
      <c r="AS115" s="939"/>
      <c r="AT115" s="940"/>
      <c r="AU115" s="905"/>
      <c r="AV115" s="906"/>
      <c r="AW115" s="906"/>
      <c r="AX115" s="906"/>
      <c r="AY115" s="906"/>
      <c r="AZ115" s="919" t="s">
        <v>470</v>
      </c>
      <c r="BA115" s="920"/>
      <c r="BB115" s="920"/>
      <c r="BC115" s="920"/>
      <c r="BD115" s="920"/>
      <c r="BE115" s="920"/>
      <c r="BF115" s="920"/>
      <c r="BG115" s="920"/>
      <c r="BH115" s="920"/>
      <c r="BI115" s="920"/>
      <c r="BJ115" s="920"/>
      <c r="BK115" s="920"/>
      <c r="BL115" s="920"/>
      <c r="BM115" s="920"/>
      <c r="BN115" s="920"/>
      <c r="BO115" s="920"/>
      <c r="BP115" s="921"/>
      <c r="BQ115" s="922" t="s">
        <v>447</v>
      </c>
      <c r="BR115" s="923"/>
      <c r="BS115" s="923"/>
      <c r="BT115" s="923"/>
      <c r="BU115" s="923"/>
      <c r="BV115" s="923" t="s">
        <v>448</v>
      </c>
      <c r="BW115" s="923"/>
      <c r="BX115" s="923"/>
      <c r="BY115" s="923"/>
      <c r="BZ115" s="923"/>
      <c r="CA115" s="923" t="s">
        <v>455</v>
      </c>
      <c r="CB115" s="923"/>
      <c r="CC115" s="923"/>
      <c r="CD115" s="923"/>
      <c r="CE115" s="923"/>
      <c r="CF115" s="917" t="s">
        <v>460</v>
      </c>
      <c r="CG115" s="918"/>
      <c r="CH115" s="918"/>
      <c r="CI115" s="918"/>
      <c r="CJ115" s="918"/>
      <c r="CK115" s="945"/>
      <c r="CL115" s="946"/>
      <c r="CM115" s="919" t="s">
        <v>471</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397</v>
      </c>
      <c r="DH115" s="956"/>
      <c r="DI115" s="956"/>
      <c r="DJ115" s="956"/>
      <c r="DK115" s="957"/>
      <c r="DL115" s="958" t="s">
        <v>464</v>
      </c>
      <c r="DM115" s="956"/>
      <c r="DN115" s="956"/>
      <c r="DO115" s="956"/>
      <c r="DP115" s="957"/>
      <c r="DQ115" s="958" t="s">
        <v>453</v>
      </c>
      <c r="DR115" s="956"/>
      <c r="DS115" s="956"/>
      <c r="DT115" s="956"/>
      <c r="DU115" s="957"/>
      <c r="DV115" s="959" t="s">
        <v>448</v>
      </c>
      <c r="DW115" s="960"/>
      <c r="DX115" s="960"/>
      <c r="DY115" s="960"/>
      <c r="DZ115" s="961"/>
    </row>
    <row r="116" spans="1:130" s="221" customFormat="1" ht="26.25" customHeight="1" x14ac:dyDescent="0.15">
      <c r="A116" s="953"/>
      <c r="B116" s="954"/>
      <c r="C116" s="962" t="s">
        <v>472</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v>5</v>
      </c>
      <c r="AB116" s="956"/>
      <c r="AC116" s="956"/>
      <c r="AD116" s="956"/>
      <c r="AE116" s="957"/>
      <c r="AF116" s="958">
        <v>1</v>
      </c>
      <c r="AG116" s="956"/>
      <c r="AH116" s="956"/>
      <c r="AI116" s="956"/>
      <c r="AJ116" s="957"/>
      <c r="AK116" s="958">
        <v>1</v>
      </c>
      <c r="AL116" s="956"/>
      <c r="AM116" s="956"/>
      <c r="AN116" s="956"/>
      <c r="AO116" s="957"/>
      <c r="AP116" s="959">
        <v>0</v>
      </c>
      <c r="AQ116" s="960"/>
      <c r="AR116" s="960"/>
      <c r="AS116" s="960"/>
      <c r="AT116" s="961"/>
      <c r="AU116" s="905"/>
      <c r="AV116" s="906"/>
      <c r="AW116" s="906"/>
      <c r="AX116" s="906"/>
      <c r="AY116" s="906"/>
      <c r="AZ116" s="964" t="s">
        <v>473</v>
      </c>
      <c r="BA116" s="965"/>
      <c r="BB116" s="965"/>
      <c r="BC116" s="965"/>
      <c r="BD116" s="965"/>
      <c r="BE116" s="965"/>
      <c r="BF116" s="965"/>
      <c r="BG116" s="965"/>
      <c r="BH116" s="965"/>
      <c r="BI116" s="965"/>
      <c r="BJ116" s="965"/>
      <c r="BK116" s="965"/>
      <c r="BL116" s="965"/>
      <c r="BM116" s="965"/>
      <c r="BN116" s="965"/>
      <c r="BO116" s="965"/>
      <c r="BP116" s="966"/>
      <c r="BQ116" s="922" t="s">
        <v>455</v>
      </c>
      <c r="BR116" s="923"/>
      <c r="BS116" s="923"/>
      <c r="BT116" s="923"/>
      <c r="BU116" s="923"/>
      <c r="BV116" s="923" t="s">
        <v>420</v>
      </c>
      <c r="BW116" s="923"/>
      <c r="BX116" s="923"/>
      <c r="BY116" s="923"/>
      <c r="BZ116" s="923"/>
      <c r="CA116" s="923" t="s">
        <v>468</v>
      </c>
      <c r="CB116" s="923"/>
      <c r="CC116" s="923"/>
      <c r="CD116" s="923"/>
      <c r="CE116" s="923"/>
      <c r="CF116" s="917" t="s">
        <v>420</v>
      </c>
      <c r="CG116" s="918"/>
      <c r="CH116" s="918"/>
      <c r="CI116" s="918"/>
      <c r="CJ116" s="918"/>
      <c r="CK116" s="945"/>
      <c r="CL116" s="946"/>
      <c r="CM116" s="919" t="s">
        <v>474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420</v>
      </c>
      <c r="DH116" s="956"/>
      <c r="DI116" s="956"/>
      <c r="DJ116" s="956"/>
      <c r="DK116" s="957"/>
      <c r="DL116" s="958" t="s">
        <v>397</v>
      </c>
      <c r="DM116" s="956"/>
      <c r="DN116" s="956"/>
      <c r="DO116" s="956"/>
      <c r="DP116" s="957"/>
      <c r="DQ116" s="958" t="s">
        <v>448</v>
      </c>
      <c r="DR116" s="956"/>
      <c r="DS116" s="956"/>
      <c r="DT116" s="956"/>
      <c r="DU116" s="957"/>
      <c r="DV116" s="959" t="s">
        <v>397</v>
      </c>
      <c r="DW116" s="960"/>
      <c r="DX116" s="960"/>
      <c r="DY116" s="960"/>
      <c r="DZ116" s="961"/>
    </row>
    <row r="117" spans="1:130" s="221" customFormat="1" ht="26.25" customHeight="1" x14ac:dyDescent="0.15">
      <c r="A117" s="909" t="s">
        <v>191</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475</v>
      </c>
      <c r="Z117" s="891"/>
      <c r="AA117" s="975">
        <v>717260</v>
      </c>
      <c r="AB117" s="976"/>
      <c r="AC117" s="976"/>
      <c r="AD117" s="976"/>
      <c r="AE117" s="977"/>
      <c r="AF117" s="978">
        <v>753204</v>
      </c>
      <c r="AG117" s="976"/>
      <c r="AH117" s="976"/>
      <c r="AI117" s="976"/>
      <c r="AJ117" s="977"/>
      <c r="AK117" s="978">
        <v>746959</v>
      </c>
      <c r="AL117" s="976"/>
      <c r="AM117" s="976"/>
      <c r="AN117" s="976"/>
      <c r="AO117" s="977"/>
      <c r="AP117" s="979"/>
      <c r="AQ117" s="980"/>
      <c r="AR117" s="980"/>
      <c r="AS117" s="980"/>
      <c r="AT117" s="981"/>
      <c r="AU117" s="905"/>
      <c r="AV117" s="906"/>
      <c r="AW117" s="906"/>
      <c r="AX117" s="906"/>
      <c r="AY117" s="906"/>
      <c r="AZ117" s="971" t="s">
        <v>476</v>
      </c>
      <c r="BA117" s="972"/>
      <c r="BB117" s="972"/>
      <c r="BC117" s="972"/>
      <c r="BD117" s="972"/>
      <c r="BE117" s="972"/>
      <c r="BF117" s="972"/>
      <c r="BG117" s="972"/>
      <c r="BH117" s="972"/>
      <c r="BI117" s="972"/>
      <c r="BJ117" s="972"/>
      <c r="BK117" s="972"/>
      <c r="BL117" s="972"/>
      <c r="BM117" s="972"/>
      <c r="BN117" s="972"/>
      <c r="BO117" s="972"/>
      <c r="BP117" s="973"/>
      <c r="BQ117" s="922" t="s">
        <v>448</v>
      </c>
      <c r="BR117" s="923"/>
      <c r="BS117" s="923"/>
      <c r="BT117" s="923"/>
      <c r="BU117" s="923"/>
      <c r="BV117" s="923" t="s">
        <v>397</v>
      </c>
      <c r="BW117" s="923"/>
      <c r="BX117" s="923"/>
      <c r="BY117" s="923"/>
      <c r="BZ117" s="923"/>
      <c r="CA117" s="923" t="s">
        <v>397</v>
      </c>
      <c r="CB117" s="923"/>
      <c r="CC117" s="923"/>
      <c r="CD117" s="923"/>
      <c r="CE117" s="923"/>
      <c r="CF117" s="917" t="s">
        <v>397</v>
      </c>
      <c r="CG117" s="918"/>
      <c r="CH117" s="918"/>
      <c r="CI117" s="918"/>
      <c r="CJ117" s="918"/>
      <c r="CK117" s="945"/>
      <c r="CL117" s="946"/>
      <c r="CM117" s="919" t="s">
        <v>477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460</v>
      </c>
      <c r="DH117" s="956"/>
      <c r="DI117" s="956"/>
      <c r="DJ117" s="956"/>
      <c r="DK117" s="957"/>
      <c r="DL117" s="958" t="s">
        <v>397</v>
      </c>
      <c r="DM117" s="956"/>
      <c r="DN117" s="956"/>
      <c r="DO117" s="956"/>
      <c r="DP117" s="957"/>
      <c r="DQ117" s="958" t="s">
        <v>397</v>
      </c>
      <c r="DR117" s="956"/>
      <c r="DS117" s="956"/>
      <c r="DT117" s="956"/>
      <c r="DU117" s="957"/>
      <c r="DV117" s="959" t="s">
        <v>448</v>
      </c>
      <c r="DW117" s="960"/>
      <c r="DX117" s="960"/>
      <c r="DY117" s="960"/>
      <c r="DZ117" s="961"/>
    </row>
    <row r="118" spans="1:130" s="221" customFormat="1" ht="26.25" customHeight="1" x14ac:dyDescent="0.15">
      <c r="A118" s="909" t="s">
        <v>442</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439</v>
      </c>
      <c r="AB118" s="890"/>
      <c r="AC118" s="890"/>
      <c r="AD118" s="890"/>
      <c r="AE118" s="891"/>
      <c r="AF118" s="889" t="s">
        <v>440</v>
      </c>
      <c r="AG118" s="890"/>
      <c r="AH118" s="890"/>
      <c r="AI118" s="890"/>
      <c r="AJ118" s="891"/>
      <c r="AK118" s="889" t="s">
        <v>310</v>
      </c>
      <c r="AL118" s="890"/>
      <c r="AM118" s="890"/>
      <c r="AN118" s="890"/>
      <c r="AO118" s="891"/>
      <c r="AP118" s="967" t="s">
        <v>441</v>
      </c>
      <c r="AQ118" s="968"/>
      <c r="AR118" s="968"/>
      <c r="AS118" s="968"/>
      <c r="AT118" s="969"/>
      <c r="AU118" s="905"/>
      <c r="AV118" s="906"/>
      <c r="AW118" s="906"/>
      <c r="AX118" s="906"/>
      <c r="AY118" s="906"/>
      <c r="AZ118" s="970" t="s">
        <v>478</v>
      </c>
      <c r="BA118" s="962"/>
      <c r="BB118" s="962"/>
      <c r="BC118" s="962"/>
      <c r="BD118" s="962"/>
      <c r="BE118" s="962"/>
      <c r="BF118" s="962"/>
      <c r="BG118" s="962"/>
      <c r="BH118" s="962"/>
      <c r="BI118" s="962"/>
      <c r="BJ118" s="962"/>
      <c r="BK118" s="962"/>
      <c r="BL118" s="962"/>
      <c r="BM118" s="962"/>
      <c r="BN118" s="962"/>
      <c r="BO118" s="962"/>
      <c r="BP118" s="963"/>
      <c r="BQ118" s="996" t="s">
        <v>447</v>
      </c>
      <c r="BR118" s="997"/>
      <c r="BS118" s="997"/>
      <c r="BT118" s="997"/>
      <c r="BU118" s="997"/>
      <c r="BV118" s="997" t="s">
        <v>397</v>
      </c>
      <c r="BW118" s="997"/>
      <c r="BX118" s="997"/>
      <c r="BY118" s="997"/>
      <c r="BZ118" s="997"/>
      <c r="CA118" s="997" t="s">
        <v>448</v>
      </c>
      <c r="CB118" s="997"/>
      <c r="CC118" s="997"/>
      <c r="CD118" s="997"/>
      <c r="CE118" s="997"/>
      <c r="CF118" s="917" t="s">
        <v>397</v>
      </c>
      <c r="CG118" s="918"/>
      <c r="CH118" s="918"/>
      <c r="CI118" s="918"/>
      <c r="CJ118" s="918"/>
      <c r="CK118" s="945"/>
      <c r="CL118" s="946"/>
      <c r="CM118" s="919" t="s">
        <v>479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447</v>
      </c>
      <c r="DH118" s="956"/>
      <c r="DI118" s="956"/>
      <c r="DJ118" s="956"/>
      <c r="DK118" s="957"/>
      <c r="DL118" s="958" t="s">
        <v>447</v>
      </c>
      <c r="DM118" s="956"/>
      <c r="DN118" s="956"/>
      <c r="DO118" s="956"/>
      <c r="DP118" s="957"/>
      <c r="DQ118" s="958" t="s">
        <v>397</v>
      </c>
      <c r="DR118" s="956"/>
      <c r="DS118" s="956"/>
      <c r="DT118" s="956"/>
      <c r="DU118" s="957"/>
      <c r="DV118" s="959" t="s">
        <v>448</v>
      </c>
      <c r="DW118" s="960"/>
      <c r="DX118" s="960"/>
      <c r="DY118" s="960"/>
      <c r="DZ118" s="961"/>
    </row>
    <row r="119" spans="1:130" s="221" customFormat="1" ht="26.25" customHeight="1" x14ac:dyDescent="0.15">
      <c r="A119" s="1053" t="s">
        <v>445</v>
      </c>
      <c r="B119" s="944"/>
      <c r="C119" s="926" t="s">
        <v>446</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448</v>
      </c>
      <c r="AB119" s="897"/>
      <c r="AC119" s="897"/>
      <c r="AD119" s="897"/>
      <c r="AE119" s="898"/>
      <c r="AF119" s="899" t="s">
        <v>450</v>
      </c>
      <c r="AG119" s="897"/>
      <c r="AH119" s="897"/>
      <c r="AI119" s="897"/>
      <c r="AJ119" s="898"/>
      <c r="AK119" s="899" t="s">
        <v>450</v>
      </c>
      <c r="AL119" s="897"/>
      <c r="AM119" s="897"/>
      <c r="AN119" s="897"/>
      <c r="AO119" s="898"/>
      <c r="AP119" s="900" t="s">
        <v>397</v>
      </c>
      <c r="AQ119" s="901"/>
      <c r="AR119" s="901"/>
      <c r="AS119" s="901"/>
      <c r="AT119" s="902"/>
      <c r="AU119" s="907"/>
      <c r="AV119" s="908"/>
      <c r="AW119" s="908"/>
      <c r="AX119" s="908"/>
      <c r="AY119" s="908"/>
      <c r="AZ119" s="242" t="s">
        <v>191</v>
      </c>
      <c r="BA119" s="242"/>
      <c r="BB119" s="242"/>
      <c r="BC119" s="242"/>
      <c r="BD119" s="242"/>
      <c r="BE119" s="242"/>
      <c r="BF119" s="242"/>
      <c r="BG119" s="242"/>
      <c r="BH119" s="242"/>
      <c r="BI119" s="242"/>
      <c r="BJ119" s="242"/>
      <c r="BK119" s="242"/>
      <c r="BL119" s="242"/>
      <c r="BM119" s="242"/>
      <c r="BN119" s="242"/>
      <c r="BO119" s="974" t="s">
        <v>480</v>
      </c>
      <c r="BP119" s="1002"/>
      <c r="BQ119" s="996">
        <v>7515482</v>
      </c>
      <c r="BR119" s="997"/>
      <c r="BS119" s="997"/>
      <c r="BT119" s="997"/>
      <c r="BU119" s="997"/>
      <c r="BV119" s="997">
        <v>7473521</v>
      </c>
      <c r="BW119" s="997"/>
      <c r="BX119" s="997"/>
      <c r="BY119" s="997"/>
      <c r="BZ119" s="997"/>
      <c r="CA119" s="997">
        <v>7094459</v>
      </c>
      <c r="CB119" s="997"/>
      <c r="CC119" s="997"/>
      <c r="CD119" s="997"/>
      <c r="CE119" s="997"/>
      <c r="CF119" s="998"/>
      <c r="CG119" s="999"/>
      <c r="CH119" s="999"/>
      <c r="CI119" s="999"/>
      <c r="CJ119" s="1000"/>
      <c r="CK119" s="947"/>
      <c r="CL119" s="948"/>
      <c r="CM119" s="970" t="s">
        <v>481</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450</v>
      </c>
      <c r="DH119" s="983"/>
      <c r="DI119" s="983"/>
      <c r="DJ119" s="983"/>
      <c r="DK119" s="984"/>
      <c r="DL119" s="982" t="s">
        <v>447</v>
      </c>
      <c r="DM119" s="983"/>
      <c r="DN119" s="983"/>
      <c r="DO119" s="983"/>
      <c r="DP119" s="984"/>
      <c r="DQ119" s="982" t="s">
        <v>448</v>
      </c>
      <c r="DR119" s="983"/>
      <c r="DS119" s="983"/>
      <c r="DT119" s="983"/>
      <c r="DU119" s="984"/>
      <c r="DV119" s="985" t="s">
        <v>447</v>
      </c>
      <c r="DW119" s="986"/>
      <c r="DX119" s="986"/>
      <c r="DY119" s="986"/>
      <c r="DZ119" s="987"/>
    </row>
    <row r="120" spans="1:130" s="221" customFormat="1" ht="26.25" customHeight="1" x14ac:dyDescent="0.15">
      <c r="A120" s="1054"/>
      <c r="B120" s="946"/>
      <c r="C120" s="919" t="s">
        <v>454</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448</v>
      </c>
      <c r="AB120" s="956"/>
      <c r="AC120" s="956"/>
      <c r="AD120" s="956"/>
      <c r="AE120" s="957"/>
      <c r="AF120" s="958" t="s">
        <v>447</v>
      </c>
      <c r="AG120" s="956"/>
      <c r="AH120" s="956"/>
      <c r="AI120" s="956"/>
      <c r="AJ120" s="957"/>
      <c r="AK120" s="958" t="s">
        <v>447</v>
      </c>
      <c r="AL120" s="956"/>
      <c r="AM120" s="956"/>
      <c r="AN120" s="956"/>
      <c r="AO120" s="957"/>
      <c r="AP120" s="959" t="s">
        <v>448</v>
      </c>
      <c r="AQ120" s="960"/>
      <c r="AR120" s="960"/>
      <c r="AS120" s="960"/>
      <c r="AT120" s="961"/>
      <c r="AU120" s="988" t="s">
        <v>482</v>
      </c>
      <c r="AV120" s="989"/>
      <c r="AW120" s="989"/>
      <c r="AX120" s="989"/>
      <c r="AY120" s="990"/>
      <c r="AZ120" s="926" t="s">
        <v>483</v>
      </c>
      <c r="BA120" s="894"/>
      <c r="BB120" s="894"/>
      <c r="BC120" s="894"/>
      <c r="BD120" s="894"/>
      <c r="BE120" s="894"/>
      <c r="BF120" s="894"/>
      <c r="BG120" s="894"/>
      <c r="BH120" s="894"/>
      <c r="BI120" s="894"/>
      <c r="BJ120" s="894"/>
      <c r="BK120" s="894"/>
      <c r="BL120" s="894"/>
      <c r="BM120" s="894"/>
      <c r="BN120" s="894"/>
      <c r="BO120" s="894"/>
      <c r="BP120" s="895"/>
      <c r="BQ120" s="927">
        <v>2091924</v>
      </c>
      <c r="BR120" s="928"/>
      <c r="BS120" s="928"/>
      <c r="BT120" s="928"/>
      <c r="BU120" s="928"/>
      <c r="BV120" s="928">
        <v>2135389</v>
      </c>
      <c r="BW120" s="928"/>
      <c r="BX120" s="928"/>
      <c r="BY120" s="928"/>
      <c r="BZ120" s="928"/>
      <c r="CA120" s="928">
        <v>2306932</v>
      </c>
      <c r="CB120" s="928"/>
      <c r="CC120" s="928"/>
      <c r="CD120" s="928"/>
      <c r="CE120" s="928"/>
      <c r="CF120" s="941">
        <v>96.5</v>
      </c>
      <c r="CG120" s="942"/>
      <c r="CH120" s="942"/>
      <c r="CI120" s="942"/>
      <c r="CJ120" s="942"/>
      <c r="CK120" s="1003" t="s">
        <v>484</v>
      </c>
      <c r="CL120" s="1004"/>
      <c r="CM120" s="1004"/>
      <c r="CN120" s="1004"/>
      <c r="CO120" s="1005"/>
      <c r="CP120" s="1011" t="s">
        <v>485</v>
      </c>
      <c r="CQ120" s="1012"/>
      <c r="CR120" s="1012"/>
      <c r="CS120" s="1012"/>
      <c r="CT120" s="1012"/>
      <c r="CU120" s="1012"/>
      <c r="CV120" s="1012"/>
      <c r="CW120" s="1012"/>
      <c r="CX120" s="1012"/>
      <c r="CY120" s="1012"/>
      <c r="CZ120" s="1012"/>
      <c r="DA120" s="1012"/>
      <c r="DB120" s="1012"/>
      <c r="DC120" s="1012"/>
      <c r="DD120" s="1012"/>
      <c r="DE120" s="1012"/>
      <c r="DF120" s="1013"/>
      <c r="DG120" s="927">
        <v>1023693</v>
      </c>
      <c r="DH120" s="928"/>
      <c r="DI120" s="928"/>
      <c r="DJ120" s="928"/>
      <c r="DK120" s="928"/>
      <c r="DL120" s="928">
        <v>953626</v>
      </c>
      <c r="DM120" s="928"/>
      <c r="DN120" s="928"/>
      <c r="DO120" s="928"/>
      <c r="DP120" s="928"/>
      <c r="DQ120" s="928">
        <v>898768</v>
      </c>
      <c r="DR120" s="928"/>
      <c r="DS120" s="928"/>
      <c r="DT120" s="928"/>
      <c r="DU120" s="928"/>
      <c r="DV120" s="929">
        <v>37.6</v>
      </c>
      <c r="DW120" s="929"/>
      <c r="DX120" s="929"/>
      <c r="DY120" s="929"/>
      <c r="DZ120" s="930"/>
    </row>
    <row r="121" spans="1:130" s="221" customFormat="1" ht="26.25" customHeight="1" x14ac:dyDescent="0.15">
      <c r="A121" s="1054"/>
      <c r="B121" s="946"/>
      <c r="C121" s="971" t="s">
        <v>486</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448</v>
      </c>
      <c r="AB121" s="956"/>
      <c r="AC121" s="956"/>
      <c r="AD121" s="956"/>
      <c r="AE121" s="957"/>
      <c r="AF121" s="958" t="s">
        <v>447</v>
      </c>
      <c r="AG121" s="956"/>
      <c r="AH121" s="956"/>
      <c r="AI121" s="956"/>
      <c r="AJ121" s="957"/>
      <c r="AK121" s="958" t="s">
        <v>448</v>
      </c>
      <c r="AL121" s="956"/>
      <c r="AM121" s="956"/>
      <c r="AN121" s="956"/>
      <c r="AO121" s="957"/>
      <c r="AP121" s="959" t="s">
        <v>448</v>
      </c>
      <c r="AQ121" s="960"/>
      <c r="AR121" s="960"/>
      <c r="AS121" s="960"/>
      <c r="AT121" s="961"/>
      <c r="AU121" s="991"/>
      <c r="AV121" s="992"/>
      <c r="AW121" s="992"/>
      <c r="AX121" s="992"/>
      <c r="AY121" s="993"/>
      <c r="AZ121" s="919" t="s">
        <v>487</v>
      </c>
      <c r="BA121" s="920"/>
      <c r="BB121" s="920"/>
      <c r="BC121" s="920"/>
      <c r="BD121" s="920"/>
      <c r="BE121" s="920"/>
      <c r="BF121" s="920"/>
      <c r="BG121" s="920"/>
      <c r="BH121" s="920"/>
      <c r="BI121" s="920"/>
      <c r="BJ121" s="920"/>
      <c r="BK121" s="920"/>
      <c r="BL121" s="920"/>
      <c r="BM121" s="920"/>
      <c r="BN121" s="920"/>
      <c r="BO121" s="920"/>
      <c r="BP121" s="921"/>
      <c r="BQ121" s="922">
        <v>357146</v>
      </c>
      <c r="BR121" s="923"/>
      <c r="BS121" s="923"/>
      <c r="BT121" s="923"/>
      <c r="BU121" s="923"/>
      <c r="BV121" s="923">
        <v>313056</v>
      </c>
      <c r="BW121" s="923"/>
      <c r="BX121" s="923"/>
      <c r="BY121" s="923"/>
      <c r="BZ121" s="923"/>
      <c r="CA121" s="923">
        <v>268177</v>
      </c>
      <c r="CB121" s="923"/>
      <c r="CC121" s="923"/>
      <c r="CD121" s="923"/>
      <c r="CE121" s="923"/>
      <c r="CF121" s="917">
        <v>11.2</v>
      </c>
      <c r="CG121" s="918"/>
      <c r="CH121" s="918"/>
      <c r="CI121" s="918"/>
      <c r="CJ121" s="918"/>
      <c r="CK121" s="1006"/>
      <c r="CL121" s="1007"/>
      <c r="CM121" s="1007"/>
      <c r="CN121" s="1007"/>
      <c r="CO121" s="1008"/>
      <c r="CP121" s="1016" t="s">
        <v>488</v>
      </c>
      <c r="CQ121" s="1017"/>
      <c r="CR121" s="1017"/>
      <c r="CS121" s="1017"/>
      <c r="CT121" s="1017"/>
      <c r="CU121" s="1017"/>
      <c r="CV121" s="1017"/>
      <c r="CW121" s="1017"/>
      <c r="CX121" s="1017"/>
      <c r="CY121" s="1017"/>
      <c r="CZ121" s="1017"/>
      <c r="DA121" s="1017"/>
      <c r="DB121" s="1017"/>
      <c r="DC121" s="1017"/>
      <c r="DD121" s="1017"/>
      <c r="DE121" s="1017"/>
      <c r="DF121" s="1018"/>
      <c r="DG121" s="922">
        <v>516550</v>
      </c>
      <c r="DH121" s="923"/>
      <c r="DI121" s="923"/>
      <c r="DJ121" s="923"/>
      <c r="DK121" s="923"/>
      <c r="DL121" s="923">
        <v>488397</v>
      </c>
      <c r="DM121" s="923"/>
      <c r="DN121" s="923"/>
      <c r="DO121" s="923"/>
      <c r="DP121" s="923"/>
      <c r="DQ121" s="923">
        <v>465742</v>
      </c>
      <c r="DR121" s="923"/>
      <c r="DS121" s="923"/>
      <c r="DT121" s="923"/>
      <c r="DU121" s="923"/>
      <c r="DV121" s="924">
        <v>19.5</v>
      </c>
      <c r="DW121" s="924"/>
      <c r="DX121" s="924"/>
      <c r="DY121" s="924"/>
      <c r="DZ121" s="925"/>
    </row>
    <row r="122" spans="1:130" s="221" customFormat="1" ht="26.25" customHeight="1" x14ac:dyDescent="0.15">
      <c r="A122" s="1054"/>
      <c r="B122" s="946"/>
      <c r="C122" s="919" t="s">
        <v>467</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447</v>
      </c>
      <c r="AB122" s="956"/>
      <c r="AC122" s="956"/>
      <c r="AD122" s="956"/>
      <c r="AE122" s="957"/>
      <c r="AF122" s="958" t="s">
        <v>448</v>
      </c>
      <c r="AG122" s="956"/>
      <c r="AH122" s="956"/>
      <c r="AI122" s="956"/>
      <c r="AJ122" s="957"/>
      <c r="AK122" s="958" t="s">
        <v>448</v>
      </c>
      <c r="AL122" s="956"/>
      <c r="AM122" s="956"/>
      <c r="AN122" s="956"/>
      <c r="AO122" s="957"/>
      <c r="AP122" s="959" t="s">
        <v>450</v>
      </c>
      <c r="AQ122" s="960"/>
      <c r="AR122" s="960"/>
      <c r="AS122" s="960"/>
      <c r="AT122" s="961"/>
      <c r="AU122" s="991"/>
      <c r="AV122" s="992"/>
      <c r="AW122" s="992"/>
      <c r="AX122" s="992"/>
      <c r="AY122" s="993"/>
      <c r="AZ122" s="970" t="s">
        <v>489</v>
      </c>
      <c r="BA122" s="962"/>
      <c r="BB122" s="962"/>
      <c r="BC122" s="962"/>
      <c r="BD122" s="962"/>
      <c r="BE122" s="962"/>
      <c r="BF122" s="962"/>
      <c r="BG122" s="962"/>
      <c r="BH122" s="962"/>
      <c r="BI122" s="962"/>
      <c r="BJ122" s="962"/>
      <c r="BK122" s="962"/>
      <c r="BL122" s="962"/>
      <c r="BM122" s="962"/>
      <c r="BN122" s="962"/>
      <c r="BO122" s="962"/>
      <c r="BP122" s="963"/>
      <c r="BQ122" s="996">
        <v>4910223</v>
      </c>
      <c r="BR122" s="997"/>
      <c r="BS122" s="997"/>
      <c r="BT122" s="997"/>
      <c r="BU122" s="997"/>
      <c r="BV122" s="997">
        <v>4799578</v>
      </c>
      <c r="BW122" s="997"/>
      <c r="BX122" s="997"/>
      <c r="BY122" s="997"/>
      <c r="BZ122" s="997"/>
      <c r="CA122" s="997">
        <v>4601573</v>
      </c>
      <c r="CB122" s="997"/>
      <c r="CC122" s="997"/>
      <c r="CD122" s="997"/>
      <c r="CE122" s="997"/>
      <c r="CF122" s="1014">
        <v>192.4</v>
      </c>
      <c r="CG122" s="1015"/>
      <c r="CH122" s="1015"/>
      <c r="CI122" s="1015"/>
      <c r="CJ122" s="1015"/>
      <c r="CK122" s="1006"/>
      <c r="CL122" s="1007"/>
      <c r="CM122" s="1007"/>
      <c r="CN122" s="1007"/>
      <c r="CO122" s="1008"/>
      <c r="CP122" s="1016" t="s">
        <v>490</v>
      </c>
      <c r="CQ122" s="1017"/>
      <c r="CR122" s="1017"/>
      <c r="CS122" s="1017"/>
      <c r="CT122" s="1017"/>
      <c r="CU122" s="1017"/>
      <c r="CV122" s="1017"/>
      <c r="CW122" s="1017"/>
      <c r="CX122" s="1017"/>
      <c r="CY122" s="1017"/>
      <c r="CZ122" s="1017"/>
      <c r="DA122" s="1017"/>
      <c r="DB122" s="1017"/>
      <c r="DC122" s="1017"/>
      <c r="DD122" s="1017"/>
      <c r="DE122" s="1017"/>
      <c r="DF122" s="1018"/>
      <c r="DG122" s="922">
        <v>1481</v>
      </c>
      <c r="DH122" s="923"/>
      <c r="DI122" s="923"/>
      <c r="DJ122" s="923"/>
      <c r="DK122" s="923"/>
      <c r="DL122" s="923">
        <v>4349</v>
      </c>
      <c r="DM122" s="923"/>
      <c r="DN122" s="923"/>
      <c r="DO122" s="923"/>
      <c r="DP122" s="923"/>
      <c r="DQ122" s="923">
        <v>11054</v>
      </c>
      <c r="DR122" s="923"/>
      <c r="DS122" s="923"/>
      <c r="DT122" s="923"/>
      <c r="DU122" s="923"/>
      <c r="DV122" s="924">
        <v>0.5</v>
      </c>
      <c r="DW122" s="924"/>
      <c r="DX122" s="924"/>
      <c r="DY122" s="924"/>
      <c r="DZ122" s="925"/>
    </row>
    <row r="123" spans="1:130" s="221" customFormat="1" ht="26.25" customHeight="1" x14ac:dyDescent="0.15">
      <c r="A123" s="1054"/>
      <c r="B123" s="946"/>
      <c r="C123" s="919" t="s">
        <v>474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448</v>
      </c>
      <c r="AB123" s="956"/>
      <c r="AC123" s="956"/>
      <c r="AD123" s="956"/>
      <c r="AE123" s="957"/>
      <c r="AF123" s="958" t="s">
        <v>447</v>
      </c>
      <c r="AG123" s="956"/>
      <c r="AH123" s="956"/>
      <c r="AI123" s="956"/>
      <c r="AJ123" s="957"/>
      <c r="AK123" s="958" t="s">
        <v>447</v>
      </c>
      <c r="AL123" s="956"/>
      <c r="AM123" s="956"/>
      <c r="AN123" s="956"/>
      <c r="AO123" s="957"/>
      <c r="AP123" s="959" t="s">
        <v>450</v>
      </c>
      <c r="AQ123" s="960"/>
      <c r="AR123" s="960"/>
      <c r="AS123" s="960"/>
      <c r="AT123" s="961"/>
      <c r="AU123" s="994"/>
      <c r="AV123" s="995"/>
      <c r="AW123" s="995"/>
      <c r="AX123" s="995"/>
      <c r="AY123" s="995"/>
      <c r="AZ123" s="242" t="s">
        <v>191</v>
      </c>
      <c r="BA123" s="242"/>
      <c r="BB123" s="242"/>
      <c r="BC123" s="242"/>
      <c r="BD123" s="242"/>
      <c r="BE123" s="242"/>
      <c r="BF123" s="242"/>
      <c r="BG123" s="242"/>
      <c r="BH123" s="242"/>
      <c r="BI123" s="242"/>
      <c r="BJ123" s="242"/>
      <c r="BK123" s="242"/>
      <c r="BL123" s="242"/>
      <c r="BM123" s="242"/>
      <c r="BN123" s="242"/>
      <c r="BO123" s="974" t="s">
        <v>491</v>
      </c>
      <c r="BP123" s="1002"/>
      <c r="BQ123" s="1060">
        <v>7359293</v>
      </c>
      <c r="BR123" s="1061"/>
      <c r="BS123" s="1061"/>
      <c r="BT123" s="1061"/>
      <c r="BU123" s="1061"/>
      <c r="BV123" s="1061">
        <v>7248023</v>
      </c>
      <c r="BW123" s="1061"/>
      <c r="BX123" s="1061"/>
      <c r="BY123" s="1061"/>
      <c r="BZ123" s="1061"/>
      <c r="CA123" s="1061">
        <v>7176682</v>
      </c>
      <c r="CB123" s="1061"/>
      <c r="CC123" s="1061"/>
      <c r="CD123" s="1061"/>
      <c r="CE123" s="1061"/>
      <c r="CF123" s="998"/>
      <c r="CG123" s="999"/>
      <c r="CH123" s="999"/>
      <c r="CI123" s="999"/>
      <c r="CJ123" s="1000"/>
      <c r="CK123" s="1006"/>
      <c r="CL123" s="1007"/>
      <c r="CM123" s="1007"/>
      <c r="CN123" s="1007"/>
      <c r="CO123" s="1008"/>
      <c r="CP123" s="1016" t="s">
        <v>492</v>
      </c>
      <c r="CQ123" s="1017"/>
      <c r="CR123" s="1017"/>
      <c r="CS123" s="1017"/>
      <c r="CT123" s="1017"/>
      <c r="CU123" s="1017"/>
      <c r="CV123" s="1017"/>
      <c r="CW123" s="1017"/>
      <c r="CX123" s="1017"/>
      <c r="CY123" s="1017"/>
      <c r="CZ123" s="1017"/>
      <c r="DA123" s="1017"/>
      <c r="DB123" s="1017"/>
      <c r="DC123" s="1017"/>
      <c r="DD123" s="1017"/>
      <c r="DE123" s="1017"/>
      <c r="DF123" s="1018"/>
      <c r="DG123" s="955">
        <v>130</v>
      </c>
      <c r="DH123" s="956"/>
      <c r="DI123" s="956"/>
      <c r="DJ123" s="956"/>
      <c r="DK123" s="957"/>
      <c r="DL123" s="958" t="s">
        <v>397</v>
      </c>
      <c r="DM123" s="956"/>
      <c r="DN123" s="956"/>
      <c r="DO123" s="956"/>
      <c r="DP123" s="957"/>
      <c r="DQ123" s="958" t="s">
        <v>493</v>
      </c>
      <c r="DR123" s="956"/>
      <c r="DS123" s="956"/>
      <c r="DT123" s="956"/>
      <c r="DU123" s="957"/>
      <c r="DV123" s="959" t="s">
        <v>493</v>
      </c>
      <c r="DW123" s="960"/>
      <c r="DX123" s="960"/>
      <c r="DY123" s="960"/>
      <c r="DZ123" s="961"/>
    </row>
    <row r="124" spans="1:130" s="221" customFormat="1" ht="26.25" customHeight="1" thickBot="1" x14ac:dyDescent="0.2">
      <c r="A124" s="1054"/>
      <c r="B124" s="946"/>
      <c r="C124" s="919" t="s">
        <v>477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493</v>
      </c>
      <c r="AB124" s="956"/>
      <c r="AC124" s="956"/>
      <c r="AD124" s="956"/>
      <c r="AE124" s="957"/>
      <c r="AF124" s="958" t="s">
        <v>397</v>
      </c>
      <c r="AG124" s="956"/>
      <c r="AH124" s="956"/>
      <c r="AI124" s="956"/>
      <c r="AJ124" s="957"/>
      <c r="AK124" s="958" t="s">
        <v>397</v>
      </c>
      <c r="AL124" s="956"/>
      <c r="AM124" s="956"/>
      <c r="AN124" s="956"/>
      <c r="AO124" s="957"/>
      <c r="AP124" s="959" t="s">
        <v>397</v>
      </c>
      <c r="AQ124" s="960"/>
      <c r="AR124" s="960"/>
      <c r="AS124" s="960"/>
      <c r="AT124" s="961"/>
      <c r="AU124" s="1056" t="s">
        <v>494</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7.4</v>
      </c>
      <c r="BR124" s="1024"/>
      <c r="BS124" s="1024"/>
      <c r="BT124" s="1024"/>
      <c r="BU124" s="1024"/>
      <c r="BV124" s="1024">
        <v>10.4</v>
      </c>
      <c r="BW124" s="1024"/>
      <c r="BX124" s="1024"/>
      <c r="BY124" s="1024"/>
      <c r="BZ124" s="1024"/>
      <c r="CA124" s="1024" t="s">
        <v>397</v>
      </c>
      <c r="CB124" s="1024"/>
      <c r="CC124" s="1024"/>
      <c r="CD124" s="1024"/>
      <c r="CE124" s="1024"/>
      <c r="CF124" s="1025"/>
      <c r="CG124" s="1026"/>
      <c r="CH124" s="1026"/>
      <c r="CI124" s="1026"/>
      <c r="CJ124" s="1027"/>
      <c r="CK124" s="1009"/>
      <c r="CL124" s="1009"/>
      <c r="CM124" s="1009"/>
      <c r="CN124" s="1009"/>
      <c r="CO124" s="1010"/>
      <c r="CP124" s="1016" t="s">
        <v>495</v>
      </c>
      <c r="CQ124" s="1017"/>
      <c r="CR124" s="1017"/>
      <c r="CS124" s="1017"/>
      <c r="CT124" s="1017"/>
      <c r="CU124" s="1017"/>
      <c r="CV124" s="1017"/>
      <c r="CW124" s="1017"/>
      <c r="CX124" s="1017"/>
      <c r="CY124" s="1017"/>
      <c r="CZ124" s="1017"/>
      <c r="DA124" s="1017"/>
      <c r="DB124" s="1017"/>
      <c r="DC124" s="1017"/>
      <c r="DD124" s="1017"/>
      <c r="DE124" s="1017"/>
      <c r="DF124" s="1018"/>
      <c r="DG124" s="1001" t="s">
        <v>496</v>
      </c>
      <c r="DH124" s="983"/>
      <c r="DI124" s="983"/>
      <c r="DJ124" s="983"/>
      <c r="DK124" s="984"/>
      <c r="DL124" s="982" t="s">
        <v>130</v>
      </c>
      <c r="DM124" s="983"/>
      <c r="DN124" s="983"/>
      <c r="DO124" s="983"/>
      <c r="DP124" s="984"/>
      <c r="DQ124" s="982" t="s">
        <v>497</v>
      </c>
      <c r="DR124" s="983"/>
      <c r="DS124" s="983"/>
      <c r="DT124" s="983"/>
      <c r="DU124" s="984"/>
      <c r="DV124" s="985" t="s">
        <v>496</v>
      </c>
      <c r="DW124" s="986"/>
      <c r="DX124" s="986"/>
      <c r="DY124" s="986"/>
      <c r="DZ124" s="987"/>
    </row>
    <row r="125" spans="1:130" s="221" customFormat="1" ht="26.25" customHeight="1" x14ac:dyDescent="0.15">
      <c r="A125" s="1054"/>
      <c r="B125" s="946"/>
      <c r="C125" s="919" t="s">
        <v>479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496</v>
      </c>
      <c r="AB125" s="956"/>
      <c r="AC125" s="956"/>
      <c r="AD125" s="956"/>
      <c r="AE125" s="957"/>
      <c r="AF125" s="958" t="s">
        <v>496</v>
      </c>
      <c r="AG125" s="956"/>
      <c r="AH125" s="956"/>
      <c r="AI125" s="956"/>
      <c r="AJ125" s="957"/>
      <c r="AK125" s="958" t="s">
        <v>497</v>
      </c>
      <c r="AL125" s="956"/>
      <c r="AM125" s="956"/>
      <c r="AN125" s="956"/>
      <c r="AO125" s="957"/>
      <c r="AP125" s="959" t="s">
        <v>497</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498</v>
      </c>
      <c r="CL125" s="1004"/>
      <c r="CM125" s="1004"/>
      <c r="CN125" s="1004"/>
      <c r="CO125" s="1005"/>
      <c r="CP125" s="926" t="s">
        <v>499</v>
      </c>
      <c r="CQ125" s="894"/>
      <c r="CR125" s="894"/>
      <c r="CS125" s="894"/>
      <c r="CT125" s="894"/>
      <c r="CU125" s="894"/>
      <c r="CV125" s="894"/>
      <c r="CW125" s="894"/>
      <c r="CX125" s="894"/>
      <c r="CY125" s="894"/>
      <c r="CZ125" s="894"/>
      <c r="DA125" s="894"/>
      <c r="DB125" s="894"/>
      <c r="DC125" s="894"/>
      <c r="DD125" s="894"/>
      <c r="DE125" s="894"/>
      <c r="DF125" s="895"/>
      <c r="DG125" s="927" t="s">
        <v>497</v>
      </c>
      <c r="DH125" s="928"/>
      <c r="DI125" s="928"/>
      <c r="DJ125" s="928"/>
      <c r="DK125" s="928"/>
      <c r="DL125" s="928" t="s">
        <v>497</v>
      </c>
      <c r="DM125" s="928"/>
      <c r="DN125" s="928"/>
      <c r="DO125" s="928"/>
      <c r="DP125" s="928"/>
      <c r="DQ125" s="928" t="s">
        <v>496</v>
      </c>
      <c r="DR125" s="928"/>
      <c r="DS125" s="928"/>
      <c r="DT125" s="928"/>
      <c r="DU125" s="928"/>
      <c r="DV125" s="929" t="s">
        <v>496</v>
      </c>
      <c r="DW125" s="929"/>
      <c r="DX125" s="929"/>
      <c r="DY125" s="929"/>
      <c r="DZ125" s="930"/>
    </row>
    <row r="126" spans="1:130" s="221" customFormat="1" ht="26.25" customHeight="1" thickBot="1" x14ac:dyDescent="0.2">
      <c r="A126" s="1054"/>
      <c r="B126" s="946"/>
      <c r="C126" s="919" t="s">
        <v>481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500</v>
      </c>
      <c r="AB126" s="956"/>
      <c r="AC126" s="956"/>
      <c r="AD126" s="956"/>
      <c r="AE126" s="957"/>
      <c r="AF126" s="958" t="s">
        <v>496</v>
      </c>
      <c r="AG126" s="956"/>
      <c r="AH126" s="956"/>
      <c r="AI126" s="956"/>
      <c r="AJ126" s="957"/>
      <c r="AK126" s="958" t="s">
        <v>496</v>
      </c>
      <c r="AL126" s="956"/>
      <c r="AM126" s="956"/>
      <c r="AN126" s="956"/>
      <c r="AO126" s="957"/>
      <c r="AP126" s="959" t="s">
        <v>496</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501</v>
      </c>
      <c r="CQ126" s="920"/>
      <c r="CR126" s="920"/>
      <c r="CS126" s="920"/>
      <c r="CT126" s="920"/>
      <c r="CU126" s="920"/>
      <c r="CV126" s="920"/>
      <c r="CW126" s="920"/>
      <c r="CX126" s="920"/>
      <c r="CY126" s="920"/>
      <c r="CZ126" s="920"/>
      <c r="DA126" s="920"/>
      <c r="DB126" s="920"/>
      <c r="DC126" s="920"/>
      <c r="DD126" s="920"/>
      <c r="DE126" s="920"/>
      <c r="DF126" s="921"/>
      <c r="DG126" s="922" t="s">
        <v>496</v>
      </c>
      <c r="DH126" s="923"/>
      <c r="DI126" s="923"/>
      <c r="DJ126" s="923"/>
      <c r="DK126" s="923"/>
      <c r="DL126" s="923" t="s">
        <v>497</v>
      </c>
      <c r="DM126" s="923"/>
      <c r="DN126" s="923"/>
      <c r="DO126" s="923"/>
      <c r="DP126" s="923"/>
      <c r="DQ126" s="923" t="s">
        <v>496</v>
      </c>
      <c r="DR126" s="923"/>
      <c r="DS126" s="923"/>
      <c r="DT126" s="923"/>
      <c r="DU126" s="923"/>
      <c r="DV126" s="924" t="s">
        <v>497</v>
      </c>
      <c r="DW126" s="924"/>
      <c r="DX126" s="924"/>
      <c r="DY126" s="924"/>
      <c r="DZ126" s="925"/>
    </row>
    <row r="127" spans="1:130" s="221" customFormat="1" ht="26.25" customHeight="1" x14ac:dyDescent="0.15">
      <c r="A127" s="1055"/>
      <c r="B127" s="948"/>
      <c r="C127" s="970" t="s">
        <v>502</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v>5328</v>
      </c>
      <c r="AB127" s="956"/>
      <c r="AC127" s="956"/>
      <c r="AD127" s="956"/>
      <c r="AE127" s="957"/>
      <c r="AF127" s="958">
        <v>4628</v>
      </c>
      <c r="AG127" s="956"/>
      <c r="AH127" s="956"/>
      <c r="AI127" s="956"/>
      <c r="AJ127" s="957"/>
      <c r="AK127" s="958">
        <v>3921</v>
      </c>
      <c r="AL127" s="956"/>
      <c r="AM127" s="956"/>
      <c r="AN127" s="956"/>
      <c r="AO127" s="957"/>
      <c r="AP127" s="959">
        <v>0.2</v>
      </c>
      <c r="AQ127" s="960"/>
      <c r="AR127" s="960"/>
      <c r="AS127" s="960"/>
      <c r="AT127" s="961"/>
      <c r="AU127" s="223"/>
      <c r="AV127" s="223"/>
      <c r="AW127" s="223"/>
      <c r="AX127" s="1028" t="s">
        <v>503</v>
      </c>
      <c r="AY127" s="1029"/>
      <c r="AZ127" s="1029"/>
      <c r="BA127" s="1029"/>
      <c r="BB127" s="1029"/>
      <c r="BC127" s="1029"/>
      <c r="BD127" s="1029"/>
      <c r="BE127" s="1030"/>
      <c r="BF127" s="1031" t="s">
        <v>504</v>
      </c>
      <c r="BG127" s="1029"/>
      <c r="BH127" s="1029"/>
      <c r="BI127" s="1029"/>
      <c r="BJ127" s="1029"/>
      <c r="BK127" s="1029"/>
      <c r="BL127" s="1030"/>
      <c r="BM127" s="1031" t="s">
        <v>505</v>
      </c>
      <c r="BN127" s="1029"/>
      <c r="BO127" s="1029"/>
      <c r="BP127" s="1029"/>
      <c r="BQ127" s="1029"/>
      <c r="BR127" s="1029"/>
      <c r="BS127" s="1030"/>
      <c r="BT127" s="1031" t="s">
        <v>506</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507</v>
      </c>
      <c r="CQ127" s="920"/>
      <c r="CR127" s="920"/>
      <c r="CS127" s="920"/>
      <c r="CT127" s="920"/>
      <c r="CU127" s="920"/>
      <c r="CV127" s="920"/>
      <c r="CW127" s="920"/>
      <c r="CX127" s="920"/>
      <c r="CY127" s="920"/>
      <c r="CZ127" s="920"/>
      <c r="DA127" s="920"/>
      <c r="DB127" s="920"/>
      <c r="DC127" s="920"/>
      <c r="DD127" s="920"/>
      <c r="DE127" s="920"/>
      <c r="DF127" s="921"/>
      <c r="DG127" s="922" t="s">
        <v>497</v>
      </c>
      <c r="DH127" s="923"/>
      <c r="DI127" s="923"/>
      <c r="DJ127" s="923"/>
      <c r="DK127" s="923"/>
      <c r="DL127" s="923" t="s">
        <v>496</v>
      </c>
      <c r="DM127" s="923"/>
      <c r="DN127" s="923"/>
      <c r="DO127" s="923"/>
      <c r="DP127" s="923"/>
      <c r="DQ127" s="923" t="s">
        <v>496</v>
      </c>
      <c r="DR127" s="923"/>
      <c r="DS127" s="923"/>
      <c r="DT127" s="923"/>
      <c r="DU127" s="923"/>
      <c r="DV127" s="924" t="s">
        <v>496</v>
      </c>
      <c r="DW127" s="924"/>
      <c r="DX127" s="924"/>
      <c r="DY127" s="924"/>
      <c r="DZ127" s="925"/>
    </row>
    <row r="128" spans="1:130" s="221" customFormat="1" ht="26.25" customHeight="1" thickBot="1" x14ac:dyDescent="0.2">
      <c r="A128" s="1038" t="s">
        <v>508</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509</v>
      </c>
      <c r="X128" s="1040"/>
      <c r="Y128" s="1040"/>
      <c r="Z128" s="1041"/>
      <c r="AA128" s="1042">
        <v>49390</v>
      </c>
      <c r="AB128" s="1043"/>
      <c r="AC128" s="1043"/>
      <c r="AD128" s="1043"/>
      <c r="AE128" s="1044"/>
      <c r="AF128" s="1045">
        <v>46635</v>
      </c>
      <c r="AG128" s="1043"/>
      <c r="AH128" s="1043"/>
      <c r="AI128" s="1043"/>
      <c r="AJ128" s="1044"/>
      <c r="AK128" s="1045">
        <v>52068</v>
      </c>
      <c r="AL128" s="1043"/>
      <c r="AM128" s="1043"/>
      <c r="AN128" s="1043"/>
      <c r="AO128" s="1044"/>
      <c r="AP128" s="1046"/>
      <c r="AQ128" s="1047"/>
      <c r="AR128" s="1047"/>
      <c r="AS128" s="1047"/>
      <c r="AT128" s="1048"/>
      <c r="AU128" s="223"/>
      <c r="AV128" s="223"/>
      <c r="AW128" s="223"/>
      <c r="AX128" s="893" t="s">
        <v>510</v>
      </c>
      <c r="AY128" s="894"/>
      <c r="AZ128" s="894"/>
      <c r="BA128" s="894"/>
      <c r="BB128" s="894"/>
      <c r="BC128" s="894"/>
      <c r="BD128" s="894"/>
      <c r="BE128" s="895"/>
      <c r="BF128" s="1049" t="s">
        <v>496</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511</v>
      </c>
      <c r="CQ128" s="723"/>
      <c r="CR128" s="723"/>
      <c r="CS128" s="723"/>
      <c r="CT128" s="723"/>
      <c r="CU128" s="723"/>
      <c r="CV128" s="723"/>
      <c r="CW128" s="723"/>
      <c r="CX128" s="723"/>
      <c r="CY128" s="723"/>
      <c r="CZ128" s="723"/>
      <c r="DA128" s="723"/>
      <c r="DB128" s="723"/>
      <c r="DC128" s="723"/>
      <c r="DD128" s="723"/>
      <c r="DE128" s="723"/>
      <c r="DF128" s="1033"/>
      <c r="DG128" s="1034" t="s">
        <v>496</v>
      </c>
      <c r="DH128" s="1035"/>
      <c r="DI128" s="1035"/>
      <c r="DJ128" s="1035"/>
      <c r="DK128" s="1035"/>
      <c r="DL128" s="1035" t="s">
        <v>496</v>
      </c>
      <c r="DM128" s="1035"/>
      <c r="DN128" s="1035"/>
      <c r="DO128" s="1035"/>
      <c r="DP128" s="1035"/>
      <c r="DQ128" s="1035" t="s">
        <v>496</v>
      </c>
      <c r="DR128" s="1035"/>
      <c r="DS128" s="1035"/>
      <c r="DT128" s="1035"/>
      <c r="DU128" s="1035"/>
      <c r="DV128" s="1036" t="s">
        <v>496</v>
      </c>
      <c r="DW128" s="1036"/>
      <c r="DX128" s="1036"/>
      <c r="DY128" s="1036"/>
      <c r="DZ128" s="1037"/>
    </row>
    <row r="129" spans="1:131" s="221" customFormat="1" ht="26.25" customHeight="1" x14ac:dyDescent="0.15">
      <c r="A129" s="931" t="s">
        <v>108</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512</v>
      </c>
      <c r="X129" s="1068"/>
      <c r="Y129" s="1068"/>
      <c r="Z129" s="1069"/>
      <c r="AA129" s="955">
        <v>2591373</v>
      </c>
      <c r="AB129" s="956"/>
      <c r="AC129" s="956"/>
      <c r="AD129" s="956"/>
      <c r="AE129" s="957"/>
      <c r="AF129" s="958">
        <v>2669605</v>
      </c>
      <c r="AG129" s="956"/>
      <c r="AH129" s="956"/>
      <c r="AI129" s="956"/>
      <c r="AJ129" s="957"/>
      <c r="AK129" s="958">
        <v>2877998</v>
      </c>
      <c r="AL129" s="956"/>
      <c r="AM129" s="956"/>
      <c r="AN129" s="956"/>
      <c r="AO129" s="957"/>
      <c r="AP129" s="1070"/>
      <c r="AQ129" s="1071"/>
      <c r="AR129" s="1071"/>
      <c r="AS129" s="1071"/>
      <c r="AT129" s="1072"/>
      <c r="AU129" s="224"/>
      <c r="AV129" s="224"/>
      <c r="AW129" s="224"/>
      <c r="AX129" s="1062" t="s">
        <v>513</v>
      </c>
      <c r="AY129" s="920"/>
      <c r="AZ129" s="920"/>
      <c r="BA129" s="920"/>
      <c r="BB129" s="920"/>
      <c r="BC129" s="920"/>
      <c r="BD129" s="920"/>
      <c r="BE129" s="921"/>
      <c r="BF129" s="1063" t="s">
        <v>496</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514</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515</v>
      </c>
      <c r="X130" s="1068"/>
      <c r="Y130" s="1068"/>
      <c r="Z130" s="1069"/>
      <c r="AA130" s="955">
        <v>490268</v>
      </c>
      <c r="AB130" s="956"/>
      <c r="AC130" s="956"/>
      <c r="AD130" s="956"/>
      <c r="AE130" s="957"/>
      <c r="AF130" s="958">
        <v>504129</v>
      </c>
      <c r="AG130" s="956"/>
      <c r="AH130" s="956"/>
      <c r="AI130" s="956"/>
      <c r="AJ130" s="957"/>
      <c r="AK130" s="958">
        <v>486195</v>
      </c>
      <c r="AL130" s="956"/>
      <c r="AM130" s="956"/>
      <c r="AN130" s="956"/>
      <c r="AO130" s="957"/>
      <c r="AP130" s="1070"/>
      <c r="AQ130" s="1071"/>
      <c r="AR130" s="1071"/>
      <c r="AS130" s="1071"/>
      <c r="AT130" s="1072"/>
      <c r="AU130" s="224"/>
      <c r="AV130" s="224"/>
      <c r="AW130" s="224"/>
      <c r="AX130" s="1062" t="s">
        <v>516</v>
      </c>
      <c r="AY130" s="920"/>
      <c r="AZ130" s="920"/>
      <c r="BA130" s="920"/>
      <c r="BB130" s="920"/>
      <c r="BC130" s="920"/>
      <c r="BD130" s="920"/>
      <c r="BE130" s="921"/>
      <c r="BF130" s="1098">
        <v>8.8000000000000007</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517</v>
      </c>
      <c r="X131" s="1105"/>
      <c r="Y131" s="1105"/>
      <c r="Z131" s="1106"/>
      <c r="AA131" s="1001">
        <v>2101105</v>
      </c>
      <c r="AB131" s="983"/>
      <c r="AC131" s="983"/>
      <c r="AD131" s="983"/>
      <c r="AE131" s="984"/>
      <c r="AF131" s="982">
        <v>2165476</v>
      </c>
      <c r="AG131" s="983"/>
      <c r="AH131" s="983"/>
      <c r="AI131" s="983"/>
      <c r="AJ131" s="984"/>
      <c r="AK131" s="982">
        <v>2391803</v>
      </c>
      <c r="AL131" s="983"/>
      <c r="AM131" s="983"/>
      <c r="AN131" s="983"/>
      <c r="AO131" s="984"/>
      <c r="AP131" s="1107"/>
      <c r="AQ131" s="1108"/>
      <c r="AR131" s="1108"/>
      <c r="AS131" s="1108"/>
      <c r="AT131" s="1109"/>
      <c r="AU131" s="224"/>
      <c r="AV131" s="224"/>
      <c r="AW131" s="224"/>
      <c r="AX131" s="1080" t="s">
        <v>518</v>
      </c>
      <c r="AY131" s="723"/>
      <c r="AZ131" s="723"/>
      <c r="BA131" s="723"/>
      <c r="BB131" s="723"/>
      <c r="BC131" s="723"/>
      <c r="BD131" s="723"/>
      <c r="BE131" s="1033"/>
      <c r="BF131" s="1081" t="s">
        <v>496</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519</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520</v>
      </c>
      <c r="W132" s="1091"/>
      <c r="X132" s="1091"/>
      <c r="Y132" s="1091"/>
      <c r="Z132" s="1092"/>
      <c r="AA132" s="1093">
        <v>8.4527903169999998</v>
      </c>
      <c r="AB132" s="1094"/>
      <c r="AC132" s="1094"/>
      <c r="AD132" s="1094"/>
      <c r="AE132" s="1095"/>
      <c r="AF132" s="1096">
        <v>9.3485219879999999</v>
      </c>
      <c r="AG132" s="1094"/>
      <c r="AH132" s="1094"/>
      <c r="AI132" s="1094"/>
      <c r="AJ132" s="1095"/>
      <c r="AK132" s="1096">
        <v>8.7254677750000003</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521</v>
      </c>
      <c r="W133" s="1074"/>
      <c r="X133" s="1074"/>
      <c r="Y133" s="1074"/>
      <c r="Z133" s="1075"/>
      <c r="AA133" s="1076">
        <v>7</v>
      </c>
      <c r="AB133" s="1077"/>
      <c r="AC133" s="1077"/>
      <c r="AD133" s="1077"/>
      <c r="AE133" s="1078"/>
      <c r="AF133" s="1076">
        <v>8</v>
      </c>
      <c r="AG133" s="1077"/>
      <c r="AH133" s="1077"/>
      <c r="AI133" s="1077"/>
      <c r="AJ133" s="1078"/>
      <c r="AK133" s="1076">
        <v>8.8000000000000007</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FngSFZ7pheWccHVMSn+o1ck4n7Ja7bo5C1YzsLWBIOVHTQFZnfMU6H8JFuXZVyoRW3QV6ahzHe2G7eS/Sn7Pg==" saltValue="A2mJex91vHn0DTta1GqQ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BA27" sqref="BA27"/>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M15" sqref="AM15:AT15"/>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1h2YLCx56TOwq5gnhAXKYPxQgSYZ6jgjTzfPFt0ZaLXWMo6gpzyqY1Z4Ygr5W6SbZkBuow7jfZSGFxNvtTIUQ==" saltValue="C3c8cxzdfpymf+9x2KF1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M19" sqref="AM19"/>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525</v>
      </c>
      <c r="AP7" s="263"/>
      <c r="AQ7" s="264" t="s">
        <v>526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527</v>
      </c>
      <c r="AQ8" s="270" t="s">
        <v>528</v>
      </c>
      <c r="AR8" s="271" t="s">
        <v>529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530</v>
      </c>
      <c r="AL9" s="1114"/>
      <c r="AM9" s="1114"/>
      <c r="AN9" s="1115"/>
      <c r="AO9" s="272">
        <v>601582</v>
      </c>
      <c r="AP9" s="272">
        <v>243951</v>
      </c>
      <c r="AQ9" s="273">
        <v>231388</v>
      </c>
      <c r="AR9" s="274">
        <v>5.4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531</v>
      </c>
      <c r="AL10" s="1114"/>
      <c r="AM10" s="1114"/>
      <c r="AN10" s="1115"/>
      <c r="AO10" s="275">
        <v>86713</v>
      </c>
      <c r="AP10" s="275">
        <v>35163</v>
      </c>
      <c r="AQ10" s="276">
        <v>33497</v>
      </c>
      <c r="AR10" s="277">
        <v>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532</v>
      </c>
      <c r="AL11" s="1114"/>
      <c r="AM11" s="1114"/>
      <c r="AN11" s="1115"/>
      <c r="AO11" s="275" t="s">
        <v>533</v>
      </c>
      <c r="AP11" s="275" t="s">
        <v>533</v>
      </c>
      <c r="AQ11" s="276">
        <v>3588</v>
      </c>
      <c r="AR11" s="277" t="s">
        <v>533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534</v>
      </c>
      <c r="AL12" s="1114"/>
      <c r="AM12" s="1114"/>
      <c r="AN12" s="1115"/>
      <c r="AO12" s="275" t="s">
        <v>533</v>
      </c>
      <c r="AP12" s="275" t="s">
        <v>533</v>
      </c>
      <c r="AQ12" s="276" t="s">
        <v>533</v>
      </c>
      <c r="AR12" s="277" t="s">
        <v>533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535</v>
      </c>
      <c r="AL13" s="1114"/>
      <c r="AM13" s="1114"/>
      <c r="AN13" s="1115"/>
      <c r="AO13" s="275">
        <v>19498</v>
      </c>
      <c r="AP13" s="275">
        <v>7907</v>
      </c>
      <c r="AQ13" s="276">
        <v>10932</v>
      </c>
      <c r="AR13" s="277">
        <v>-27.7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536</v>
      </c>
      <c r="AL14" s="1114"/>
      <c r="AM14" s="1114"/>
      <c r="AN14" s="1115"/>
      <c r="AO14" s="275">
        <v>5123</v>
      </c>
      <c r="AP14" s="275">
        <v>2077</v>
      </c>
      <c r="AQ14" s="276">
        <v>4261</v>
      </c>
      <c r="AR14" s="277">
        <v>-51.3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537</v>
      </c>
      <c r="AL15" s="1117"/>
      <c r="AM15" s="1117"/>
      <c r="AN15" s="1118"/>
      <c r="AO15" s="275">
        <v>-46588</v>
      </c>
      <c r="AP15" s="275">
        <v>-18892</v>
      </c>
      <c r="AQ15" s="276">
        <v>-17972</v>
      </c>
      <c r="AR15" s="277">
        <v>5.0999999999999996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191</v>
      </c>
      <c r="AL16" s="1117"/>
      <c r="AM16" s="1117"/>
      <c r="AN16" s="1118"/>
      <c r="AO16" s="275">
        <v>666328</v>
      </c>
      <c r="AP16" s="275">
        <v>270206</v>
      </c>
      <c r="AQ16" s="276">
        <v>265695</v>
      </c>
      <c r="AR16" s="277">
        <v>1.7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539</v>
      </c>
      <c r="AP20" s="284" t="s">
        <v>540</v>
      </c>
      <c r="AQ20" s="285" t="s">
        <v>541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542</v>
      </c>
      <c r="AL21" s="1120"/>
      <c r="AM21" s="1120"/>
      <c r="AN21" s="1121"/>
      <c r="AO21" s="288">
        <v>27.98</v>
      </c>
      <c r="AP21" s="289">
        <v>23.14</v>
      </c>
      <c r="AQ21" s="290">
        <v>4.84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543</v>
      </c>
      <c r="AL22" s="1120"/>
      <c r="AM22" s="1120"/>
      <c r="AN22" s="1121"/>
      <c r="AO22" s="293">
        <v>96.6</v>
      </c>
      <c r="AP22" s="294">
        <v>95.7</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544</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545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525</v>
      </c>
      <c r="AP30" s="263"/>
      <c r="AQ30" s="264" t="s">
        <v>526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527</v>
      </c>
      <c r="AQ31" s="270" t="s">
        <v>528</v>
      </c>
      <c r="AR31" s="271" t="s">
        <v>529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547</v>
      </c>
      <c r="AL32" s="1128"/>
      <c r="AM32" s="1128"/>
      <c r="AN32" s="1129"/>
      <c r="AO32" s="303">
        <v>580342</v>
      </c>
      <c r="AP32" s="303">
        <v>235337</v>
      </c>
      <c r="AQ32" s="304">
        <v>153945</v>
      </c>
      <c r="AR32" s="305">
        <v>52.9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548</v>
      </c>
      <c r="AL33" s="1128"/>
      <c r="AM33" s="1128"/>
      <c r="AN33" s="1129"/>
      <c r="AO33" s="303" t="s">
        <v>533</v>
      </c>
      <c r="AP33" s="303" t="s">
        <v>533</v>
      </c>
      <c r="AQ33" s="304" t="s">
        <v>533</v>
      </c>
      <c r="AR33" s="305" t="s">
        <v>533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549</v>
      </c>
      <c r="AL34" s="1128"/>
      <c r="AM34" s="1128"/>
      <c r="AN34" s="1129"/>
      <c r="AO34" s="303" t="s">
        <v>533</v>
      </c>
      <c r="AP34" s="303" t="s">
        <v>533</v>
      </c>
      <c r="AQ34" s="304">
        <v>4</v>
      </c>
      <c r="AR34" s="305" t="s">
        <v>533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550</v>
      </c>
      <c r="AL35" s="1128"/>
      <c r="AM35" s="1128"/>
      <c r="AN35" s="1129"/>
      <c r="AO35" s="303">
        <v>162695</v>
      </c>
      <c r="AP35" s="303">
        <v>65975</v>
      </c>
      <c r="AQ35" s="304">
        <v>31105</v>
      </c>
      <c r="AR35" s="305">
        <v>112.1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551</v>
      </c>
      <c r="AL36" s="1128"/>
      <c r="AM36" s="1128"/>
      <c r="AN36" s="1129"/>
      <c r="AO36" s="303" t="s">
        <v>533</v>
      </c>
      <c r="AP36" s="303" t="s">
        <v>533</v>
      </c>
      <c r="AQ36" s="304">
        <v>3257</v>
      </c>
      <c r="AR36" s="305" t="s">
        <v>533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552</v>
      </c>
      <c r="AL37" s="1128"/>
      <c r="AM37" s="1128"/>
      <c r="AN37" s="1129"/>
      <c r="AO37" s="303">
        <v>3921</v>
      </c>
      <c r="AP37" s="303">
        <v>1590</v>
      </c>
      <c r="AQ37" s="304">
        <v>1590</v>
      </c>
      <c r="AR37" s="305">
        <v>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553</v>
      </c>
      <c r="AL38" s="1131"/>
      <c r="AM38" s="1131"/>
      <c r="AN38" s="1132"/>
      <c r="AO38" s="306">
        <v>1</v>
      </c>
      <c r="AP38" s="306">
        <v>0</v>
      </c>
      <c r="AQ38" s="307">
        <v>20</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554</v>
      </c>
      <c r="AL39" s="1131"/>
      <c r="AM39" s="1131"/>
      <c r="AN39" s="1132"/>
      <c r="AO39" s="303">
        <v>-52068</v>
      </c>
      <c r="AP39" s="303">
        <v>-21114</v>
      </c>
      <c r="AQ39" s="304">
        <v>-7358</v>
      </c>
      <c r="AR39" s="305">
        <v>187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555</v>
      </c>
      <c r="AL40" s="1128"/>
      <c r="AM40" s="1128"/>
      <c r="AN40" s="1129"/>
      <c r="AO40" s="303">
        <v>-486195</v>
      </c>
      <c r="AP40" s="303">
        <v>-197159</v>
      </c>
      <c r="AQ40" s="304">
        <v>-130450</v>
      </c>
      <c r="AR40" s="305">
        <v>51.1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303</v>
      </c>
      <c r="AL41" s="1134"/>
      <c r="AM41" s="1134"/>
      <c r="AN41" s="1135"/>
      <c r="AO41" s="303">
        <v>208696</v>
      </c>
      <c r="AP41" s="303">
        <v>84629</v>
      </c>
      <c r="AQ41" s="304">
        <v>52112</v>
      </c>
      <c r="AR41" s="305">
        <v>62.4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525</v>
      </c>
      <c r="AN49" s="1124" t="s">
        <v>559</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560</v>
      </c>
      <c r="AO50" s="320" t="s">
        <v>561</v>
      </c>
      <c r="AP50" s="321" t="s">
        <v>562</v>
      </c>
      <c r="AQ50" s="322" t="s">
        <v>563</v>
      </c>
      <c r="AR50" s="323" t="s">
        <v>564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565</v>
      </c>
      <c r="AL51" s="316"/>
      <c r="AM51" s="324">
        <v>846347</v>
      </c>
      <c r="AN51" s="325">
        <v>311386</v>
      </c>
      <c r="AO51" s="326">
        <v>-14.9</v>
      </c>
      <c r="AP51" s="327">
        <v>291173</v>
      </c>
      <c r="AQ51" s="328">
        <v>-0.3</v>
      </c>
      <c r="AR51" s="329">
        <v>-14.6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566</v>
      </c>
      <c r="AM52" s="332">
        <v>248761</v>
      </c>
      <c r="AN52" s="333">
        <v>91524</v>
      </c>
      <c r="AO52" s="334">
        <v>-49.6</v>
      </c>
      <c r="AP52" s="335">
        <v>119071</v>
      </c>
      <c r="AQ52" s="336">
        <v>-6.7</v>
      </c>
      <c r="AR52" s="337">
        <v>-42.9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567</v>
      </c>
      <c r="AL53" s="316"/>
      <c r="AM53" s="324">
        <v>1845607</v>
      </c>
      <c r="AN53" s="325">
        <v>685590</v>
      </c>
      <c r="AO53" s="326">
        <v>120.2</v>
      </c>
      <c r="AP53" s="327">
        <v>271581</v>
      </c>
      <c r="AQ53" s="328">
        <v>-6.7</v>
      </c>
      <c r="AR53" s="329">
        <v>126.9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566</v>
      </c>
      <c r="AM54" s="332">
        <v>1135882</v>
      </c>
      <c r="AN54" s="333">
        <v>421947</v>
      </c>
      <c r="AO54" s="334">
        <v>361</v>
      </c>
      <c r="AP54" s="335">
        <v>117844</v>
      </c>
      <c r="AQ54" s="336">
        <v>-1</v>
      </c>
      <c r="AR54" s="337">
        <v>362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568</v>
      </c>
      <c r="AL55" s="316"/>
      <c r="AM55" s="324">
        <v>1006558</v>
      </c>
      <c r="AN55" s="325">
        <v>383305</v>
      </c>
      <c r="AO55" s="326">
        <v>-44.1</v>
      </c>
      <c r="AP55" s="327">
        <v>268375</v>
      </c>
      <c r="AQ55" s="328">
        <v>-1.2</v>
      </c>
      <c r="AR55" s="329">
        <v>-42.9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566</v>
      </c>
      <c r="AM56" s="332">
        <v>573666</v>
      </c>
      <c r="AN56" s="333">
        <v>218456</v>
      </c>
      <c r="AO56" s="334">
        <v>-48.2</v>
      </c>
      <c r="AP56" s="335">
        <v>119602</v>
      </c>
      <c r="AQ56" s="336">
        <v>1.5</v>
      </c>
      <c r="AR56" s="337">
        <v>-49.7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569</v>
      </c>
      <c r="AL57" s="316"/>
      <c r="AM57" s="324">
        <v>659875</v>
      </c>
      <c r="AN57" s="325">
        <v>259487</v>
      </c>
      <c r="AO57" s="326">
        <v>-32.299999999999997</v>
      </c>
      <c r="AP57" s="327">
        <v>301035</v>
      </c>
      <c r="AQ57" s="328">
        <v>12.2</v>
      </c>
      <c r="AR57" s="329">
        <v>-44.5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566</v>
      </c>
      <c r="AM58" s="332">
        <v>346977</v>
      </c>
      <c r="AN58" s="333">
        <v>136444</v>
      </c>
      <c r="AO58" s="334">
        <v>-37.5</v>
      </c>
      <c r="AP58" s="335">
        <v>154376</v>
      </c>
      <c r="AQ58" s="336">
        <v>29.1</v>
      </c>
      <c r="AR58" s="337">
        <v>-66.599999999999994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570</v>
      </c>
      <c r="AL59" s="316"/>
      <c r="AM59" s="324">
        <v>444419</v>
      </c>
      <c r="AN59" s="325">
        <v>180219</v>
      </c>
      <c r="AO59" s="326">
        <v>-30.5</v>
      </c>
      <c r="AP59" s="327">
        <v>277467</v>
      </c>
      <c r="AQ59" s="328">
        <v>-7.8</v>
      </c>
      <c r="AR59" s="329">
        <v>-22.7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566</v>
      </c>
      <c r="AM60" s="332">
        <v>197181</v>
      </c>
      <c r="AN60" s="333">
        <v>79960</v>
      </c>
      <c r="AO60" s="334">
        <v>-41.4</v>
      </c>
      <c r="AP60" s="335">
        <v>128378</v>
      </c>
      <c r="AQ60" s="336">
        <v>-16.8</v>
      </c>
      <c r="AR60" s="337">
        <v>-24.6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571</v>
      </c>
      <c r="AL61" s="338"/>
      <c r="AM61" s="339">
        <v>960561</v>
      </c>
      <c r="AN61" s="340">
        <v>363997</v>
      </c>
      <c r="AO61" s="341">
        <v>-0.3</v>
      </c>
      <c r="AP61" s="342">
        <v>281926</v>
      </c>
      <c r="AQ61" s="343">
        <v>-0.8</v>
      </c>
      <c r="AR61" s="329">
        <v>0.5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566</v>
      </c>
      <c r="AM62" s="332">
        <v>500493</v>
      </c>
      <c r="AN62" s="333">
        <v>189666</v>
      </c>
      <c r="AO62" s="334">
        <v>36.9</v>
      </c>
      <c r="AP62" s="335">
        <v>127854</v>
      </c>
      <c r="AQ62" s="336">
        <v>1.2</v>
      </c>
      <c r="AR62" s="337">
        <v>35.700000000000003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8h+GRWElvDLwHeSmMtcOzJGfjmBohM+0gBHhkDW5psi3wNg9dwxmo8KvH8bdN3+Ht0hvH11i5ylC98DIYz2xSw==" saltValue="HfEXuo266xxb+dhX958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H103" sqref="BH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573</v>
      </c>
    </row>
    <row r="121" spans="125:125" ht="13.5" hidden="1" customHeight="1" x14ac:dyDescent="0.15">
      <c r="DU121" s="250"/>
    </row>
  </sheetData>
  <sheetProtection algorithmName="SHA-512" hashValue="J1evB53xZfLENB5gpFMXy3wMFdw20lh6MVyZRj8AQ2pq1payLtz4iXREn5Bv6bcZVVooHijSEQqAbDaWZLuImg==" saltValue="Cv3r63Ru9pOPUqx30rg1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110" sqref="C110"/>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574</v>
      </c>
    </row>
  </sheetData>
  <sheetProtection algorithmName="SHA-512" hashValue="tI9XuF/fuvSrtzuErLvZsViEU/OCsIyXO99mbT20RBby7i2O0J7KnqQ/YHkcemJM4Hq/F0pawLeUzOsV3LFCQg==" saltValue="dhEK8Asy2ZSLNXusyEKM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36" t="s">
        <v>3</v>
      </c>
      <c r="D47" s="1136"/>
      <c r="E47" s="1137"/>
      <c r="F47" s="11">
        <v>48.09</v>
      </c>
      <c r="G47" s="12">
        <v>48.9</v>
      </c>
      <c r="H47" s="12">
        <v>44.37</v>
      </c>
      <c r="I47" s="12">
        <v>43.38</v>
      </c>
      <c r="J47" s="13">
        <v>41.65</v>
      </c>
    </row>
    <row r="48" spans="2:10" ht="57.75" customHeight="1" x14ac:dyDescent="0.15">
      <c r="B48" s="14"/>
      <c r="C48" s="1138" t="s">
        <v>4</v>
      </c>
      <c r="D48" s="1138"/>
      <c r="E48" s="1139"/>
      <c r="F48" s="15">
        <v>0.85</v>
      </c>
      <c r="G48" s="16">
        <v>1.67</v>
      </c>
      <c r="H48" s="16">
        <v>1.06</v>
      </c>
      <c r="I48" s="16">
        <v>1.34</v>
      </c>
      <c r="J48" s="17">
        <v>4.28</v>
      </c>
    </row>
    <row r="49" spans="2:10" ht="57.75" customHeight="1" thickBot="1" x14ac:dyDescent="0.2">
      <c r="B49" s="18"/>
      <c r="C49" s="1140" t="s">
        <v>5</v>
      </c>
      <c r="D49" s="1140"/>
      <c r="E49" s="1141"/>
      <c r="F49" s="19" t="s">
        <v>580</v>
      </c>
      <c r="G49" s="20">
        <v>0.5</v>
      </c>
      <c r="H49" s="20" t="s">
        <v>581</v>
      </c>
      <c r="I49" s="20">
        <v>0.63</v>
      </c>
      <c r="J49" s="21">
        <v>7.16</v>
      </c>
    </row>
    <row r="50" spans="2:10" x14ac:dyDescent="0.15"/>
  </sheetData>
  <sheetProtection algorithmName="SHA-512" hashValue="UEMD9W4iQTbBwvXe6tZ+/lIwRJTsSxp4H7m4F2Yy0Ll7jl1zzDaLKY/XAHS9OEN7DyvYqb4AUq56MiRp+u88eg==" saltValue="R+Wd96iyjUqY51BtOFG9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2023-03-24T03:11:23Z</cp:lastPrinted>
  <dcterms:created xsi:type="dcterms:W3CDTF">2023-02-20T03:31:00Z</dcterms:created>
  <dcterms:modified xsi:type="dcterms:W3CDTF">2023-10-02T06:24:04Z</dcterms:modified>
  <cp:category/>
</cp:coreProperties>
</file>