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0.156\総務課\30★★財政係★★\財政係\240\その他支庁報告\財政状況資料集\元年度\"/>
    </mc:Choice>
  </mc:AlternateContent>
  <bookViews>
    <workbookView xWindow="0" yWindow="0" windowWidth="13215" windowHeight="3585" tabRatio="8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<sst xmlns="http://schemas.openxmlformats.org/spreadsheetml/2006/main" count="1097" uniqueCount="603">
  <si>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</si>
  <si>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</si>
  <si>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</si>
  <si>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</si>
  <si>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</si>
  <si>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</si>
  <si>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</si>
  <si>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</si>
  <si>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</si>
  <si>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</si>
  <si>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</si>
  <si>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</si>
  <si>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</si>
  <si>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</si>
  <si>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</si>
  <si>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</si>
  <si>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</si>
  <si>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</si>
  <si>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</si>
  <si>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</si>
  <si>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</si>
  <si>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</si>
  <si>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</si>
  <si>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</si>
  <si>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</si>
  <si>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</si>
  <si>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</si>
  <si>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</si>
  <si>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</si>
  <si>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</si>
  <si>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</si>
  <si>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</si>
  <si>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</si>
  <si>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</si>
  <si>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</si>
  <si>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</si>
  <si>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</si>
  <si>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</si>
  <si>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</si>
  <si>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</si>
  <si>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</si>
  <si>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</si>
  <si>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</si>
  <si>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</si>
  <si>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</si>
  <si>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</si>
  <si>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</si>
  <si>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</si>
  <si>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</si>
  <si>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</si>
  <si>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</si>
  <si>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</si>
  <si>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</si>
  <si>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</si>
  <si>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</si>
  <si>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</si>
  <si>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</si>
  <si>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</si>
  <si>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</si>
  <si>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</si>
  <si>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</si>
  <si>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</si>
  <si>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</si>
  <si>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</si>
  <si>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</si>
  <si>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</si>
  <si>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</si>
  <si>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</si>
  <si>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</si>
  <si>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</si>
  <si>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</si>
  <si>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</si>
  <si>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</si>
  <si>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</si>
  <si>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</si>
  <si>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</si>
  <si>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</si>
  <si>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</si>
  <si>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</si>
  <si>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</si>
  <si>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</si>
  <si>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</si>
  <si>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</si>
  <si>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</si>
  <si>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</si>
  <si>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</si>
  <si>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</si>
  <si>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</si>
  <si>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</si>
  <si>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</si>
  <si>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</si>
  <si>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</si>
  <si>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</si>
  <si>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</si>
  <si>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</si>
  <si>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</si>
  <si>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</si>
  <si>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</si>
  <si>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遠別町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</si>
  <si>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</si>
  <si>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</si>
  <si>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</si>
  <si>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</si>
  <si>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</si>
  <si>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</si>
  <si>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</si>
  <si>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</si>
  <si>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</si>
  <si>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</si>
  <si>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</si>
  <si>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</si>
  <si>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</si>
  <si>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</si>
  <si>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</si>
  <si>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</si>
  <si>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</si>
  <si>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</si>
  <si>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</si>
  <si>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</si>
  <si>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</si>
  <si>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</si>
  <si>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</si>
  <si>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</si>
  <si>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</si>
  <si>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</si>
  <si>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</si>
  <si>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</si>
  <si>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</si>
  <si>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</si>
  <si>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</si>
  <si>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</si>
  <si>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</si>
  <si>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</si>
  <si>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</si>
  <si>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</si>
  <si>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</si>
  <si>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</si>
  <si>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</si>
  <si>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</si>
  <si>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</si>
  <si>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</si>
  <si>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</si>
  <si>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</si>
  <si>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</si>
  <si>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</si>
  <si>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</si>
  <si>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</si>
  <si>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</si>
  <si>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</si>
  <si>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</si>
  <si>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</si>
  <si>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</si>
  <si>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</si>
  <si>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</si>
  <si>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</si>
  <si>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</si>
  <si>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</si>
  <si>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</si>
  <si>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</si>
  <si>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</si>
  <si>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</si>
  <si>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</si>
  <si>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</si>
  <si>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</si>
  <si>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</si>
  <si>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</si>
  <si>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</si>
  <si>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</si>
  <si>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</si>
  <si>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</si>
  <si>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</si>
  <si>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</si>
  <si>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</si>
  <si>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</si>
  <si>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</si>
  <si>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</si>
  <si>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</si>
  <si>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</si>
  <si>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</si>
  <si>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</si>
  <si>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</si>
  <si>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</si>
  <si>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</si>
  <si>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</si>
  <si>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</si>
  <si>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</si>
  <si>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</si>
  <si>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</si>
  <si>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</si>
  <si>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</si>
  <si>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</si>
  <si>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</si>
  <si>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</si>
  <si>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</si>
  <si>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</si>
  <si>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</si>
  <si>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</si>
  <si>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</si>
  <si>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</si>
  <si>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</si>
  <si>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</si>
  <si>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</si>
  <si>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</si>
  <si>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</si>
  <si>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</si>
  <si>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</si>
  <si>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</si>
  <si>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</si>
  <si>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</si>
  <si>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</si>
  <si>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</si>
  <si>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</si>
  <si>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北海道遠別町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</si>
  <si>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</si>
  <si>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</si>
  <si>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</si>
  <si>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</si>
  <si>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</si>
  <si>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</si>
  <si>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</si>
  <si>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</si>
  <si>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</si>
  <si>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</si>
  <si>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</si>
  <si>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</si>
  <si>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</si>
  <si>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</si>
  <si>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</si>
  <si>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</si>
  <si>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</si>
  <si>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</si>
  <si>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</si>
  <si>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</si>
  <si>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</si>
  <si>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</si>
  <si>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</si>
  <si>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</si>
  <si>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</si>
  <si>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</si>
  <si>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</si>
  <si>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</si>
  <si>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</si>
  <si>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</si>
  <si>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</si>
  <si>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</si>
  <si>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</si>
  <si>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</si>
  <si>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</si>
  <si>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</si>
  <si>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</si>
  <si>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</si>
  <si>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</si>
  <si>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</si>
  <si>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</si>
  <si>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</si>
  <si>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</si>
  <si>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</si>
  <si>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</si>
  <si>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</si>
  <si>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</si>
  <si>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</si>
  <si>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</si>
  <si>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</si>
  <si>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</si>
  <si>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</si>
  <si>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</si>
  <si>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</si>
  <si>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</si>
  <si>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</si>
  <si>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</si>
  <si>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</si>
  <si>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</si>
  <si>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</si>
  <si>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</si>
  <si>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</si>
  <si>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</si>
  <si>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</si>
  <si>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</si>
  <si>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</si>
  <si>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</si>
  <si>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</si>
  <si>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</si>
  <si>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</si>
  <si>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</si>
  <si>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</si>
  <si>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</si>
  <si>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</si>
  <si>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</si>
  <si>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</si>
  <si>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</si>
  <si>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</si>
  <si>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</si>
  <si>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</si>
  <si>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</si>
  <si>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</si>
  <si>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</si>
  <si>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</si>
  <si>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</si>
  <si>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</si>
  <si>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</si>
  <si>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</si>
  <si>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</si>
  <si>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</si>
  <si>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</si>
  <si>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</si>
  <si>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</si>
  <si>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</si>
  <si>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</si>
  <si>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</si>
  <si>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</si>
  <si>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</si>
  <si>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</si>
  <si>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</si>
  <si>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</si>
  <si>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</si>
  <si>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</si>
  <si>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</si>
  <si>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</si>
  <si>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</si>
  <si>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</si>
  <si>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</si>
  <si>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</si>
  <si>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</si>
  <si>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</si>
  <si>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</si>
  <si>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</si>
  <si>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</si>
  <si>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</si>
  <si>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</si>
  <si>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</si>
  <si>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</si>
  <si>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</si>
  <si>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</si>
  <si>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</si>
  <si>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</si>
  <si>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</si>
  <si>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</si>
  <si>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</si>
  <si>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</si>
  <si>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</si>
  <si>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</si>
  <si>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</si>
  <si>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</si>
  <si>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</si>
  <si>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</si>
  <si>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</si>
  <si>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</si>
  <si>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</si>
  <si>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</si>
  <si>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</si>
  <si>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</si>
  <si>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</si>
  <si>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</si>
  <si>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</si>
  <si>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</si>
  <si>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</si>
  <si>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</si>
  <si>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</si>
  <si>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</si>
  <si>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</si>
  <si>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</si>
  <si>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</si>
  <si>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</si>
  <si>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</si>
  <si>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</si>
  <si>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</si>
  <si>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北海道遠別町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</si>
  <si>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</si>
  <si>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</si>
  <si>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</si>
  <si>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</si>
  <si>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</si>
  <si>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</si>
  <si>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</si>
  <si>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</si>
  <si>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</si>
  <si>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</si>
  <si>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</si>
  <si>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</si>
  <si>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</si>
  <si>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</si>
  <si>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</si>
  <si>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</si>
  <si>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</si>
  <si>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</si>
  <si>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</si>
  <si>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</si>
  <si>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</si>
  <si>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</si>
  <si>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</si>
  <si>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</si>
  <si>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</si>
  <si>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</si>
  <si>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</si>
  <si>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</si>
  <si>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</si>
  <si>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</si>
  <si>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</si>
  <si>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</si>
  <si>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</si>
  <si>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</si>
  <si>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遠別町国民健康保険特別会計</t>
    <phoneticPr fontId="5"/>
  </si>
  <si>
    <t>遠別町介護保険特別会計</t>
    <phoneticPr fontId="5"/>
  </si>
  <si>
    <t>遠別町後期高齢者医療特別会計</t>
    <phoneticPr fontId="5"/>
  </si>
  <si>
    <t>-</t>
    <phoneticPr fontId="5"/>
  </si>
  <si>
    <t>遠別町立国保病院事業会計</t>
    <phoneticPr fontId="5"/>
  </si>
  <si>
    <t>法適用企業</t>
    <phoneticPr fontId="5"/>
  </si>
  <si>
    <t>遠別町簡易水道特別会計</t>
    <phoneticPr fontId="5"/>
  </si>
  <si>
    <t>法非適用企業</t>
    <phoneticPr fontId="5"/>
  </si>
  <si>
    <t>遠別町下水道特別会計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</si>
  <si>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</si>
  <si>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</si>
  <si>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</si>
  <si>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</si>
  <si>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</si>
  <si>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</si>
  <si>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</si>
  <si>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</si>
  <si>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</si>
  <si>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</si>
  <si>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</si>
  <si>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</si>
  <si>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</si>
  <si>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</si>
  <si>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</si>
  <si>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</si>
  <si>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</si>
  <si>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</si>
  <si>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</si>
  <si>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</si>
  <si>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</si>
  <si>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</si>
  <si>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</si>
  <si>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</si>
  <si>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</si>
  <si>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</si>
  <si>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</si>
  <si>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</si>
  <si>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</si>
  <si>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</si>
  <si>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</si>
  <si>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</si>
  <si>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</si>
  <si>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</si>
  <si>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</si>
  <si>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</si>
  <si>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</si>
  <si>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</si>
  <si>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</si>
  <si>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</si>
  <si>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</si>
  <si>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</si>
  <si>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</si>
  <si>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</si>
  <si>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</si>
  <si>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</si>
  <si>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</si>
  <si>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</si>
  <si>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</si>
  <si>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</si>
  <si>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</si>
  <si>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</si>
  <si>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</si>
  <si>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</si>
  <si>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</si>
  <si>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</si>
  <si>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</si>
  <si>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</si>
  <si>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</si>
  <si>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</si>
  <si>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遠別町立国保病院事業会計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</si>
  <si>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</si>
  <si>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</si>
  <si>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</si>
  <si>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</si>
  <si>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</si>
  <si>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</si>
  <si>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</si>
  <si>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</si>
  <si>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</si>
  <si>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</si>
  <si>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</si>
  <si>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</si>
  <si>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</si>
  <si>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</si>
  <si>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</si>
  <si>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</si>
  <si>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</si>
  <si>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</si>
  <si>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</si>
  <si>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</si>
  <si>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</si>
  <si>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</si>
  <si>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</si>
  <si>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</si>
  <si>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</si>
  <si>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</si>
  <si>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</si>
  <si>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</si>
  <si>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</si>
  <si>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</si>
  <si>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</si>
  <si>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</si>
  <si>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</si>
  <si>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</si>
  <si>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</si>
  <si>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</si>
  <si>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</si>
  <si>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</si>
  <si>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</si>
  <si>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</si>
  <si>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</si>
  <si>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</si>
  <si>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</si>
  <si>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</si>
  <si>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</si>
  <si>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</si>
  <si>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</si>
  <si>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</si>
  <si>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</si>
  <si>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</si>
  <si>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</si>
  <si>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</si>
  <si>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</si>
  <si>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</si>
  <si>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</si>
  <si>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</si>
  <si>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</si>
  <si>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</si>
  <si>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</si>
  <si>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</si>
  <si>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</si>
  <si>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</si>
  <si>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</si>
  <si>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</si>
  <si>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</si>
  <si>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</si>
  <si>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</si>
  <si>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</si>
  <si>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</si>
  <si>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</si>
  <si>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</si>
  <si>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</si>
  <si>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</si>
  <si>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</si>
  <si>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</si>
  <si>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</si>
  <si>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</si>
  <si>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</si>
  <si>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</si>
  <si>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</si>
  <si>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</si>
  <si>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</si>
  <si>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</si>
  <si>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</si>
  <si>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</si>
  <si>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13.04</t>
  </si>
  <si>
    <t>▲ 6.13</t>
  </si>
  <si>
    <t>遠別町立国保病院事業会計</t>
  </si>
  <si>
    <t>一般会計</t>
  </si>
  <si>
    <t>遠別町国民健康保険特別会計</t>
  </si>
  <si>
    <t>遠別町簡易水道特別会計</t>
  </si>
  <si>
    <t>遠別町下水道特別会計</t>
  </si>
  <si>
    <t>遠別町介護保険特別会計</t>
  </si>
  <si>
    <t>遠別町後期高齢者医療特別会計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</si>
  <si>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</si>
  <si>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</si>
  <si>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</si>
  <si>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</si>
  <si>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</si>
  <si>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</si>
  <si>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</si>
  <si>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</si>
  <si>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</si>
  <si>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</si>
  <si>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えんべつリゾート開発株式会社</t>
    <rPh sb="8" eb="10">
      <t>カイハツ</t>
    </rPh>
    <rPh sb="10" eb="14">
      <t>カブシキガイシャ</t>
    </rPh>
    <phoneticPr fontId="2"/>
  </si>
  <si>
    <t>遠別酪農振興公社</t>
    <rPh sb="0" eb="2">
      <t>エンベツ</t>
    </rPh>
    <rPh sb="2" eb="4">
      <t>ラクノウ</t>
    </rPh>
    <rPh sb="4" eb="6">
      <t>シンコウ</t>
    </rPh>
    <rPh sb="6" eb="8">
      <t>コウシャ</t>
    </rPh>
    <phoneticPr fontId="2"/>
  </si>
  <si>
    <t>西天北五町衛生施設組合</t>
    <rPh sb="0" eb="1">
      <t>ニシ</t>
    </rPh>
    <rPh sb="1" eb="3">
      <t>テンポク</t>
    </rPh>
    <rPh sb="3" eb="5">
      <t>ゴチョウ</t>
    </rPh>
    <rPh sb="5" eb="7">
      <t>エイセイ</t>
    </rPh>
    <rPh sb="7" eb="9">
      <t>シセツ</t>
    </rPh>
    <rPh sb="9" eb="11">
      <t>クミアイ</t>
    </rPh>
    <phoneticPr fontId="2"/>
  </si>
  <si>
    <t>北留萌消防組合</t>
    <rPh sb="0" eb="1">
      <t>キタ</t>
    </rPh>
    <rPh sb="1" eb="3">
      <t>ルモイ</t>
    </rPh>
    <rPh sb="3" eb="5">
      <t>ショウボウ</t>
    </rPh>
    <rPh sb="5" eb="7">
      <t>クミアイ</t>
    </rPh>
    <phoneticPr fontId="2"/>
  </si>
  <si>
    <t>-</t>
    <phoneticPr fontId="2"/>
  </si>
  <si>
    <t>-</t>
    <phoneticPr fontId="2"/>
  </si>
  <si>
    <t>-</t>
    <phoneticPr fontId="2"/>
  </si>
  <si>
    <t>-</t>
    <phoneticPr fontId="2"/>
  </si>
  <si>
    <t>まちづくり応援基金</t>
    <rPh sb="5" eb="7">
      <t>オウエン</t>
    </rPh>
    <rPh sb="7" eb="9">
      <t>キキン</t>
    </rPh>
    <phoneticPr fontId="5"/>
  </si>
  <si>
    <t>公共施設等整備基金</t>
    <rPh sb="0" eb="2">
      <t>コウキョウ</t>
    </rPh>
    <rPh sb="2" eb="4">
      <t>シセツ</t>
    </rPh>
    <rPh sb="4" eb="5">
      <t>トウ</t>
    </rPh>
    <rPh sb="5" eb="7">
      <t>セイビ</t>
    </rPh>
    <rPh sb="7" eb="9">
      <t>キキン</t>
    </rPh>
    <phoneticPr fontId="5"/>
  </si>
  <si>
    <t>遠別町・キャッスルガー市国際交流基金</t>
    <rPh sb="0" eb="2">
      <t>エンベツ</t>
    </rPh>
    <rPh sb="2" eb="3">
      <t>チョウ</t>
    </rPh>
    <rPh sb="11" eb="12">
      <t>シ</t>
    </rPh>
    <phoneticPr fontId="5"/>
  </si>
  <si>
    <t>ふるさと創生基金</t>
    <rPh sb="4" eb="6">
      <t>ソウセイ</t>
    </rPh>
    <rPh sb="6" eb="8">
      <t>キキン</t>
    </rPh>
    <phoneticPr fontId="5"/>
  </si>
  <si>
    <t>地域振興基金</t>
    <rPh sb="0" eb="2">
      <t>チイキ</t>
    </rPh>
    <rPh sb="2" eb="4">
      <t>シンコウ</t>
    </rPh>
    <rPh sb="4" eb="6">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</si>
  <si>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</si>
  <si>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</si>
  <si>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</si>
  <si>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</si>
  <si>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</si>
  <si>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</si>
  <si>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水準であるが、将来負担比率については上昇傾向にある。将来負担比率が上昇している主な要因としては、平成２９年度から実施している遠別町・天塩町共同斎場建設事業、漁港上架施設整備事業及び道の駅整備事業に伴う地方債の発行によることが考えられる。これらの地方債の償還が令和３年度から始まることから実質公債費比率が上昇していくことが考えられるため、公債費の適正化に取り組んで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</si>
  <si>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</si>
  <si>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</si>
  <si>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</si>
  <si>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発行額の抑制と平成２５年度からの繰上償還により平成２７年度から将来負担比率はゼロとなっていたが、平成２９年度から実施している遠別町・天塩町共同斎場建設事業、漁港上架施設整備事業及び道の駅整備事業に伴う地方債の発行により上昇している。
　有形固定資産減価償却率については、類似団体と比較してほぼ同水準であり、今後も公共施設等総合管理計画に基づき老朽化対策に積極的に取り組んでいく。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</si>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</sst>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ED8F-42E4-94F5-5A7B289BBA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180181</c:v>
                </c:pt>
                <c:pt idx="1">
                  <c:v>365791</c:v>
                </c:pt>
                <c:pt idx="2">
                  <c:v>311386</c:v>
                </c:pt>
                <c:pt idx="3">
                  <c:v>685590</c:v>
                </c:pt>
                <c:pt idx="4">
                  <c:v>383305</c:v>
                </c:pt>
              </c:numCache>
            </c:numRef>
          </c:val>
          <c:smooth val="0"/>
          <c:extLst xmlns:c16r2="http://schemas.microsoft.com/office/drawing/2015/06/chart">
            <c:ext xmlns:c16="http://schemas.microsoft.com/office/drawing/2014/chart" uri="{C3380CC4-5D6E-409C-BE32-E72D297353CC}">
              <c16:uniqueId val="{00000001-ED8F-42E4-94F5-5A7B289BBA26}"/>
            </c:ext>
          </c:extLst>
        </c:ser>
        <c:dLbls>
          <c:showLegendKey val="0"/>
          <c:showVal val="0"/>
          <c:showCatName val="0"/>
          <c:showSerName val="0"/>
          <c:showPercent val="0"/>
          <c:showBubbleSize val="0"/>
        </c:dLbls>
        <c:marker val="1"/>
        <c:smooth val="0"/>
        <c:axId val="508364352"/>
        <c:axId val="508360824"/>
      </c:lineChart>
      <c:catAx>
        <c:axId val="508364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8360824"/>
        <c:crosses val="autoZero"/>
        <c:auto val="1"/>
        <c:lblAlgn val="ctr"/>
        <c:lblOffset val="100"/>
        <c:tickLblSkip val="1"/>
        <c:tickMarkSkip val="1"/>
        <c:noMultiLvlLbl val="0"/>
      </c:catAx>
      <c:valAx>
        <c:axId val="508360824"/>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8364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3.79</c:v>
                </c:pt>
                <c:pt idx="1">
                  <c:v>2.64</c:v>
                </c:pt>
                <c:pt idx="2">
                  <c:v>0.85</c:v>
                </c:pt>
                <c:pt idx="3">
                  <c:v>1.67</c:v>
                </c:pt>
                <c:pt idx="4">
                  <c:v>1.06</c:v>
                </c:pt>
              </c:numCache>
            </c:numRef>
          </c:val>
          <c:extLst xmlns:c16r2="http://schemas.microsoft.com/office/drawing/2015/06/chart">
            <c:ext xmlns:c16="http://schemas.microsoft.com/office/drawing/2014/chart" uri="{C3380CC4-5D6E-409C-BE32-E72D297353CC}">
              <c16:uniqueId val="{00000000-73B0-420B-AF6A-B95B8257A9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53.32</c:v>
                </c:pt>
                <c:pt idx="1">
                  <c:v>55.73</c:v>
                </c:pt>
                <c:pt idx="2">
                  <c:v>48.09</c:v>
                </c:pt>
                <c:pt idx="3">
                  <c:v>48.9</c:v>
                </c:pt>
                <c:pt idx="4">
                  <c:v>44.37</c:v>
                </c:pt>
              </c:numCache>
            </c:numRef>
          </c:val>
          <c:extLst xmlns:c16r2="http://schemas.microsoft.com/office/drawing/2015/06/chart">
            <c:ext xmlns:c16="http://schemas.microsoft.com/office/drawing/2014/chart" uri="{C3380CC4-5D6E-409C-BE32-E72D297353CC}">
              <c16:uniqueId val="{00000001-73B0-420B-AF6A-B95B8257A9BB}"/>
            </c:ext>
          </c:extLst>
        </c:ser>
        <c:dLbls>
          <c:showLegendKey val="0"/>
          <c:showVal val="0"/>
          <c:showCatName val="0"/>
          <c:showSerName val="0"/>
          <c:showPercent val="0"/>
          <c:showBubbleSize val="0"/>
        </c:dLbls>
        <c:gapWidth val="250"/>
        <c:overlap val="100"/>
        <c:axId val="508370624"/>
        <c:axId val="508372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3.69</c:v>
                </c:pt>
                <c:pt idx="1">
                  <c:v>1.36</c:v>
                </c:pt>
                <c:pt idx="2">
                  <c:v>-13.04</c:v>
                </c:pt>
                <c:pt idx="3">
                  <c:v>0.5</c:v>
                </c:pt>
                <c:pt idx="4">
                  <c:v>-6.13</c:v>
                </c:pt>
              </c:numCache>
            </c:numRef>
          </c:val>
          <c:smooth val="0"/>
          <c:extLst xmlns:c16r2="http://schemas.microsoft.com/office/drawing/2015/06/chart">
            <c:ext xmlns:c16="http://schemas.microsoft.com/office/drawing/2014/chart" uri="{C3380CC4-5D6E-409C-BE32-E72D297353CC}">
              <c16:uniqueId val="{00000002-73B0-420B-AF6A-B95B8257A9BB}"/>
            </c:ext>
          </c:extLst>
        </c:ser>
        <c:dLbls>
          <c:showLegendKey val="0"/>
          <c:showVal val="0"/>
          <c:showCatName val="0"/>
          <c:showSerName val="0"/>
          <c:showPercent val="0"/>
          <c:showBubbleSize val="0"/>
        </c:dLbls>
        <c:marker val="1"/>
        <c:smooth val="0"/>
        <c:axId val="508370624"/>
        <c:axId val="508372192"/>
      </c:lineChart>
      <c:catAx>
        <c:axId val="50837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8372192"/>
        <c:crosses val="autoZero"/>
        <c:auto val="1"/>
        <c:lblAlgn val="ctr"/>
        <c:lblOffset val="100"/>
        <c:tickLblSkip val="1"/>
        <c:tickMarkSkip val="1"/>
        <c:noMultiLvlLbl val="0"/>
      </c:catAx>
      <c:valAx>
        <c:axId val="50837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37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C9C-43A4-A850-4686B85D0F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C9C-43A4-A850-4686B85D0F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C9C-43A4-A850-4686B85D0F58}"/>
            </c:ext>
          </c:extLst>
        </c:ser>
        <c:ser>
          <c:idx val="3"/>
          <c:order val="3"/>
          <c:tx>
            <c:strRef>
              <c:f>データシート!$A$30</c:f>
              <c:strCache>
                <c:ptCount val="1"/>
                <c:pt idx="0">
                  <c:v>遠別町後期高齢者医療特別会計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C9C-43A4-A850-4686B85D0F58}"/>
            </c:ext>
          </c:extLst>
        </c:ser>
        <c:ser>
          <c:idx val="4"/>
          <c:order val="4"/>
          <c:tx>
            <c:strRef>
              <c:f>データシート!$A$31</c:f>
              <c:strCache>
                <c:ptCount val="1"/>
                <c:pt idx="0">
                  <c:v>遠別町介護保険特別会計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0.41</c:v>
                </c:pt>
                <c:pt idx="2">
                  <c:v>#N/A</c:v>
                </c:pt>
                <c:pt idx="3">
                  <c:v>0.48</c:v>
                </c:pt>
                <c:pt idx="4">
                  <c:v>#N/A</c:v>
                </c:pt>
                <c:pt idx="5">
                  <c:v>0.32</c:v>
                </c:pt>
                <c:pt idx="6">
                  <c:v>#N/A</c:v>
                </c:pt>
                <c:pt idx="7">
                  <c:v>0.18</c:v>
                </c:pt>
                <c:pt idx="8">
                  <c:v>#N/A</c:v>
                </c:pt>
                <c:pt idx="9">
                  <c:v>0.01</c:v>
                </c:pt>
              </c:numCache>
            </c:numRef>
          </c:val>
          <c:extLst xmlns:c16r2="http://schemas.microsoft.com/office/drawing/2015/06/chart">
            <c:ext xmlns:c16="http://schemas.microsoft.com/office/drawing/2014/chart" uri="{C3380CC4-5D6E-409C-BE32-E72D297353CC}">
              <c16:uniqueId val="{00000004-BC9C-43A4-A850-4686B85D0F58}"/>
            </c:ext>
          </c:extLst>
        </c:ser>
        <c:ser>
          <c:idx val="5"/>
          <c:order val="5"/>
          <c:tx>
            <c:strRef>
              <c:f>データシート!$A$32</c:f>
              <c:strCache>
                <c:ptCount val="1"/>
                <c:pt idx="0">
                  <c:v>遠別町下水道特別会計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0.12</c:v>
                </c:pt>
                <c:pt idx="4">
                  <c:v>#N/A</c:v>
                </c:pt>
                <c:pt idx="5">
                  <c:v>0.1</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5-BC9C-43A4-A850-4686B85D0F58}"/>
            </c:ext>
          </c:extLst>
        </c:ser>
        <c:ser>
          <c:idx val="6"/>
          <c:order val="6"/>
          <c:tx>
            <c:strRef>
              <c:f>データシート!$A$33</c:f>
              <c:strCache>
                <c:ptCount val="1"/>
                <c:pt idx="0">
                  <c:v>遠別町簡易水道特別会計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0.12</c:v>
                </c:pt>
                <c:pt idx="2">
                  <c:v>#N/A</c:v>
                </c:pt>
                <c:pt idx="3">
                  <c:v>0.11</c:v>
                </c:pt>
                <c:pt idx="4">
                  <c:v>#N/A</c:v>
                </c:pt>
                <c:pt idx="5">
                  <c:v>0.03</c:v>
                </c:pt>
                <c:pt idx="6">
                  <c:v>#N/A</c:v>
                </c:pt>
                <c:pt idx="7">
                  <c:v>0.02</c:v>
                </c:pt>
                <c:pt idx="8">
                  <c:v>#N/A</c:v>
                </c:pt>
                <c:pt idx="9">
                  <c:v>7.0000000000000007E-2</c:v>
                </c:pt>
              </c:numCache>
            </c:numRef>
          </c:val>
          <c:extLst xmlns:c16r2="http://schemas.microsoft.com/office/drawing/2015/06/chart">
            <c:ext xmlns:c16="http://schemas.microsoft.com/office/drawing/2014/chart" uri="{C3380CC4-5D6E-409C-BE32-E72D297353CC}">
              <c16:uniqueId val="{00000006-BC9C-43A4-A850-4686B85D0F58}"/>
            </c:ext>
          </c:extLst>
        </c:ser>
        <c:ser>
          <c:idx val="7"/>
          <c:order val="7"/>
          <c:tx>
            <c:strRef>
              <c:f>データシート!$A$34</c:f>
              <c:strCache>
                <c:ptCount val="1"/>
                <c:pt idx="0">
                  <c:v>遠別町国民健康保険特別会計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0.32</c:v>
                </c:pt>
                <c:pt idx="2">
                  <c:v>#N/A</c:v>
                </c:pt>
                <c:pt idx="3">
                  <c:v>0.75</c:v>
                </c:pt>
                <c:pt idx="4">
                  <c:v>#N/A</c:v>
                </c:pt>
                <c:pt idx="5">
                  <c:v>0.98</c:v>
                </c:pt>
                <c:pt idx="6">
                  <c:v>#N/A</c:v>
                </c:pt>
                <c:pt idx="7">
                  <c:v>0.05</c:v>
                </c:pt>
                <c:pt idx="8">
                  <c:v>#N/A</c:v>
                </c:pt>
                <c:pt idx="9">
                  <c:v>0.11</c:v>
                </c:pt>
              </c:numCache>
            </c:numRef>
          </c:val>
          <c:extLst xmlns:c16r2="http://schemas.microsoft.com/office/drawing/2015/06/chart">
            <c:ext xmlns:c16="http://schemas.microsoft.com/office/drawing/2014/chart" uri="{C3380CC4-5D6E-409C-BE32-E72D297353CC}">
              <c16:uniqueId val="{00000007-BC9C-43A4-A850-4686B85D0F5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3.79</c:v>
                </c:pt>
                <c:pt idx="2">
                  <c:v>#N/A</c:v>
                </c:pt>
                <c:pt idx="3">
                  <c:v>2.64</c:v>
                </c:pt>
                <c:pt idx="4">
                  <c:v>#N/A</c:v>
                </c:pt>
                <c:pt idx="5">
                  <c:v>0.84</c:v>
                </c:pt>
                <c:pt idx="6">
                  <c:v>#N/A</c:v>
                </c:pt>
                <c:pt idx="7">
                  <c:v>1.66</c:v>
                </c:pt>
                <c:pt idx="8">
                  <c:v>#N/A</c:v>
                </c:pt>
                <c:pt idx="9">
                  <c:v>1.05</c:v>
                </c:pt>
              </c:numCache>
            </c:numRef>
          </c:val>
          <c:extLst xmlns:c16r2="http://schemas.microsoft.com/office/drawing/2015/06/chart">
            <c:ext xmlns:c16="http://schemas.microsoft.com/office/drawing/2014/chart" uri="{C3380CC4-5D6E-409C-BE32-E72D297353CC}">
              <c16:uniqueId val="{00000008-BC9C-43A4-A850-4686B85D0F58}"/>
            </c:ext>
          </c:extLst>
        </c:ser>
        <c:ser>
          <c:idx val="9"/>
          <c:order val="9"/>
          <c:tx>
            <c:strRef>
              <c:f>データシート!$A$36</c:f>
              <c:strCache>
                <c:ptCount val="1"/>
                <c:pt idx="0">
                  <c:v>遠別町立国保病院事業会計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5.08</c:v>
                </c:pt>
                <c:pt idx="2">
                  <c:v>#N/A</c:v>
                </c:pt>
                <c:pt idx="3">
                  <c:v>4.88</c:v>
                </c:pt>
                <c:pt idx="4">
                  <c:v>#N/A</c:v>
                </c:pt>
                <c:pt idx="5">
                  <c:v>4.22</c:v>
                </c:pt>
                <c:pt idx="6">
                  <c:v>#N/A</c:v>
                </c:pt>
                <c:pt idx="7">
                  <c:v>4.99</c:v>
                </c:pt>
                <c:pt idx="8">
                  <c:v>#N/A</c:v>
                </c:pt>
                <c:pt idx="9">
                  <c:v>5.72</c:v>
                </c:pt>
              </c:numCache>
            </c:numRef>
          </c:val>
          <c:extLst xmlns:c16r2="http://schemas.microsoft.com/office/drawing/2015/06/chart">
            <c:ext xmlns:c16="http://schemas.microsoft.com/office/drawing/2014/chart" uri="{C3380CC4-5D6E-409C-BE32-E72D297353CC}">
              <c16:uniqueId val="{00000009-BC9C-43A4-A850-4686B85D0F58}"/>
            </c:ext>
          </c:extLst>
        </c:ser>
        <c:dLbls>
          <c:showLegendKey val="0"/>
          <c:showVal val="0"/>
          <c:showCatName val="0"/>
          <c:showSerName val="0"/>
          <c:showPercent val="0"/>
          <c:showBubbleSize val="0"/>
        </c:dLbls>
        <c:gapWidth val="150"/>
        <c:overlap val="100"/>
        <c:axId val="508365528"/>
        <c:axId val="508370232"/>
      </c:barChart>
      <c:catAx>
        <c:axId val="508365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370232"/>
        <c:crosses val="autoZero"/>
        <c:auto val="1"/>
        <c:lblAlgn val="ctr"/>
        <c:lblOffset val="100"/>
        <c:tickLblSkip val="1"/>
        <c:tickMarkSkip val="1"/>
        <c:noMultiLvlLbl val="0"/>
      </c:catAx>
      <c:valAx>
        <c:axId val="508370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365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498</c:v>
                </c:pt>
                <c:pt idx="5">
                  <c:v>523</c:v>
                </c:pt>
                <c:pt idx="8">
                  <c:v>506</c:v>
                </c:pt>
                <c:pt idx="11">
                  <c:v>512</c:v>
                </c:pt>
                <c:pt idx="14">
                  <c:v>539</c:v>
                </c:pt>
              </c:numCache>
            </c:numRef>
          </c:val>
          <c:extLst xmlns:c16r2="http://schemas.microsoft.com/office/drawing/2015/06/chart">
            <c:ext xmlns:c16="http://schemas.microsoft.com/office/drawing/2014/chart" uri="{C3380CC4-5D6E-409C-BE32-E72D297353CC}">
              <c16:uniqueId val="{00000000-4D95-45BF-A1AC-CD4285CEC8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D95-45BF-A1AC-CD4285CEC8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8</c:v>
                </c:pt>
                <c:pt idx="6">
                  <c:v>10</c:v>
                </c:pt>
                <c:pt idx="9">
                  <c:v>10</c:v>
                </c:pt>
                <c:pt idx="12">
                  <c:v>5</c:v>
                </c:pt>
              </c:numCache>
            </c:numRef>
          </c:val>
          <c:extLst xmlns:c16r2="http://schemas.microsoft.com/office/drawing/2015/06/chart">
            <c:ext xmlns:c16="http://schemas.microsoft.com/office/drawing/2014/chart" uri="{C3380CC4-5D6E-409C-BE32-E72D297353CC}">
              <c16:uniqueId val="{00000002-4D95-45BF-A1AC-CD4285CEC8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56</c:v>
                </c:pt>
                <c:pt idx="3">
                  <c:v>47</c:v>
                </c:pt>
                <c:pt idx="6">
                  <c:v>22</c:v>
                </c:pt>
                <c:pt idx="9">
                  <c:v>0</c:v>
                </c:pt>
                <c:pt idx="12">
                  <c:v>0</c:v>
                </c:pt>
              </c:numCache>
            </c:numRef>
          </c:val>
          <c:extLst xmlns:c16r2="http://schemas.microsoft.com/office/drawing/2015/06/chart">
            <c:ext xmlns:c16="http://schemas.microsoft.com/office/drawing/2014/chart" uri="{C3380CC4-5D6E-409C-BE32-E72D297353CC}">
              <c16:uniqueId val="{00000003-4D95-45BF-A1AC-CD4285CEC8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165</c:v>
                </c:pt>
                <c:pt idx="3">
                  <c:v>137</c:v>
                </c:pt>
                <c:pt idx="6">
                  <c:v>143</c:v>
                </c:pt>
                <c:pt idx="9">
                  <c:v>146</c:v>
                </c:pt>
                <c:pt idx="12">
                  <c:v>154</c:v>
                </c:pt>
              </c:numCache>
            </c:numRef>
          </c:val>
          <c:extLst xmlns:c16r2="http://schemas.microsoft.com/office/drawing/2015/06/chart">
            <c:ext xmlns:c16="http://schemas.microsoft.com/office/drawing/2014/chart" uri="{C3380CC4-5D6E-409C-BE32-E72D297353CC}">
              <c16:uniqueId val="{00000004-4D95-45BF-A1AC-CD4285CEC8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95-45BF-A1AC-CD4285CEC8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D95-45BF-A1AC-CD4285CEC8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415</c:v>
                </c:pt>
                <c:pt idx="3">
                  <c:v>454</c:v>
                </c:pt>
                <c:pt idx="6">
                  <c:v>466</c:v>
                </c:pt>
                <c:pt idx="9">
                  <c:v>492</c:v>
                </c:pt>
                <c:pt idx="12">
                  <c:v>558</c:v>
                </c:pt>
              </c:numCache>
            </c:numRef>
          </c:val>
          <c:extLst xmlns:c16r2="http://schemas.microsoft.com/office/drawing/2015/06/chart">
            <c:ext xmlns:c16="http://schemas.microsoft.com/office/drawing/2014/chart" uri="{C3380CC4-5D6E-409C-BE32-E72D297353CC}">
              <c16:uniqueId val="{00000007-4D95-45BF-A1AC-CD4285CEC8BA}"/>
            </c:ext>
          </c:extLst>
        </c:ser>
        <c:dLbls>
          <c:showLegendKey val="0"/>
          <c:showVal val="0"/>
          <c:showCatName val="0"/>
          <c:showSerName val="0"/>
          <c:showPercent val="0"/>
          <c:showBubbleSize val="0"/>
        </c:dLbls>
        <c:gapWidth val="100"/>
        <c:overlap val="100"/>
        <c:axId val="508366312"/>
        <c:axId val="508369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145</c:v>
                </c:pt>
                <c:pt idx="2">
                  <c:v>#N/A</c:v>
                </c:pt>
                <c:pt idx="3">
                  <c:v>#N/A</c:v>
                </c:pt>
                <c:pt idx="4">
                  <c:v>123</c:v>
                </c:pt>
                <c:pt idx="5">
                  <c:v>#N/A</c:v>
                </c:pt>
                <c:pt idx="6">
                  <c:v>#N/A</c:v>
                </c:pt>
                <c:pt idx="7">
                  <c:v>135</c:v>
                </c:pt>
                <c:pt idx="8">
                  <c:v>#N/A</c:v>
                </c:pt>
                <c:pt idx="9">
                  <c:v>#N/A</c:v>
                </c:pt>
                <c:pt idx="10">
                  <c:v>136</c:v>
                </c:pt>
                <c:pt idx="11">
                  <c:v>#N/A</c:v>
                </c:pt>
                <c:pt idx="12">
                  <c:v>#N/A</c:v>
                </c:pt>
                <c:pt idx="13">
                  <c:v>178</c:v>
                </c:pt>
                <c:pt idx="14">
                  <c:v>#N/A</c:v>
                </c:pt>
              </c:numCache>
            </c:numRef>
          </c:val>
          <c:smooth val="0"/>
          <c:extLst xmlns:c16r2="http://schemas.microsoft.com/office/drawing/2015/06/chart">
            <c:ext xmlns:c16="http://schemas.microsoft.com/office/drawing/2014/chart" uri="{C3380CC4-5D6E-409C-BE32-E72D297353CC}">
              <c16:uniqueId val="{00000008-4D95-45BF-A1AC-CD4285CEC8BA}"/>
            </c:ext>
          </c:extLst>
        </c:ser>
        <c:dLbls>
          <c:showLegendKey val="0"/>
          <c:showVal val="0"/>
          <c:showCatName val="0"/>
          <c:showSerName val="0"/>
          <c:showPercent val="0"/>
          <c:showBubbleSize val="0"/>
        </c:dLbls>
        <c:marker val="1"/>
        <c:smooth val="0"/>
        <c:axId val="508366312"/>
        <c:axId val="508369840"/>
      </c:lineChart>
      <c:catAx>
        <c:axId val="508366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369840"/>
        <c:crosses val="autoZero"/>
        <c:auto val="1"/>
        <c:lblAlgn val="ctr"/>
        <c:lblOffset val="100"/>
        <c:tickLblSkip val="1"/>
        <c:tickMarkSkip val="1"/>
        <c:noMultiLvlLbl val="0"/>
      </c:catAx>
      <c:valAx>
        <c:axId val="50836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366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4353</c:v>
                </c:pt>
                <c:pt idx="5">
                  <c:v>4511</c:v>
                </c:pt>
                <c:pt idx="8">
                  <c:v>4414</c:v>
                </c:pt>
                <c:pt idx="11">
                  <c:v>4738</c:v>
                </c:pt>
                <c:pt idx="14">
                  <c:v>4910</c:v>
                </c:pt>
              </c:numCache>
            </c:numRef>
          </c:val>
          <c:extLst xmlns:c16r2="http://schemas.microsoft.com/office/drawing/2015/06/chart">
            <c:ext xmlns:c16="http://schemas.microsoft.com/office/drawing/2014/chart" uri="{C3380CC4-5D6E-409C-BE32-E72D297353CC}">
              <c16:uniqueId val="{00000000-330A-45AB-9A18-9DB05DB6FE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554</c:v>
                </c:pt>
                <c:pt idx="5">
                  <c:v>513</c:v>
                </c:pt>
                <c:pt idx="8">
                  <c:v>459</c:v>
                </c:pt>
                <c:pt idx="11">
                  <c:v>405</c:v>
                </c:pt>
                <c:pt idx="14">
                  <c:v>357</c:v>
                </c:pt>
              </c:numCache>
            </c:numRef>
          </c:val>
          <c:extLst xmlns:c16r2="http://schemas.microsoft.com/office/drawing/2015/06/chart">
            <c:ext xmlns:c16="http://schemas.microsoft.com/office/drawing/2014/chart" uri="{C3380CC4-5D6E-409C-BE32-E72D297353CC}">
              <c16:uniqueId val="{00000001-330A-45AB-9A18-9DB05DB6FE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2101</c:v>
                </c:pt>
                <c:pt idx="5">
                  <c:v>2189</c:v>
                </c:pt>
                <c:pt idx="8">
                  <c:v>2232</c:v>
                </c:pt>
                <c:pt idx="11">
                  <c:v>2189</c:v>
                </c:pt>
                <c:pt idx="14">
                  <c:v>2092</c:v>
                </c:pt>
              </c:numCache>
            </c:numRef>
          </c:val>
          <c:extLst xmlns:c16r2="http://schemas.microsoft.com/office/drawing/2015/06/chart">
            <c:ext xmlns:c16="http://schemas.microsoft.com/office/drawing/2014/chart" uri="{C3380CC4-5D6E-409C-BE32-E72D297353CC}">
              <c16:uniqueId val="{00000002-330A-45AB-9A18-9DB05DB6FE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30A-45AB-9A18-9DB05DB6FE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30A-45AB-9A18-9DB05DB6FE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30A-45AB-9A18-9DB05DB6FE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818</c:v>
                </c:pt>
                <c:pt idx="3">
                  <c:v>815</c:v>
                </c:pt>
                <c:pt idx="6">
                  <c:v>792</c:v>
                </c:pt>
                <c:pt idx="9">
                  <c:v>757</c:v>
                </c:pt>
                <c:pt idx="12">
                  <c:v>605</c:v>
                </c:pt>
              </c:numCache>
            </c:numRef>
          </c:val>
          <c:extLst xmlns:c16r2="http://schemas.microsoft.com/office/drawing/2015/06/chart">
            <c:ext xmlns:c16="http://schemas.microsoft.com/office/drawing/2014/chart" uri="{C3380CC4-5D6E-409C-BE32-E72D297353CC}">
              <c16:uniqueId val="{00000006-330A-45AB-9A18-9DB05DB6FE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68</c:v>
                </c:pt>
                <c:pt idx="3">
                  <c:v>22</c:v>
                </c:pt>
                <c:pt idx="6">
                  <c:v>0</c:v>
                </c:pt>
                <c:pt idx="9">
                  <c:v>0</c:v>
                </c:pt>
                <c:pt idx="12">
                  <c:v>0</c:v>
                </c:pt>
              </c:numCache>
            </c:numRef>
          </c:val>
          <c:extLst xmlns:c16r2="http://schemas.microsoft.com/office/drawing/2015/06/chart">
            <c:ext xmlns:c16="http://schemas.microsoft.com/office/drawing/2014/chart" uri="{C3380CC4-5D6E-409C-BE32-E72D297353CC}">
              <c16:uniqueId val="{00000007-330A-45AB-9A18-9DB05DB6FE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1645</c:v>
                </c:pt>
                <c:pt idx="3">
                  <c:v>1629</c:v>
                </c:pt>
                <c:pt idx="6">
                  <c:v>1628</c:v>
                </c:pt>
                <c:pt idx="9">
                  <c:v>1621</c:v>
                </c:pt>
                <c:pt idx="12">
                  <c:v>1542</c:v>
                </c:pt>
              </c:numCache>
            </c:numRef>
          </c:val>
          <c:extLst xmlns:c16r2="http://schemas.microsoft.com/office/drawing/2015/06/chart">
            <c:ext xmlns:c16="http://schemas.microsoft.com/office/drawing/2014/chart" uri="{C3380CC4-5D6E-409C-BE32-E72D297353CC}">
              <c16:uniqueId val="{00000008-330A-45AB-9A18-9DB05DB6FE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c:v>
                </c:pt>
                <c:pt idx="3">
                  <c:v>8</c:v>
                </c:pt>
                <c:pt idx="6">
                  <c:v>4</c:v>
                </c:pt>
                <c:pt idx="9">
                  <c:v>0</c:v>
                </c:pt>
                <c:pt idx="12">
                  <c:v>0</c:v>
                </c:pt>
              </c:numCache>
            </c:numRef>
          </c:val>
          <c:extLst xmlns:c16r2="http://schemas.microsoft.com/office/drawing/2015/06/chart">
            <c:ext xmlns:c16="http://schemas.microsoft.com/office/drawing/2014/chart" uri="{C3380CC4-5D6E-409C-BE32-E72D297353CC}">
              <c16:uniqueId val="{00000009-330A-45AB-9A18-9DB05DB6FE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4285</c:v>
                </c:pt>
                <c:pt idx="3">
                  <c:v>4497</c:v>
                </c:pt>
                <c:pt idx="6">
                  <c:v>4487</c:v>
                </c:pt>
                <c:pt idx="9">
                  <c:v>5036</c:v>
                </c:pt>
                <c:pt idx="12">
                  <c:v>5369</c:v>
                </c:pt>
              </c:numCache>
            </c:numRef>
          </c:val>
          <c:extLst xmlns:c16r2="http://schemas.microsoft.com/office/drawing/2015/06/chart">
            <c:ext xmlns:c16="http://schemas.microsoft.com/office/drawing/2014/chart" uri="{C3380CC4-5D6E-409C-BE32-E72D297353CC}">
              <c16:uniqueId val="{0000000A-330A-45AB-9A18-9DB05DB6FE4F}"/>
            </c:ext>
          </c:extLst>
        </c:ser>
        <c:dLbls>
          <c:showLegendKey val="0"/>
          <c:showVal val="0"/>
          <c:showCatName val="0"/>
          <c:showSerName val="0"/>
          <c:showPercent val="0"/>
          <c:showBubbleSize val="0"/>
        </c:dLbls>
        <c:gapWidth val="100"/>
        <c:overlap val="100"/>
        <c:axId val="510163944"/>
        <c:axId val="510167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84</c:v>
                </c:pt>
                <c:pt idx="11">
                  <c:v>#N/A</c:v>
                </c:pt>
                <c:pt idx="12">
                  <c:v>#N/A</c:v>
                </c:pt>
                <c:pt idx="13">
                  <c:v>156</c:v>
                </c:pt>
                <c:pt idx="14">
                  <c:v>#N/A</c:v>
                </c:pt>
              </c:numCache>
            </c:numRef>
          </c:val>
          <c:smooth val="0"/>
          <c:extLst xmlns:c16r2="http://schemas.microsoft.com/office/drawing/2015/06/chart">
            <c:ext xmlns:c16="http://schemas.microsoft.com/office/drawing/2014/chart" uri="{C3380CC4-5D6E-409C-BE32-E72D297353CC}">
              <c16:uniqueId val="{0000000B-330A-45AB-9A18-9DB05DB6FE4F}"/>
            </c:ext>
          </c:extLst>
        </c:ser>
        <c:dLbls>
          <c:showLegendKey val="0"/>
          <c:showVal val="0"/>
          <c:showCatName val="0"/>
          <c:showSerName val="0"/>
          <c:showPercent val="0"/>
          <c:showBubbleSize val="0"/>
        </c:dLbls>
        <c:marker val="1"/>
        <c:smooth val="0"/>
        <c:axId val="510163944"/>
        <c:axId val="510167080"/>
      </c:lineChart>
      <c:catAx>
        <c:axId val="510163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0167080"/>
        <c:crosses val="autoZero"/>
        <c:auto val="1"/>
        <c:lblAlgn val="ctr"/>
        <c:lblOffset val="100"/>
        <c:tickLblSkip val="1"/>
        <c:tickMarkSkip val="1"/>
        <c:noMultiLvlLbl val="0"/>
      </c:catAx>
      <c:valAx>
        <c:axId val="510167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163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1261</c:v>
                </c:pt>
                <c:pt idx="1">
                  <c:v>1253</c:v>
                </c:pt>
                <c:pt idx="2">
                  <c:v>1150</c:v>
                </c:pt>
              </c:numCache>
            </c:numRef>
          </c:val>
          <c:extLst xmlns:c16r2="http://schemas.microsoft.com/office/drawing/2015/06/chart">
            <c:ext xmlns:c16="http://schemas.microsoft.com/office/drawing/2014/chart" uri="{C3380CC4-5D6E-409C-BE32-E72D297353CC}">
              <c16:uniqueId val="{00000000-B128-49B3-B046-5D1C8E6596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41</c:v>
                </c:pt>
                <c:pt idx="1">
                  <c:v>60</c:v>
                </c:pt>
                <c:pt idx="2">
                  <c:v>60</c:v>
                </c:pt>
              </c:numCache>
            </c:numRef>
          </c:val>
          <c:extLst xmlns:c16r2="http://schemas.microsoft.com/office/drawing/2015/06/chart">
            <c:ext xmlns:c16="http://schemas.microsoft.com/office/drawing/2014/chart" uri="{C3380CC4-5D6E-409C-BE32-E72D297353CC}">
              <c16:uniqueId val="{00000001-B128-49B3-B046-5D1C8E6596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769</c:v>
                </c:pt>
                <c:pt idx="1">
                  <c:v>700</c:v>
                </c:pt>
                <c:pt idx="2">
                  <c:v>706</c:v>
                </c:pt>
              </c:numCache>
            </c:numRef>
          </c:val>
          <c:extLst xmlns:c16r2="http://schemas.microsoft.com/office/drawing/2015/06/chart">
            <c:ext xmlns:c16="http://schemas.microsoft.com/office/drawing/2014/chart" uri="{C3380CC4-5D6E-409C-BE32-E72D297353CC}">
              <c16:uniqueId val="{00000002-B128-49B3-B046-5D1C8E659644}"/>
            </c:ext>
          </c:extLst>
        </c:ser>
        <c:dLbls>
          <c:showLegendKey val="0"/>
          <c:showVal val="0"/>
          <c:showCatName val="0"/>
          <c:showSerName val="0"/>
          <c:showPercent val="0"/>
          <c:showBubbleSize val="0"/>
        </c:dLbls>
        <c:gapWidth val="120"/>
        <c:overlap val="100"/>
        <c:axId val="510174920"/>
        <c:axId val="510169040"/>
      </c:barChart>
      <c:catAx>
        <c:axId val="510174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0169040"/>
        <c:crosses val="autoZero"/>
        <c:auto val="1"/>
        <c:lblAlgn val="ctr"/>
        <c:lblOffset val="100"/>
        <c:tickLblSkip val="1"/>
        <c:tickMarkSkip val="1"/>
        <c:noMultiLvlLbl val="0"/>
      </c:catAx>
      <c:valAx>
        <c:axId val="510169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0174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210-4EE7-9886-42BBD70CAE5B}"/>
                </c:ext>
                <c:ext xmlns:c15="http://schemas.microsoft.com/office/drawing/2012/chart" uri="{CE6537A1-D6FC-4f65-9D91-7224C49458BB}">
                  <c15:dlblFieldTable>
                    <c15:dlblFTEntry>
                      <c15:txfldGUID>{82CB5E7B-BCE9-4D0C-A6CD-331914DCFD90}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210-4EE7-9886-42BBD70CAE5B}"/>
                </c:ext>
                <c:ext xmlns:c15="http://schemas.microsoft.com/office/drawing/2012/chart" uri="{CE6537A1-D6FC-4f65-9D91-7224C49458BB}">
                  <c15:dlblFieldTable>
                    <c15:dlblFTEntry>
                      <c15:txfldGUID>{DCFFCD1B-112C-4ACF-9B3F-7558F1B7D33F}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210-4EE7-9886-42BBD70CAE5B}"/>
                </c:ext>
                <c:ext xmlns:c15="http://schemas.microsoft.com/office/drawing/2012/chart" uri="{CE6537A1-D6FC-4f65-9D91-7224C49458BB}">
                  <c15:dlblFieldTable>
                    <c15:dlblFTEntry>
                      <c15:txfldGUID>{22C489F0-7D6C-412A-AC21-769A0AB34FF3}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210-4EE7-9886-42BBD70CAE5B}"/>
                </c:ext>
                <c:ext xmlns:c15="http://schemas.microsoft.com/office/drawing/2012/chart" uri="{CE6537A1-D6FC-4f65-9D91-7224C49458BB}">
                  <c15:dlblFieldTable>
                    <c15:dlblFTEntry>
                      <c15:txfldGUID>{EE0F4253-4886-4F2F-B886-07FCEF32CF86}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210-4EE7-9886-42BBD70CAE5B}"/>
                </c:ext>
                <c:ext xmlns:c15="http://schemas.microsoft.com/office/drawing/2012/chart" uri="{CE6537A1-D6FC-4f65-9D91-7224C49458BB}">
                  <c15:dlblFieldTable>
                    <c15:dlblFTEntry>
                      <c15:txfldGUID>{AA1E81A3-A51B-42A7-A522-45DA5F5EEA2D}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210-4EE7-9886-42BBD70CAE5B}"/>
                </c:ext>
                <c:ext xmlns:c15="http://schemas.microsoft.com/office/drawing/2012/chart" uri="{CE6537A1-D6FC-4f65-9D91-7224C49458BB}">
                  <c15:dlblFieldTable>
                    <c15:dlblFTEntry>
                      <c15:txfldGUID>{D285DFCF-4972-47BB-96D2-D6976DF1887D}</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210-4EE7-9886-42BBD70CAE5B}"/>
                </c:ext>
                <c:ext xmlns:c15="http://schemas.microsoft.com/office/drawing/2012/chart" uri="{CE6537A1-D6FC-4f65-9D91-7224C49458BB}">
                  <c15:dlblFieldTable>
                    <c15:dlblFTEntry>
                      <c15:txfldGUID>{19BFB71C-5B8C-415E-ADC9-76B1557F361D}</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210-4EE7-9886-42BBD70CAE5B}"/>
                </c:ext>
                <c:ext xmlns:c15="http://schemas.microsoft.com/office/drawing/2012/chart" uri="{CE6537A1-D6FC-4f65-9D91-7224C49458BB}">
                  <c15:layout/>
                  <c15:dlblFieldTable>
                    <c15:dlblFTEntry>
                      <c15:txfldGUID>{646A3A97-A012-45C9-B504-FA471AD3B7F3}</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210-4EE7-9886-42BBD70CAE5B}"/>
                </c:ext>
                <c:ext xmlns:c15="http://schemas.microsoft.com/office/drawing/2012/chart" uri="{CE6537A1-D6FC-4f65-9D91-7224C49458BB}">
                  <c15:layout/>
                  <c15:dlblFieldTable>
                    <c15:dlblFTEntry>
                      <c15:txfldGUID>{B095CAB1-4464-4B3B-8606-45B14AB06F58}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c:v>
                </c:pt>
                <c:pt idx="8">
                  <c:v>55.9</c:v>
                </c:pt>
                <c:pt idx="16">
                  <c:v>57.7</c:v>
                </c:pt>
                <c:pt idx="24">
                  <c:v>58.6</c:v>
                </c:pt>
                <c:pt idx="32">
                  <c:v>59.4</c:v>
                </c:pt>
              </c:numCache>
            </c:numRef>
          </c:xVal>
          <c:yVal>
            <c:numRef>
              <c:f>公会計指標分析・財政指標組合せ分析表!$BP$51:$DC$51</c:f>
              <c:numCache>
                <c:formatCode>#,##0.0;"▲ "#,##0.0</c:formatCode>
                <c:ptCount val="40"/>
                <c:pt idx="24">
                  <c:v>3.9</c:v>
                </c:pt>
                <c:pt idx="32">
                  <c:v>7.4</c:v>
                </c:pt>
              </c:numCache>
            </c:numRef>
          </c:yVal>
          <c:smooth val="0"/>
          <c:extLst xmlns:c16r2="http://schemas.microsoft.com/office/drawing/2015/06/chart">
            <c:ext xmlns:c16="http://schemas.microsoft.com/office/drawing/2014/chart" uri="{C3380CC4-5D6E-409C-BE32-E72D297353CC}">
              <c16:uniqueId val="{00000009-2210-4EE7-9886-42BBD70CAE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210-4EE7-9886-42BBD70CAE5B}"/>
                </c:ext>
                <c:ext xmlns:c15="http://schemas.microsoft.com/office/drawing/2012/chart" uri="{CE6537A1-D6FC-4f65-9D91-7224C49458BB}">
                  <c15:layout/>
                  <c15:dlblFieldTable>
                    <c15:dlblFTEntry>
                      <c15:txfldGUID>{0AE97691-E46D-4286-9A0E-25C6998E398F}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210-4EE7-9886-42BBD70CAE5B}"/>
                </c:ext>
                <c:ext xmlns:c15="http://schemas.microsoft.com/office/drawing/2012/chart" uri="{CE6537A1-D6FC-4f65-9D91-7224C49458BB}">
                  <c15:dlblFieldTable>
                    <c15:dlblFTEntry>
                      <c15:txfldGUID>{9ED2C536-1DDF-466D-B5D1-9A52F057740A}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210-4EE7-9886-42BBD70CAE5B}"/>
                </c:ext>
                <c:ext xmlns:c15="http://schemas.microsoft.com/office/drawing/2012/chart" uri="{CE6537A1-D6FC-4f65-9D91-7224C49458BB}">
                  <c15:dlblFieldTable>
                    <c15:dlblFTEntry>
                      <c15:txfldGUID>{4D7CB1A5-7955-4932-887A-1F449579DC63}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210-4EE7-9886-42BBD70CAE5B}"/>
                </c:ext>
                <c:ext xmlns:c15="http://schemas.microsoft.com/office/drawing/2012/chart" uri="{CE6537A1-D6FC-4f65-9D91-7224C49458BB}">
                  <c15:dlblFieldTable>
                    <c15:dlblFTEntry>
                      <c15:txfldGUID>{567FF433-CF05-4D9B-89FF-22A83004AC1E}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210-4EE7-9886-42BBD70CAE5B}"/>
                </c:ext>
                <c:ext xmlns:c15="http://schemas.microsoft.com/office/drawing/2012/chart" uri="{CE6537A1-D6FC-4f65-9D91-7224C49458BB}">
                  <c15:dlblFieldTable>
                    <c15:dlblFTEntry>
                      <c15:txfldGUID>{07A70B2E-E18F-4519-B686-CC8B2EE2AB71}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210-4EE7-9886-42BBD70CAE5B}"/>
                </c:ext>
                <c:ext xmlns:c15="http://schemas.microsoft.com/office/drawing/2012/chart" uri="{CE6537A1-D6FC-4f65-9D91-7224C49458BB}">
                  <c15:layout/>
                  <c15:dlblFieldTable>
                    <c15:dlblFTEntry>
                      <c15:txfldGUID>{90806E7C-849F-4D1B-BBCE-CC0494274FE8}</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210-4EE7-9886-42BBD70CAE5B}"/>
                </c:ext>
                <c:ext xmlns:c15="http://schemas.microsoft.com/office/drawing/2012/chart" uri="{CE6537A1-D6FC-4f65-9D91-7224C49458BB}">
                  <c15:layout/>
                  <c15:dlblFieldTable>
                    <c15:dlblFTEntry>
                      <c15:txfldGUID>{0D414545-2857-45A5-B57C-F6933959526C}</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210-4EE7-9886-42BBD70CAE5B}"/>
                </c:ext>
                <c:ext xmlns:c15="http://schemas.microsoft.com/office/drawing/2012/chart" uri="{CE6537A1-D6FC-4f65-9D91-7224C49458BB}">
                  <c15:layout/>
                  <c15:dlblFieldTable>
                    <c15:dlblFTEntry>
                      <c15:txfldGUID>{4E6FB621-5286-44ED-AC9E-C99D2B1CD1A4}</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210-4EE7-9886-42BBD70CAE5B}"/>
                </c:ext>
                <c:ext xmlns:c15="http://schemas.microsoft.com/office/drawing/2012/chart" uri="{CE6537A1-D6FC-4f65-9D91-7224C49458BB}">
                  <c15:layout/>
                  <c15:dlblFieldTable>
                    <c15:dlblFTEntry>
                      <c15:txfldGUID>{66EF7538-192B-4161-A730-6E9E768245DC}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210-4EE7-9886-42BBD70CAE5B}"/>
            </c:ext>
          </c:extLst>
        </c:ser>
        <c:dLbls>
          <c:showLegendKey val="0"/>
          <c:showVal val="1"/>
          <c:showCatName val="0"/>
          <c:showSerName val="0"/>
          <c:showPercent val="0"/>
          <c:showBubbleSize val="0"/>
        </c:dLbls>
        <c:axId val="510169432"/>
        <c:axId val="510174528"/>
      </c:scatterChart>
      <c:valAx>
        <c:axId val="510169432"/>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0174528"/>
        <c:crosses val="autoZero"/>
        <c:crossBetween val="midCat"/>
      </c:valAx>
      <c:valAx>
        <c:axId val="510174528"/>
        <c:scaling>
          <c:orientation val="minMax"/>
          <c:max val="8.6999999999999993"/>
          <c:min val="-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0169432"/>
        <c:crosses val="autoZero"/>
        <c:crossBetween val="midCat"/>
        <c:majorUnit val="0.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D22-4114-9008-FBF84DE876B3}"/>
                </c:ext>
                <c:ext xmlns:c15="http://schemas.microsoft.com/office/drawing/2012/chart" uri="{CE6537A1-D6FC-4f65-9D91-7224C49458BB}">
                  <c15:dlblFieldTable>
                    <c15:dlblFTEntry>
                      <c15:txfldGUID>{233E38F2-7227-4E51-A619-4ADC971A2EF0}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D22-4114-9008-FBF84DE876B3}"/>
                </c:ext>
                <c:ext xmlns:c15="http://schemas.microsoft.com/office/drawing/2012/chart" uri="{CE6537A1-D6FC-4f65-9D91-7224C49458BB}">
                  <c15:dlblFieldTable>
                    <c15:dlblFTEntry>
                      <c15:txfldGUID>{A6CAEE51-2EBE-4D41-A68F-AF17759563ED}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D22-4114-9008-FBF84DE876B3}"/>
                </c:ext>
                <c:ext xmlns:c15="http://schemas.microsoft.com/office/drawing/2012/chart" uri="{CE6537A1-D6FC-4f65-9D91-7224C49458BB}">
                  <c15:dlblFieldTable>
                    <c15:dlblFTEntry>
                      <c15:txfldGUID>{FE59F081-25F4-4EE2-90EA-3C85049C2D47}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D22-4114-9008-FBF84DE876B3}"/>
                </c:ext>
                <c:ext xmlns:c15="http://schemas.microsoft.com/office/drawing/2012/chart" uri="{CE6537A1-D6FC-4f65-9D91-7224C49458BB}">
                  <c15:dlblFieldTable>
                    <c15:dlblFTEntry>
                      <c15:txfldGUID>{783F088B-190A-4612-9102-6A6CAF2FA071}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D22-4114-9008-FBF84DE876B3}"/>
                </c:ext>
                <c:ext xmlns:c15="http://schemas.microsoft.com/office/drawing/2012/chart" uri="{CE6537A1-D6FC-4f65-9D91-7224C49458BB}">
                  <c15:dlblFieldTable>
                    <c15:dlblFTEntry>
                      <c15:txfldGUID>{EE690790-5A0B-45D9-B3EB-3FBC810867E6}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D22-4114-9008-FBF84DE876B3}"/>
                </c:ext>
                <c:ext xmlns:c15="http://schemas.microsoft.com/office/drawing/2012/chart" uri="{CE6537A1-D6FC-4f65-9D91-7224C49458BB}">
                  <c15:dlblFieldTable>
                    <c15:dlblFTEntry>
                      <c15:txfldGUID>{3C53C6AC-989A-498C-A9A2-22AF6E80BCF6}</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D22-4114-9008-FBF84DE876B3}"/>
                </c:ext>
                <c:ext xmlns:c15="http://schemas.microsoft.com/office/drawing/2012/chart" uri="{CE6537A1-D6FC-4f65-9D91-7224C49458BB}">
                  <c15:dlblFieldTable>
                    <c15:dlblFTEntry>
                      <c15:txfldGUID>{287AFC5E-9DAB-4C73-92EF-B69A92ACAB85}</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D22-4114-9008-FBF84DE876B3}"/>
                </c:ext>
                <c:ext xmlns:c15="http://schemas.microsoft.com/office/drawing/2012/chart" uri="{CE6537A1-D6FC-4f65-9D91-7224C49458BB}">
                  <c15:layout/>
                  <c15:dlblFieldTable>
                    <c15:dlblFTEntry>
                      <c15:txfldGUID>{D45B3507-CA3A-47DF-9F71-8EA003C21C91}</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D22-4114-9008-FBF84DE876B3}"/>
                </c:ext>
                <c:ext xmlns:c15="http://schemas.microsoft.com/office/drawing/2012/chart" uri="{CE6537A1-D6FC-4f65-9D91-7224C49458BB}">
                  <c15:layout/>
                  <c15:dlblFieldTable>
                    <c15:dlblFTEntry>
                      <c15:txfldGUID>{DA4A6247-8278-45F2-8802-05BD47CD67ED}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6.1</c:v>
                </c:pt>
                <c:pt idx="16">
                  <c:v>5.9</c:v>
                </c:pt>
                <c:pt idx="24">
                  <c:v>6</c:v>
                </c:pt>
                <c:pt idx="32">
                  <c:v>7</c:v>
                </c:pt>
              </c:numCache>
            </c:numRef>
          </c:xVal>
          <c:yVal>
            <c:numRef>
              <c:f>公会計指標分析・財政指標組合せ分析表!$BP$73:$DC$73</c:f>
              <c:numCache>
                <c:formatCode>#,##0.0;"▲ "#,##0.0</c:formatCode>
                <c:ptCount val="40"/>
                <c:pt idx="24">
                  <c:v>3.9</c:v>
                </c:pt>
                <c:pt idx="32">
                  <c:v>7.4</c:v>
                </c:pt>
              </c:numCache>
            </c:numRef>
          </c:yVal>
          <c:smooth val="0"/>
          <c:extLst xmlns:c16r2="http://schemas.microsoft.com/office/drawing/2015/06/chart">
            <c:ext xmlns:c16="http://schemas.microsoft.com/office/drawing/2014/chart" uri="{C3380CC4-5D6E-409C-BE32-E72D297353CC}">
              <c16:uniqueId val="{00000009-5D22-4114-9008-FBF84DE876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D22-4114-9008-FBF84DE876B3}"/>
                </c:ext>
                <c:ext xmlns:c15="http://schemas.microsoft.com/office/drawing/2012/chart" uri="{CE6537A1-D6FC-4f65-9D91-7224C49458BB}">
                  <c15:layout/>
                  <c15:dlblFieldTable>
                    <c15:dlblFTEntry>
                      <c15:txfldGUID>{31AB331B-EBDA-48B9-B5E8-F5C25689F9EA}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D22-4114-9008-FBF84DE876B3}"/>
                </c:ext>
                <c:ext xmlns:c15="http://schemas.microsoft.com/office/drawing/2012/chart" uri="{CE6537A1-D6FC-4f65-9D91-7224C49458BB}">
                  <c15:dlblFieldTable>
                    <c15:dlblFTEntry>
                      <c15:txfldGUID>{9EE99DE4-3A2A-4EC4-B8D2-F598E71624D6}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D22-4114-9008-FBF84DE876B3}"/>
                </c:ext>
                <c:ext xmlns:c15="http://schemas.microsoft.com/office/drawing/2012/chart" uri="{CE6537A1-D6FC-4f65-9D91-7224C49458BB}">
                  <c15:dlblFieldTable>
                    <c15:dlblFTEntry>
                      <c15:txfldGUID>{D91684FA-54A9-4EBF-9516-DA87509C81D2}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D22-4114-9008-FBF84DE876B3}"/>
                </c:ext>
                <c:ext xmlns:c15="http://schemas.microsoft.com/office/drawing/2012/chart" uri="{CE6537A1-D6FC-4f65-9D91-7224C49458BB}">
                  <c15:dlblFieldTable>
                    <c15:dlblFTEntry>
                      <c15:txfldGUID>{E812A1A4-B5F8-4E9B-BA10-CB4D74A2990E}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D22-4114-9008-FBF84DE876B3}"/>
                </c:ext>
                <c:ext xmlns:c15="http://schemas.microsoft.com/office/drawing/2012/chart" uri="{CE6537A1-D6FC-4f65-9D91-7224C49458BB}">
                  <c15:dlblFieldTable>
                    <c15:dlblFTEntry>
                      <c15:txfldGUID>{F05B6390-81F3-4DDD-B4E9-D238D15A77DD}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D22-4114-9008-FBF84DE876B3}"/>
                </c:ext>
                <c:ext xmlns:c15="http://schemas.microsoft.com/office/drawing/2012/chart" uri="{CE6537A1-D6FC-4f65-9D91-7224C49458BB}">
                  <c15:layout/>
                  <c15:dlblFieldTable>
                    <c15:dlblFTEntry>
                      <c15:txfldGUID>{68870B32-D4AF-4E14-8BEA-DE1CC2534091}</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03E-2"/>
                  <c:y val="-4.349592131553585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D22-4114-9008-FBF84DE876B3}"/>
                </c:ext>
                <c:ext xmlns:c15="http://schemas.microsoft.com/office/drawing/2012/chart" uri="{CE6537A1-D6FC-4f65-9D91-7224C49458BB}">
                  <c15:layout/>
                  <c15:dlblFieldTable>
                    <c15:dlblFTEntry>
                      <c15:txfldGUID>{1F338715-E2B5-441C-8C66-BD5DD40068A9}</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50128E-2"/>
                  <c:y val="-8.133737286005196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D22-4114-9008-FBF84DE876B3}"/>
                </c:ext>
                <c:ext xmlns:c15="http://schemas.microsoft.com/office/drawing/2012/chart" uri="{CE6537A1-D6FC-4f65-9D91-7224C49458BB}">
                  <c15:layout/>
                  <c15:dlblFieldTable>
                    <c15:dlblFTEntry>
                      <c15:txfldGUID>{F3769A93-1B8B-4EBD-9960-0E812744F813}</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D22-4114-9008-FBF84DE876B3}"/>
                </c:ext>
                <c:ext xmlns:c15="http://schemas.microsoft.com/office/drawing/2012/chart" uri="{CE6537A1-D6FC-4f65-9D91-7224C49458BB}">
                  <c15:layout/>
                  <c15:dlblFieldTable>
                    <c15:dlblFTEntry>
                      <c15:txfldGUID>{3608D6A0-66F5-4F6B-8FCC-0853914B9006}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D22-4114-9008-FBF84DE876B3}"/>
            </c:ext>
          </c:extLst>
        </c:ser>
        <c:dLbls>
          <c:showLegendKey val="0"/>
          <c:showVal val="1"/>
          <c:showCatName val="0"/>
          <c:showSerName val="0"/>
          <c:showPercent val="0"/>
          <c:showBubbleSize val="0"/>
        </c:dLbls>
        <c:axId val="510168256"/>
        <c:axId val="510170608"/>
      </c:scatterChart>
      <c:valAx>
        <c:axId val="510168256"/>
        <c:scaling>
          <c:orientation val="minMax"/>
          <c:max val="8"/>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0170608"/>
        <c:crosses val="autoZero"/>
        <c:crossBetween val="midCat"/>
      </c:valAx>
      <c:valAx>
        <c:axId val="510170608"/>
        <c:scaling>
          <c:orientation val="minMax"/>
          <c:max val="8.6999999999999993"/>
          <c:min val="-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0168256"/>
        <c:crosses val="autoZero"/>
        <c:crossBetween val="midCat"/>
        <c:majorUnit val="0.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元利償還金については、２７年度の大型事業に伴う借入れ分の元金償還が始まり上昇している。</a:t>
          </a:r>
        </a:p>
        <a:p>
          <a:r>
            <a:rPr kumimoji="1" lang="ja-JP" altLang="en-US" sz="1400">
              <a:latin typeface="ＭＳ ゴシック" pitchFamily="49" charset="-128"/>
              <a:ea typeface="ＭＳ ゴシック" pitchFamily="49" charset="-128"/>
            </a:rPr>
            <a:t>　地方債発行に関しては、償還額を鑑み、事業を厳選しつつ新規借入を行い、新規発行債は交付税算入率を踏まえて借入し、一般財源での負担が大きくならないよう公債費の適正管理に努める。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地方債の現在高は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平成２８年度から普通建設事業費の増加に伴って借入が増えているため、増加している。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今後は地方債の発行を抑制すると共に、充当可能財源等の確保に努め、将来負担の健全化に努めていく。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北海道遠別町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・公共施設等の工事等に伴い、財政調整基金及び公共施設等整備基金を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・まちづくり応援基金：地域福祉の向上や次世代に引き継ぐべき地域資源の保全、活用等を図るため地域にあった活力あるまちづくりに資する事業。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・ふるさと創生基金：人材育成国際交流及びまちづくり推進事業。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・地域振興基金：高齢化社会の到来に備え、地域における福祉活動の促進、快適な生活環境の形成等地域の振興を図る事業。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・遠別町・キャッスルガー市国際交流基金：姉妹都市カナダ・キャッスルガー市との青少年等の教育交流や広くカナダとの異文化理解の促進を目的とする事業。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・まちづくり応援基金：寄附金繰入のため増加。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・公共施設等整備基金：公共施設整備のため取り崩したことにより減少。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・ふるさと創生基金：協働のまちづくり事業実施のため取り崩したことにより減少。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・遠別町・キャッスルガー市国際交流基金：姉妹都市交流事業実施のため取り崩したことにより減少。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・各基金とも大幅な積立予定はないが、事業目的に沿った基金の運用を行う。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・町有林立木売払代金を積み立てたことによる増加。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・一般会計繰り入れのため取り崩したことによる減少。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・計画的に基金を積み立て、比較的利率の高い借入から計画的に繰上償還を行い、実質公債費比率の圧縮に努める。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2,626
2,575
590.80
4,640,574
4,592,642
27,357
2,591,373
5,368,894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では、平成２８年度に策定した公共施設等総合管理計画において、施設保有面積の５０％を削減目標とし、老朽化した施設の集約化・複合化や除却を進めている。有形固定資産減価償却率は類似団体平均と比較してほぼ同水準であり、引き続き取り組んで行くものとす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3" name="直線コネクタ 72"/>
        <xdr:cNvCxnSpPr/>
      </xdr:nvCxnSpPr>
      <xdr:spPr>
        <a:xfrm flipV="1">
          <a:off x="4760595" y="4514578"/>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4" name="有形固定資産減価償却率最小値テキスト"/>
        <xdr:cNvSpPr txBox="1"/>
      </xdr:nvSpPr>
      <xdr:spPr>
        <a:xfrm>
          <a:off x="4813300" y="5900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5" name="直線コネクタ 74"/>
        <xdr:cNvCxnSpPr/>
      </xdr:nvCxnSpPr>
      <xdr:spPr>
        <a:xfrm>
          <a:off x="4673600" y="5896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6" name="有形固定資産減価償却率最大値テキスト"/>
        <xdr:cNvSpPr txBox="1"/>
      </xdr:nvSpPr>
      <xdr:spPr>
        <a:xfrm>
          <a:off x="4813300"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7" name="直線コネクタ 76"/>
        <xdr:cNvCxnSpPr/>
      </xdr:nvCxnSpPr>
      <xdr:spPr>
        <a:xfrm>
          <a:off x="4673600" y="451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78" name="有形固定資産減価償却率平均値テキスト"/>
        <xdr:cNvSpPr txBox="1"/>
      </xdr:nvSpPr>
      <xdr:spPr>
        <a:xfrm>
          <a:off x="4813300" y="5327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9" name="フローチャート: 判断 78"/>
        <xdr:cNvSpPr/>
      </xdr:nvSpPr>
      <xdr:spPr>
        <a:xfrm>
          <a:off x="4711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0" name="フローチャート: 判断 79"/>
        <xdr:cNvSpPr/>
      </xdr:nvSpPr>
      <xdr:spPr>
        <a:xfrm>
          <a:off x="4000500" y="532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1" name="フローチャート: 判断 80"/>
        <xdr:cNvSpPr/>
      </xdr:nvSpPr>
      <xdr:spPr>
        <a:xfrm>
          <a:off x="3238500" y="529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2" name="フローチャート: 判断 81"/>
        <xdr:cNvSpPr/>
      </xdr:nvSpPr>
      <xdr:spPr>
        <a:xfrm>
          <a:off x="2476500" y="52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3" name="フローチャート: 判断 82"/>
        <xdr:cNvSpPr/>
      </xdr:nvSpPr>
      <xdr:spPr>
        <a:xfrm>
          <a:off x="1714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30933</xdr:rowOff>
    </xdr:from>
    <xdr:to>
      <xdr:col>23</xdr:col>
      <xdr:colOff>136525</xdr:colOff>
      <xdr:row>31</xdr:row>
      <xdr:rowOff>132533</xdr:rowOff>
    </xdr:to>
    <xdr:sp macro="" textlink="">
      <xdr:nvSpPr>
        <xdr:cNvPr id="89" name="楕円 88"/>
        <xdr:cNvSpPr/>
      </xdr:nvSpPr>
      <xdr:spPr>
        <a:xfrm>
          <a:off x="4711700" y="53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53810</xdr:rowOff>
    </xdr:from>
    <xdr:ext cx="405111" cy="259045"/>
    <xdr:sp macro="" textlink="">
      <xdr:nvSpPr>
        <xdr:cNvPr id="90" name="有形固定資産減価償却率該当値テキスト"/>
        <xdr:cNvSpPr txBox="1"/>
      </xdr:nvSpPr>
      <xdr:spPr>
        <a:xfrm>
          <a:off x="4813300" y="519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6259</xdr:rowOff>
    </xdr:from>
    <xdr:to>
      <xdr:col>19</xdr:col>
      <xdr:colOff>187325</xdr:colOff>
      <xdr:row>31</xdr:row>
      <xdr:rowOff>107859</xdr:rowOff>
    </xdr:to>
    <xdr:sp macro="" textlink="">
      <xdr:nvSpPr>
        <xdr:cNvPr id="91" name="楕円 90"/>
        <xdr:cNvSpPr/>
      </xdr:nvSpPr>
      <xdr:spPr>
        <a:xfrm>
          <a:off x="4000500" y="53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57059</xdr:rowOff>
    </xdr:from>
    <xdr:to>
      <xdr:col>23</xdr:col>
      <xdr:colOff>85725</xdr:colOff>
      <xdr:row>31</xdr:row>
      <xdr:rowOff>81733</xdr:rowOff>
    </xdr:to>
    <xdr:cxnSp macro="">
      <xdr:nvCxnSpPr>
        <xdr:cNvPr id="92" name="直線コネクタ 91"/>
        <xdr:cNvCxnSpPr/>
      </xdr:nvCxnSpPr>
      <xdr:spPr>
        <a:xfrm>
          <a:off x="4051300" y="5372009"/>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149951</xdr:rowOff>
    </xdr:from>
    <xdr:to>
      <xdr:col>15</xdr:col>
      <xdr:colOff>187325</xdr:colOff>
      <xdr:row>31</xdr:row>
      <xdr:rowOff>80101</xdr:rowOff>
    </xdr:to>
    <xdr:sp macro="" textlink="">
      <xdr:nvSpPr>
        <xdr:cNvPr id="93" name="楕円 92"/>
        <xdr:cNvSpPr/>
      </xdr:nvSpPr>
      <xdr:spPr>
        <a:xfrm>
          <a:off x="3238500" y="52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29301</xdr:rowOff>
    </xdr:from>
    <xdr:to>
      <xdr:col>19</xdr:col>
      <xdr:colOff>136525</xdr:colOff>
      <xdr:row>31</xdr:row>
      <xdr:rowOff>57059</xdr:rowOff>
    </xdr:to>
    <xdr:cxnSp macro="">
      <xdr:nvCxnSpPr>
        <xdr:cNvPr id="94" name="直線コネクタ 93"/>
        <xdr:cNvCxnSpPr/>
      </xdr:nvCxnSpPr>
      <xdr:spPr>
        <a:xfrm>
          <a:off x="3289300" y="5344251"/>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94433</xdr:rowOff>
    </xdr:from>
    <xdr:to>
      <xdr:col>11</xdr:col>
      <xdr:colOff>187325</xdr:colOff>
      <xdr:row>31</xdr:row>
      <xdr:rowOff>24583</xdr:rowOff>
    </xdr:to>
    <xdr:sp macro="" textlink="">
      <xdr:nvSpPr>
        <xdr:cNvPr id="95" name="楕円 94"/>
        <xdr:cNvSpPr/>
      </xdr:nvSpPr>
      <xdr:spPr>
        <a:xfrm>
          <a:off x="2476500" y="52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145233</xdr:rowOff>
    </xdr:from>
    <xdr:to>
      <xdr:col>15</xdr:col>
      <xdr:colOff>136525</xdr:colOff>
      <xdr:row>31</xdr:row>
      <xdr:rowOff>29301</xdr:rowOff>
    </xdr:to>
    <xdr:cxnSp macro="">
      <xdr:nvCxnSpPr>
        <xdr:cNvPr id="96" name="直線コネクタ 95"/>
        <xdr:cNvCxnSpPr/>
      </xdr:nvCxnSpPr>
      <xdr:spPr>
        <a:xfrm>
          <a:off x="2527300" y="5288733"/>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35832</xdr:rowOff>
    </xdr:from>
    <xdr:to>
      <xdr:col>7</xdr:col>
      <xdr:colOff>187325</xdr:colOff>
      <xdr:row>30</xdr:row>
      <xdr:rowOff>137432</xdr:rowOff>
    </xdr:to>
    <xdr:sp macro="" textlink="">
      <xdr:nvSpPr>
        <xdr:cNvPr id="97" name="楕円 96"/>
        <xdr:cNvSpPr/>
      </xdr:nvSpPr>
      <xdr:spPr>
        <a:xfrm>
          <a:off x="1714500" y="51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86632</xdr:rowOff>
    </xdr:from>
    <xdr:to>
      <xdr:col>11</xdr:col>
      <xdr:colOff>136525</xdr:colOff>
      <xdr:row>30</xdr:row>
      <xdr:rowOff>145233</xdr:rowOff>
    </xdr:to>
    <xdr:cxnSp macro="">
      <xdr:nvCxnSpPr>
        <xdr:cNvPr id="98" name="直線コネクタ 97"/>
        <xdr:cNvCxnSpPr/>
      </xdr:nvCxnSpPr>
      <xdr:spPr>
        <a:xfrm>
          <a:off x="1765300" y="5230132"/>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99" name="n_1aveValue有形固定資産減価償却率"/>
        <xdr:cNvSpPr txBox="1"/>
      </xdr:nvSpPr>
      <xdr:spPr>
        <a:xfrm>
          <a:off x="3836044" y="542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0" name="n_2aveValue有形固定資産減価償却率"/>
        <xdr:cNvSpPr txBox="1"/>
      </xdr:nvSpPr>
      <xdr:spPr>
        <a:xfrm>
          <a:off x="3086744" y="5065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1" name="n_3aveValue有形固定資産減価償却率"/>
        <xdr:cNvSpPr txBox="1"/>
      </xdr:nvSpPr>
      <xdr:spPr>
        <a:xfrm>
          <a:off x="2324744" y="534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2" name="n_4aveValue有形固定資産減価償却率"/>
        <xdr:cNvSpPr txBox="1"/>
      </xdr:nvSpPr>
      <xdr:spPr>
        <a:xfrm>
          <a:off x="1562744" y="527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124386</xdr:rowOff>
    </xdr:from>
    <xdr:ext cx="405111" cy="259045"/>
    <xdr:sp macro="" textlink="">
      <xdr:nvSpPr>
        <xdr:cNvPr id="103" name="n_1mainValue有形固定資産減価償却率"/>
        <xdr:cNvSpPr txBox="1"/>
      </xdr:nvSpPr>
      <xdr:spPr>
        <a:xfrm>
          <a:off x="3836044" y="5096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4" name="n_2mainValue有形固定資産減価償却率"/>
        <xdr:cNvSpPr txBox="1"/>
      </xdr:nvSpPr>
      <xdr:spPr>
        <a:xfrm>
          <a:off x="3086744" y="5386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105" name="n_3mainValue有形固定資産減価償却率"/>
        <xdr:cNvSpPr txBox="1"/>
      </xdr:nvSpPr>
      <xdr:spPr>
        <a:xfrm>
          <a:off x="2324744" y="501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106" name="n_4mainValue有形固定資産減価償却率"/>
        <xdr:cNvSpPr txBox="1"/>
      </xdr:nvSpPr>
      <xdr:spPr>
        <a:xfrm>
          <a:off x="1562744" y="495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年度から実施している遠別町・天塩町共同斎場建設事業、漁港上架施設整備事業及び道の駅整備事業に伴う地方債の発行により将来負担額が増加し、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債務償還比率は類似団体を上回っていることから、事業費の抑制や充当可能財源の確保に努める。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xdr:cNvCxnSpPr/>
      </xdr:nvCxnSpPr>
      <xdr:spPr>
        <a:xfrm flipV="1">
          <a:off x="14793595" y="4489903"/>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xdr:cNvSpPr txBox="1"/>
      </xdr:nvSpPr>
      <xdr:spPr>
        <a:xfrm>
          <a:off x="14846300" y="59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xdr:cNvCxnSpPr/>
      </xdr:nvCxnSpPr>
      <xdr:spPr>
        <a:xfrm>
          <a:off x="14706600" y="596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2" name="債務償還比率平均値テキスト"/>
        <xdr:cNvSpPr txBox="1"/>
      </xdr:nvSpPr>
      <xdr:spPr>
        <a:xfrm>
          <a:off x="14846300" y="4747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xdr:cNvSpPr/>
      </xdr:nvSpPr>
      <xdr:spPr>
        <a:xfrm>
          <a:off x="14744700" y="489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xdr:cNvSpPr/>
      </xdr:nvSpPr>
      <xdr:spPr>
        <a:xfrm>
          <a:off x="14033500" y="486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xdr:cNvSpPr/>
      </xdr:nvSpPr>
      <xdr:spPr>
        <a:xfrm>
          <a:off x="13271500" y="482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xdr:cNvSpPr/>
      </xdr:nvSpPr>
      <xdr:spPr>
        <a:xfrm>
          <a:off x="12509500" y="481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xdr:cNvSpPr/>
      </xdr:nvSpPr>
      <xdr:spPr>
        <a:xfrm>
          <a:off x="11747500" y="481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140970</xdr:rowOff>
    </xdr:from>
    <xdr:to>
      <xdr:col>76</xdr:col>
      <xdr:colOff>73025</xdr:colOff>
      <xdr:row>30</xdr:row>
      <xdr:rowOff>71120</xdr:rowOff>
    </xdr:to>
    <xdr:sp macro="" textlink="">
      <xdr:nvSpPr>
        <xdr:cNvPr id="153" name="楕円 152"/>
        <xdr:cNvSpPr/>
      </xdr:nvSpPr>
      <xdr:spPr>
        <a:xfrm>
          <a:off x="14744700" y="51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119397</xdr:rowOff>
    </xdr:from>
    <xdr:ext cx="469744" cy="259045"/>
    <xdr:sp macro="" textlink="">
      <xdr:nvSpPr>
        <xdr:cNvPr id="154" name="債務償還比率該当値テキスト"/>
        <xdr:cNvSpPr txBox="1"/>
      </xdr:nvSpPr>
      <xdr:spPr>
        <a:xfrm>
          <a:off x="14846300" y="50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125703</xdr:rowOff>
    </xdr:from>
    <xdr:to>
      <xdr:col>72</xdr:col>
      <xdr:colOff>123825</xdr:colOff>
      <xdr:row>30</xdr:row>
      <xdr:rowOff>55853</xdr:rowOff>
    </xdr:to>
    <xdr:sp macro="" textlink="">
      <xdr:nvSpPr>
        <xdr:cNvPr id="155" name="楕円 154"/>
        <xdr:cNvSpPr/>
      </xdr:nvSpPr>
      <xdr:spPr>
        <a:xfrm>
          <a:off x="14033500" y="50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5053</xdr:rowOff>
    </xdr:from>
    <xdr:to>
      <xdr:col>76</xdr:col>
      <xdr:colOff>22225</xdr:colOff>
      <xdr:row>30</xdr:row>
      <xdr:rowOff>20320</xdr:rowOff>
    </xdr:to>
    <xdr:cxnSp macro="">
      <xdr:nvCxnSpPr>
        <xdr:cNvPr id="156" name="直線コネクタ 155"/>
        <xdr:cNvCxnSpPr/>
      </xdr:nvCxnSpPr>
      <xdr:spPr>
        <a:xfrm>
          <a:off x="14084300" y="5148553"/>
          <a:ext cx="7112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34099</xdr:rowOff>
    </xdr:from>
    <xdr:to>
      <xdr:col>68</xdr:col>
      <xdr:colOff>123825</xdr:colOff>
      <xdr:row>29</xdr:row>
      <xdr:rowOff>135699</xdr:rowOff>
    </xdr:to>
    <xdr:sp macro="" textlink="">
      <xdr:nvSpPr>
        <xdr:cNvPr id="157" name="楕円 156"/>
        <xdr:cNvSpPr/>
      </xdr:nvSpPr>
      <xdr:spPr>
        <a:xfrm>
          <a:off x="13271500" y="500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84899</xdr:rowOff>
    </xdr:from>
    <xdr:to>
      <xdr:col>72</xdr:col>
      <xdr:colOff>73025</xdr:colOff>
      <xdr:row>30</xdr:row>
      <xdr:rowOff>5053</xdr:rowOff>
    </xdr:to>
    <xdr:cxnSp macro="">
      <xdr:nvCxnSpPr>
        <xdr:cNvPr id="158" name="直線コネクタ 157"/>
        <xdr:cNvCxnSpPr/>
      </xdr:nvCxnSpPr>
      <xdr:spPr>
        <a:xfrm>
          <a:off x="13322300" y="5056949"/>
          <a:ext cx="762000" cy="9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155584</xdr:rowOff>
    </xdr:from>
    <xdr:to>
      <xdr:col>64</xdr:col>
      <xdr:colOff>123825</xdr:colOff>
      <xdr:row>29</xdr:row>
      <xdr:rowOff>85734</xdr:rowOff>
    </xdr:to>
    <xdr:sp macro="" textlink="">
      <xdr:nvSpPr>
        <xdr:cNvPr id="159" name="楕円 158"/>
        <xdr:cNvSpPr/>
      </xdr:nvSpPr>
      <xdr:spPr>
        <a:xfrm>
          <a:off x="12509500" y="4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34934</xdr:rowOff>
    </xdr:from>
    <xdr:to>
      <xdr:col>68</xdr:col>
      <xdr:colOff>73025</xdr:colOff>
      <xdr:row>29</xdr:row>
      <xdr:rowOff>84899</xdr:rowOff>
    </xdr:to>
    <xdr:cxnSp macro="">
      <xdr:nvCxnSpPr>
        <xdr:cNvPr id="160" name="直線コネクタ 159"/>
        <xdr:cNvCxnSpPr/>
      </xdr:nvCxnSpPr>
      <xdr:spPr>
        <a:xfrm>
          <a:off x="12560300" y="5006984"/>
          <a:ext cx="762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130910</xdr:rowOff>
    </xdr:from>
    <xdr:to>
      <xdr:col>60</xdr:col>
      <xdr:colOff>123825</xdr:colOff>
      <xdr:row>29</xdr:row>
      <xdr:rowOff>61060</xdr:rowOff>
    </xdr:to>
    <xdr:sp macro="" textlink="">
      <xdr:nvSpPr>
        <xdr:cNvPr id="161" name="楕円 160"/>
        <xdr:cNvSpPr/>
      </xdr:nvSpPr>
      <xdr:spPr>
        <a:xfrm>
          <a:off x="11747500" y="49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10260</xdr:rowOff>
    </xdr:from>
    <xdr:to>
      <xdr:col>64</xdr:col>
      <xdr:colOff>73025</xdr:colOff>
      <xdr:row>29</xdr:row>
      <xdr:rowOff>34934</xdr:rowOff>
    </xdr:to>
    <xdr:cxnSp macro="">
      <xdr:nvCxnSpPr>
        <xdr:cNvPr id="162" name="直線コネクタ 161"/>
        <xdr:cNvCxnSpPr/>
      </xdr:nvCxnSpPr>
      <xdr:spPr>
        <a:xfrm>
          <a:off x="11798300" y="4982310"/>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3" name="n_1aveValue債務償還比率"/>
        <xdr:cNvSpPr txBox="1"/>
      </xdr:nvSpPr>
      <xdr:spPr>
        <a:xfrm>
          <a:off x="13836727" y="464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4" name="n_2aveValue債務償還比率"/>
        <xdr:cNvSpPr txBox="1"/>
      </xdr:nvSpPr>
      <xdr:spPr>
        <a:xfrm>
          <a:off x="13087427" y="45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5" name="n_3aveValue債務償還比率"/>
        <xdr:cNvSpPr txBox="1"/>
      </xdr:nvSpPr>
      <xdr:spPr>
        <a:xfrm>
          <a:off x="12325427" y="45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6" name="n_4aveValue債務償還比率"/>
        <xdr:cNvSpPr txBox="1"/>
      </xdr:nvSpPr>
      <xdr:spPr>
        <a:xfrm>
          <a:off x="11563427" y="458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46980</xdr:rowOff>
    </xdr:from>
    <xdr:ext cx="469744" cy="259045"/>
    <xdr:sp macro="" textlink="">
      <xdr:nvSpPr>
        <xdr:cNvPr id="167" name="n_1mainValue債務償還比率"/>
        <xdr:cNvSpPr txBox="1"/>
      </xdr:nvSpPr>
      <xdr:spPr>
        <a:xfrm>
          <a:off x="13836727" y="519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126826</xdr:rowOff>
    </xdr:from>
    <xdr:ext cx="469744" cy="259045"/>
    <xdr:sp macro="" textlink="">
      <xdr:nvSpPr>
        <xdr:cNvPr id="168" name="n_2mainValue債務償還比率"/>
        <xdr:cNvSpPr txBox="1"/>
      </xdr:nvSpPr>
      <xdr:spPr>
        <a:xfrm>
          <a:off x="13087427" y="509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76861</xdr:rowOff>
    </xdr:from>
    <xdr:ext cx="469744" cy="259045"/>
    <xdr:sp macro="" textlink="">
      <xdr:nvSpPr>
        <xdr:cNvPr id="169" name="n_3mainValue債務償還比率"/>
        <xdr:cNvSpPr txBox="1"/>
      </xdr:nvSpPr>
      <xdr:spPr>
        <a:xfrm>
          <a:off x="12325427" y="504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52187</xdr:rowOff>
    </xdr:from>
    <xdr:ext cx="469744" cy="259045"/>
    <xdr:sp macro="" textlink="">
      <xdr:nvSpPr>
        <xdr:cNvPr id="170" name="n_4mainValue債務償還比率"/>
        <xdr:cNvSpPr txBox="1"/>
      </xdr:nvSpPr>
      <xdr:spPr>
        <a:xfrm>
          <a:off x="11563427" y="50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2,626
2,575
590.80
4,640,574
4,592,642
27,357
2,591,373
5,368,894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165826</xdr:rowOff>
    </xdr:from>
    <xdr:to>
      <xdr:col>24</xdr:col>
      <xdr:colOff>114300</xdr:colOff>
      <xdr:row>39</xdr:row>
      <xdr:rowOff>95976</xdr:rowOff>
    </xdr:to>
    <xdr:sp macro="" textlink="">
      <xdr:nvSpPr>
        <xdr:cNvPr id="74" name="楕円 73"/>
        <xdr:cNvSpPr/>
      </xdr:nvSpPr>
      <xdr:spPr>
        <a:xfrm>
          <a:off x="4584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144253</xdr:rowOff>
    </xdr:from>
    <xdr:ext cx="405111" cy="259045"/>
    <xdr:sp macro="" textlink="">
      <xdr:nvSpPr>
        <xdr:cNvPr id="75" name="【道路】&#10;有形固定資産減価償却率該当値テキスト"/>
        <xdr:cNvSpPr txBox="1"/>
      </xdr:nvSpPr>
      <xdr:spPr>
        <a:xfrm>
          <a:off x="46736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133169</xdr:rowOff>
    </xdr:from>
    <xdr:to>
      <xdr:col>20</xdr:col>
      <xdr:colOff>38100</xdr:colOff>
      <xdr:row>39</xdr:row>
      <xdr:rowOff>63319</xdr:rowOff>
    </xdr:to>
    <xdr:sp macro="" textlink="">
      <xdr:nvSpPr>
        <xdr:cNvPr id="76" name="楕円 75"/>
        <xdr:cNvSpPr/>
      </xdr:nvSpPr>
      <xdr:spPr>
        <a:xfrm>
          <a:off x="3746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12519</xdr:rowOff>
    </xdr:from>
    <xdr:to>
      <xdr:col>24</xdr:col>
      <xdr:colOff>63500</xdr:colOff>
      <xdr:row>39</xdr:row>
      <xdr:rowOff>45176</xdr:rowOff>
    </xdr:to>
    <xdr:cxnSp macro="">
      <xdr:nvCxnSpPr>
        <xdr:cNvPr id="77" name="直線コネクタ 76"/>
        <xdr:cNvCxnSpPr/>
      </xdr:nvCxnSpPr>
      <xdr:spPr>
        <a:xfrm>
          <a:off x="3797300" y="66990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100512</xdr:rowOff>
    </xdr:from>
    <xdr:to>
      <xdr:col>15</xdr:col>
      <xdr:colOff>101600</xdr:colOff>
      <xdr:row>39</xdr:row>
      <xdr:rowOff>30662</xdr:rowOff>
    </xdr:to>
    <xdr:sp macro="" textlink="">
      <xdr:nvSpPr>
        <xdr:cNvPr id="78" name="楕円 77"/>
        <xdr:cNvSpPr/>
      </xdr:nvSpPr>
      <xdr:spPr>
        <a:xfrm>
          <a:off x="2857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151312</xdr:rowOff>
    </xdr:from>
    <xdr:to>
      <xdr:col>19</xdr:col>
      <xdr:colOff>177800</xdr:colOff>
      <xdr:row>39</xdr:row>
      <xdr:rowOff>12519</xdr:rowOff>
    </xdr:to>
    <xdr:cxnSp macro="">
      <xdr:nvCxnSpPr>
        <xdr:cNvPr id="79" name="直線コネクタ 78"/>
        <xdr:cNvCxnSpPr/>
      </xdr:nvCxnSpPr>
      <xdr:spPr>
        <a:xfrm>
          <a:off x="2908300" y="66664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67854</xdr:rowOff>
    </xdr:from>
    <xdr:to>
      <xdr:col>10</xdr:col>
      <xdr:colOff>165100</xdr:colOff>
      <xdr:row>38</xdr:row>
      <xdr:rowOff>169454</xdr:rowOff>
    </xdr:to>
    <xdr:sp macro="" textlink="">
      <xdr:nvSpPr>
        <xdr:cNvPr id="80" name="楕円 79"/>
        <xdr:cNvSpPr/>
      </xdr:nvSpPr>
      <xdr:spPr>
        <a:xfrm>
          <a:off x="1968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118654</xdr:rowOff>
    </xdr:from>
    <xdr:to>
      <xdr:col>15</xdr:col>
      <xdr:colOff>50800</xdr:colOff>
      <xdr:row>38</xdr:row>
      <xdr:rowOff>151312</xdr:rowOff>
    </xdr:to>
    <xdr:cxnSp macro="">
      <xdr:nvCxnSpPr>
        <xdr:cNvPr id="81" name="直線コネクタ 80"/>
        <xdr:cNvCxnSpPr/>
      </xdr:nvCxnSpPr>
      <xdr:spPr>
        <a:xfrm>
          <a:off x="2019300" y="66337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35197</xdr:rowOff>
    </xdr:from>
    <xdr:to>
      <xdr:col>6</xdr:col>
      <xdr:colOff>38100</xdr:colOff>
      <xdr:row>38</xdr:row>
      <xdr:rowOff>136797</xdr:rowOff>
    </xdr:to>
    <xdr:sp macro="" textlink="">
      <xdr:nvSpPr>
        <xdr:cNvPr id="82" name="楕円 81"/>
        <xdr:cNvSpPr/>
      </xdr:nvSpPr>
      <xdr:spPr>
        <a:xfrm>
          <a:off x="1079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85997</xdr:rowOff>
    </xdr:from>
    <xdr:to>
      <xdr:col>10</xdr:col>
      <xdr:colOff>114300</xdr:colOff>
      <xdr:row>38</xdr:row>
      <xdr:rowOff>118654</xdr:rowOff>
    </xdr:to>
    <xdr:cxnSp macro="">
      <xdr:nvCxnSpPr>
        <xdr:cNvPr id="83" name="直線コネクタ 82"/>
        <xdr:cNvCxnSpPr/>
      </xdr:nvCxnSpPr>
      <xdr:spPr>
        <a:xfrm>
          <a:off x="1130300" y="66010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54446</xdr:rowOff>
    </xdr:from>
    <xdr:ext cx="405111" cy="259045"/>
    <xdr:sp macro="" textlink="">
      <xdr:nvSpPr>
        <xdr:cNvPr id="88" name="n_1mainValue【道路】&#10;有形固定資産減価償却率"/>
        <xdr:cNvSpPr txBox="1"/>
      </xdr:nvSpPr>
      <xdr:spPr>
        <a:xfrm>
          <a:off x="3582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21789</xdr:rowOff>
    </xdr:from>
    <xdr:ext cx="405111" cy="259045"/>
    <xdr:sp macro="" textlink="">
      <xdr:nvSpPr>
        <xdr:cNvPr id="89" name="n_2mainValue【道路】&#10;有形固定資産減価償却率"/>
        <xdr:cNvSpPr txBox="1"/>
      </xdr:nvSpPr>
      <xdr:spPr>
        <a:xfrm>
          <a:off x="2705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160581</xdr:rowOff>
    </xdr:from>
    <xdr:ext cx="405111" cy="259045"/>
    <xdr:sp macro="" textlink="">
      <xdr:nvSpPr>
        <xdr:cNvPr id="90" name="n_3mainValue【道路】&#10;有形固定資産減価償却率"/>
        <xdr:cNvSpPr txBox="1"/>
      </xdr:nvSpPr>
      <xdr:spPr>
        <a:xfrm>
          <a:off x="1816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127924</xdr:rowOff>
    </xdr:from>
    <xdr:ext cx="405111" cy="259045"/>
    <xdr:sp macro="" textlink="">
      <xdr:nvSpPr>
        <xdr:cNvPr id="91" name="n_4mainValue【道路】&#10;有形固定資産減価償却率"/>
        <xdr:cNvSpPr txBox="1"/>
      </xdr:nvSpPr>
      <xdr:spPr>
        <a:xfrm>
          <a:off x="927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35558</xdr:rowOff>
    </xdr:from>
    <xdr:to>
      <xdr:col>55</xdr:col>
      <xdr:colOff>50800</xdr:colOff>
      <xdr:row>41</xdr:row>
      <xdr:rowOff>137158</xdr:rowOff>
    </xdr:to>
    <xdr:sp macro="" textlink="">
      <xdr:nvSpPr>
        <xdr:cNvPr id="131" name="楕円 130"/>
        <xdr:cNvSpPr/>
      </xdr:nvSpPr>
      <xdr:spPr>
        <a:xfrm>
          <a:off x="10426700" y="70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143085</xdr:rowOff>
    </xdr:from>
    <xdr:ext cx="534377" cy="259045"/>
    <xdr:sp macro="" textlink="">
      <xdr:nvSpPr>
        <xdr:cNvPr id="132" name="【道路】&#10;一人当たり延長該当値テキスト"/>
        <xdr:cNvSpPr txBox="1"/>
      </xdr:nvSpPr>
      <xdr:spPr>
        <a:xfrm>
          <a:off x="10515600" y="700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38577</xdr:rowOff>
    </xdr:from>
    <xdr:to>
      <xdr:col>50</xdr:col>
      <xdr:colOff>165100</xdr:colOff>
      <xdr:row>41</xdr:row>
      <xdr:rowOff>140177</xdr:rowOff>
    </xdr:to>
    <xdr:sp macro="" textlink="">
      <xdr:nvSpPr>
        <xdr:cNvPr id="133" name="楕円 132"/>
        <xdr:cNvSpPr/>
      </xdr:nvSpPr>
      <xdr:spPr>
        <a:xfrm>
          <a:off x="9588500" y="70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86358</xdr:rowOff>
    </xdr:from>
    <xdr:to>
      <xdr:col>55</xdr:col>
      <xdr:colOff>0</xdr:colOff>
      <xdr:row>41</xdr:row>
      <xdr:rowOff>89377</xdr:rowOff>
    </xdr:to>
    <xdr:cxnSp macro="">
      <xdr:nvCxnSpPr>
        <xdr:cNvPr id="134" name="直線コネクタ 133"/>
        <xdr:cNvCxnSpPr/>
      </xdr:nvCxnSpPr>
      <xdr:spPr>
        <a:xfrm flipV="1">
          <a:off x="9639300" y="7115808"/>
          <a:ext cx="8382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39808</xdr:rowOff>
    </xdr:from>
    <xdr:to>
      <xdr:col>46</xdr:col>
      <xdr:colOff>38100</xdr:colOff>
      <xdr:row>41</xdr:row>
      <xdr:rowOff>141408</xdr:rowOff>
    </xdr:to>
    <xdr:sp macro="" textlink="">
      <xdr:nvSpPr>
        <xdr:cNvPr id="135" name="楕円 134"/>
        <xdr:cNvSpPr/>
      </xdr:nvSpPr>
      <xdr:spPr>
        <a:xfrm>
          <a:off x="8699500" y="70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89377</xdr:rowOff>
    </xdr:from>
    <xdr:to>
      <xdr:col>50</xdr:col>
      <xdr:colOff>114300</xdr:colOff>
      <xdr:row>41</xdr:row>
      <xdr:rowOff>90608</xdr:rowOff>
    </xdr:to>
    <xdr:cxnSp macro="">
      <xdr:nvCxnSpPr>
        <xdr:cNvPr id="136" name="直線コネクタ 135"/>
        <xdr:cNvCxnSpPr/>
      </xdr:nvCxnSpPr>
      <xdr:spPr>
        <a:xfrm flipV="1">
          <a:off x="8750300" y="7118827"/>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42503</xdr:rowOff>
    </xdr:from>
    <xdr:to>
      <xdr:col>41</xdr:col>
      <xdr:colOff>101600</xdr:colOff>
      <xdr:row>41</xdr:row>
      <xdr:rowOff>144103</xdr:rowOff>
    </xdr:to>
    <xdr:sp macro="" textlink="">
      <xdr:nvSpPr>
        <xdr:cNvPr id="137" name="楕円 136"/>
        <xdr:cNvSpPr/>
      </xdr:nvSpPr>
      <xdr:spPr>
        <a:xfrm>
          <a:off x="7810500" y="707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90608</xdr:rowOff>
    </xdr:from>
    <xdr:to>
      <xdr:col>45</xdr:col>
      <xdr:colOff>177800</xdr:colOff>
      <xdr:row>41</xdr:row>
      <xdr:rowOff>93303</xdr:rowOff>
    </xdr:to>
    <xdr:cxnSp macro="">
      <xdr:nvCxnSpPr>
        <xdr:cNvPr id="138" name="直線コネクタ 137"/>
        <xdr:cNvCxnSpPr/>
      </xdr:nvCxnSpPr>
      <xdr:spPr>
        <a:xfrm flipV="1">
          <a:off x="7861300" y="7120058"/>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20504</xdr:rowOff>
    </xdr:from>
    <xdr:to>
      <xdr:col>36</xdr:col>
      <xdr:colOff>165100</xdr:colOff>
      <xdr:row>41</xdr:row>
      <xdr:rowOff>122104</xdr:rowOff>
    </xdr:to>
    <xdr:sp macro="" textlink="">
      <xdr:nvSpPr>
        <xdr:cNvPr id="139" name="楕円 138"/>
        <xdr:cNvSpPr/>
      </xdr:nvSpPr>
      <xdr:spPr>
        <a:xfrm>
          <a:off x="6921500" y="70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71304</xdr:rowOff>
    </xdr:from>
    <xdr:to>
      <xdr:col>41</xdr:col>
      <xdr:colOff>50800</xdr:colOff>
      <xdr:row>41</xdr:row>
      <xdr:rowOff>93303</xdr:rowOff>
    </xdr:to>
    <xdr:cxnSp macro="">
      <xdr:nvCxnSpPr>
        <xdr:cNvPr id="140" name="直線コネクタ 139"/>
        <xdr:cNvCxnSpPr/>
      </xdr:nvCxnSpPr>
      <xdr:spPr>
        <a:xfrm>
          <a:off x="6972300" y="7100754"/>
          <a:ext cx="889000" cy="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131304</xdr:rowOff>
    </xdr:from>
    <xdr:ext cx="534377" cy="259045"/>
    <xdr:sp macro="" textlink="">
      <xdr:nvSpPr>
        <xdr:cNvPr id="145" name="n_1mainValue【道路】&#10;一人当たり延長"/>
        <xdr:cNvSpPr txBox="1"/>
      </xdr:nvSpPr>
      <xdr:spPr>
        <a:xfrm>
          <a:off x="9359411" y="71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132535</xdr:rowOff>
    </xdr:from>
    <xdr:ext cx="534377" cy="259045"/>
    <xdr:sp macro="" textlink="">
      <xdr:nvSpPr>
        <xdr:cNvPr id="146" name="n_2mainValue【道路】&#10;一人当たり延長"/>
        <xdr:cNvSpPr txBox="1"/>
      </xdr:nvSpPr>
      <xdr:spPr>
        <a:xfrm>
          <a:off x="8483111" y="71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135230</xdr:rowOff>
    </xdr:from>
    <xdr:ext cx="534377" cy="259045"/>
    <xdr:sp macro="" textlink="">
      <xdr:nvSpPr>
        <xdr:cNvPr id="147" name="n_3mainValue【道路】&#10;一人当たり延長"/>
        <xdr:cNvSpPr txBox="1"/>
      </xdr:nvSpPr>
      <xdr:spPr>
        <a:xfrm>
          <a:off x="7594111" y="716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113231</xdr:rowOff>
    </xdr:from>
    <xdr:ext cx="534377" cy="259045"/>
    <xdr:sp macro="" textlink="">
      <xdr:nvSpPr>
        <xdr:cNvPr id="148" name="n_4mainValue【道路】&#10;一人当たり延長"/>
        <xdr:cNvSpPr txBox="1"/>
      </xdr:nvSpPr>
      <xdr:spPr>
        <a:xfrm>
          <a:off x="6705111" y="714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90" name="楕円 189"/>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154957</xdr:rowOff>
    </xdr:from>
    <xdr:ext cx="405111" cy="259045"/>
    <xdr:sp macro="" textlink="">
      <xdr:nvSpPr>
        <xdr:cNvPr id="191" name="【橋りょう・トンネル】&#10;有形固定資産減価償却率該当値テキスト"/>
        <xdr:cNvSpPr txBox="1"/>
      </xdr:nvSpPr>
      <xdr:spPr>
        <a:xfrm>
          <a:off x="4673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104322</xdr:rowOff>
    </xdr:from>
    <xdr:to>
      <xdr:col>20</xdr:col>
      <xdr:colOff>38100</xdr:colOff>
      <xdr:row>60</xdr:row>
      <xdr:rowOff>34472</xdr:rowOff>
    </xdr:to>
    <xdr:sp macro="" textlink="">
      <xdr:nvSpPr>
        <xdr:cNvPr id="192" name="楕円 191"/>
        <xdr:cNvSpPr/>
      </xdr:nvSpPr>
      <xdr:spPr>
        <a:xfrm>
          <a:off x="3746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155122</xdr:rowOff>
    </xdr:from>
    <xdr:to>
      <xdr:col>24</xdr:col>
      <xdr:colOff>63500</xdr:colOff>
      <xdr:row>60</xdr:row>
      <xdr:rowOff>11430</xdr:rowOff>
    </xdr:to>
    <xdr:cxnSp macro="">
      <xdr:nvCxnSpPr>
        <xdr:cNvPr id="193" name="直線コネクタ 192"/>
        <xdr:cNvCxnSpPr/>
      </xdr:nvCxnSpPr>
      <xdr:spPr>
        <a:xfrm>
          <a:off x="3797300" y="1027067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76563</xdr:rowOff>
    </xdr:from>
    <xdr:to>
      <xdr:col>15</xdr:col>
      <xdr:colOff>101600</xdr:colOff>
      <xdr:row>60</xdr:row>
      <xdr:rowOff>6713</xdr:rowOff>
    </xdr:to>
    <xdr:sp macro="" textlink="">
      <xdr:nvSpPr>
        <xdr:cNvPr id="194" name="楕円 193"/>
        <xdr:cNvSpPr/>
      </xdr:nvSpPr>
      <xdr:spPr>
        <a:xfrm>
          <a:off x="2857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127363</xdr:rowOff>
    </xdr:from>
    <xdr:to>
      <xdr:col>19</xdr:col>
      <xdr:colOff>177800</xdr:colOff>
      <xdr:row>59</xdr:row>
      <xdr:rowOff>155122</xdr:rowOff>
    </xdr:to>
    <xdr:cxnSp macro="">
      <xdr:nvCxnSpPr>
        <xdr:cNvPr id="195" name="直線コネクタ 194"/>
        <xdr:cNvCxnSpPr/>
      </xdr:nvCxnSpPr>
      <xdr:spPr>
        <a:xfrm>
          <a:off x="2908300" y="102429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48804</xdr:rowOff>
    </xdr:from>
    <xdr:to>
      <xdr:col>10</xdr:col>
      <xdr:colOff>165100</xdr:colOff>
      <xdr:row>59</xdr:row>
      <xdr:rowOff>150404</xdr:rowOff>
    </xdr:to>
    <xdr:sp macro="" textlink="">
      <xdr:nvSpPr>
        <xdr:cNvPr id="196" name="楕円 195"/>
        <xdr:cNvSpPr/>
      </xdr:nvSpPr>
      <xdr:spPr>
        <a:xfrm>
          <a:off x="1968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99604</xdr:rowOff>
    </xdr:from>
    <xdr:to>
      <xdr:col>15</xdr:col>
      <xdr:colOff>50800</xdr:colOff>
      <xdr:row>59</xdr:row>
      <xdr:rowOff>127363</xdr:rowOff>
    </xdr:to>
    <xdr:cxnSp macro="">
      <xdr:nvCxnSpPr>
        <xdr:cNvPr id="197" name="直線コネクタ 196"/>
        <xdr:cNvCxnSpPr/>
      </xdr:nvCxnSpPr>
      <xdr:spPr>
        <a:xfrm>
          <a:off x="2019300" y="102151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34109</xdr:rowOff>
    </xdr:from>
    <xdr:to>
      <xdr:col>6</xdr:col>
      <xdr:colOff>38100</xdr:colOff>
      <xdr:row>59</xdr:row>
      <xdr:rowOff>135709</xdr:rowOff>
    </xdr:to>
    <xdr:sp macro="" textlink="">
      <xdr:nvSpPr>
        <xdr:cNvPr id="198" name="楕円 197"/>
        <xdr:cNvSpPr/>
      </xdr:nvSpPr>
      <xdr:spPr>
        <a:xfrm>
          <a:off x="1079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84909</xdr:rowOff>
    </xdr:from>
    <xdr:to>
      <xdr:col>10</xdr:col>
      <xdr:colOff>114300</xdr:colOff>
      <xdr:row>59</xdr:row>
      <xdr:rowOff>99604</xdr:rowOff>
    </xdr:to>
    <xdr:cxnSp macro="">
      <xdr:nvCxnSpPr>
        <xdr:cNvPr id="199" name="直線コネクタ 198"/>
        <xdr:cNvCxnSpPr/>
      </xdr:nvCxnSpPr>
      <xdr:spPr>
        <a:xfrm>
          <a:off x="1130300" y="1020045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50999</xdr:rowOff>
    </xdr:from>
    <xdr:ext cx="405111" cy="259045"/>
    <xdr:sp macro="" textlink="">
      <xdr:nvSpPr>
        <xdr:cNvPr id="204" name="n_1mainValue【橋りょう・トンネル】&#10;有形固定資産減価償却率"/>
        <xdr:cNvSpPr txBox="1"/>
      </xdr:nvSpPr>
      <xdr:spPr>
        <a:xfrm>
          <a:off x="3582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205" name="n_2main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166931</xdr:rowOff>
    </xdr:from>
    <xdr:ext cx="405111" cy="259045"/>
    <xdr:sp macro="" textlink="">
      <xdr:nvSpPr>
        <xdr:cNvPr id="206" name="n_3mainValue【橋りょう・トンネル】&#10;有形固定資産減価償却率"/>
        <xdr:cNvSpPr txBox="1"/>
      </xdr:nvSpPr>
      <xdr:spPr>
        <a:xfrm>
          <a:off x="1816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152236</xdr:rowOff>
    </xdr:from>
    <xdr:ext cx="405111" cy="259045"/>
    <xdr:sp macro="" textlink="">
      <xdr:nvSpPr>
        <xdr:cNvPr id="207" name="n_4mainValue【橋りょう・トンネル】&#10;有形固定資産減価償却率"/>
        <xdr:cNvSpPr txBox="1"/>
      </xdr:nvSpPr>
      <xdr:spPr>
        <a:xfrm>
          <a:off x="9277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130816</xdr:rowOff>
    </xdr:from>
    <xdr:to>
      <xdr:col>55</xdr:col>
      <xdr:colOff>50800</xdr:colOff>
      <xdr:row>64</xdr:row>
      <xdr:rowOff>60966</xdr:rowOff>
    </xdr:to>
    <xdr:sp macro="" textlink="">
      <xdr:nvSpPr>
        <xdr:cNvPr id="247" name="楕円 246"/>
        <xdr:cNvSpPr/>
      </xdr:nvSpPr>
      <xdr:spPr>
        <a:xfrm>
          <a:off x="10426700" y="109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599010" cy="259045"/>
    <xdr:sp macro="" textlink="">
      <xdr:nvSpPr>
        <xdr:cNvPr id="248" name="【橋りょう・トンネル】&#10;一人当たり有形固定資産（償却資産）額該当値テキスト"/>
        <xdr:cNvSpPr txBox="1"/>
      </xdr:nvSpPr>
      <xdr:spPr>
        <a:xfrm>
          <a:off x="10515600" y="1087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132435</xdr:rowOff>
    </xdr:from>
    <xdr:to>
      <xdr:col>50</xdr:col>
      <xdr:colOff>165100</xdr:colOff>
      <xdr:row>64</xdr:row>
      <xdr:rowOff>62585</xdr:rowOff>
    </xdr:to>
    <xdr:sp macro="" textlink="">
      <xdr:nvSpPr>
        <xdr:cNvPr id="249" name="楕円 248"/>
        <xdr:cNvSpPr/>
      </xdr:nvSpPr>
      <xdr:spPr>
        <a:xfrm>
          <a:off x="9588500" y="1093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10166</xdr:rowOff>
    </xdr:from>
    <xdr:to>
      <xdr:col>55</xdr:col>
      <xdr:colOff>0</xdr:colOff>
      <xdr:row>64</xdr:row>
      <xdr:rowOff>11785</xdr:rowOff>
    </xdr:to>
    <xdr:cxnSp macro="">
      <xdr:nvCxnSpPr>
        <xdr:cNvPr id="250" name="直線コネクタ 249"/>
        <xdr:cNvCxnSpPr/>
      </xdr:nvCxnSpPr>
      <xdr:spPr>
        <a:xfrm flipV="1">
          <a:off x="9639300" y="10982966"/>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133051</xdr:rowOff>
    </xdr:from>
    <xdr:to>
      <xdr:col>46</xdr:col>
      <xdr:colOff>38100</xdr:colOff>
      <xdr:row>64</xdr:row>
      <xdr:rowOff>63201</xdr:rowOff>
    </xdr:to>
    <xdr:sp macro="" textlink="">
      <xdr:nvSpPr>
        <xdr:cNvPr id="251" name="楕円 250"/>
        <xdr:cNvSpPr/>
      </xdr:nvSpPr>
      <xdr:spPr>
        <a:xfrm>
          <a:off x="8699500" y="1093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11785</xdr:rowOff>
    </xdr:from>
    <xdr:to>
      <xdr:col>50</xdr:col>
      <xdr:colOff>114300</xdr:colOff>
      <xdr:row>64</xdr:row>
      <xdr:rowOff>12401</xdr:rowOff>
    </xdr:to>
    <xdr:cxnSp macro="">
      <xdr:nvCxnSpPr>
        <xdr:cNvPr id="252" name="直線コネクタ 251"/>
        <xdr:cNvCxnSpPr/>
      </xdr:nvCxnSpPr>
      <xdr:spPr>
        <a:xfrm flipV="1">
          <a:off x="8750300" y="10984585"/>
          <a:ext cx="889000" cy="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134496</xdr:rowOff>
    </xdr:from>
    <xdr:to>
      <xdr:col>41</xdr:col>
      <xdr:colOff>101600</xdr:colOff>
      <xdr:row>64</xdr:row>
      <xdr:rowOff>64646</xdr:rowOff>
    </xdr:to>
    <xdr:sp macro="" textlink="">
      <xdr:nvSpPr>
        <xdr:cNvPr id="253" name="楕円 252"/>
        <xdr:cNvSpPr/>
      </xdr:nvSpPr>
      <xdr:spPr>
        <a:xfrm>
          <a:off x="7810500" y="109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12401</xdr:rowOff>
    </xdr:from>
    <xdr:to>
      <xdr:col>45</xdr:col>
      <xdr:colOff>177800</xdr:colOff>
      <xdr:row>64</xdr:row>
      <xdr:rowOff>13846</xdr:rowOff>
    </xdr:to>
    <xdr:cxnSp macro="">
      <xdr:nvCxnSpPr>
        <xdr:cNvPr id="254" name="直線コネクタ 253"/>
        <xdr:cNvCxnSpPr/>
      </xdr:nvCxnSpPr>
      <xdr:spPr>
        <a:xfrm flipV="1">
          <a:off x="7861300" y="10985201"/>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136706</xdr:rowOff>
    </xdr:from>
    <xdr:to>
      <xdr:col>36</xdr:col>
      <xdr:colOff>165100</xdr:colOff>
      <xdr:row>64</xdr:row>
      <xdr:rowOff>66856</xdr:rowOff>
    </xdr:to>
    <xdr:sp macro="" textlink="">
      <xdr:nvSpPr>
        <xdr:cNvPr id="255" name="楕円 254"/>
        <xdr:cNvSpPr/>
      </xdr:nvSpPr>
      <xdr:spPr>
        <a:xfrm>
          <a:off x="6921500" y="109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13846</xdr:rowOff>
    </xdr:from>
    <xdr:to>
      <xdr:col>41</xdr:col>
      <xdr:colOff>50800</xdr:colOff>
      <xdr:row>64</xdr:row>
      <xdr:rowOff>16056</xdr:rowOff>
    </xdr:to>
    <xdr:cxnSp macro="">
      <xdr:nvCxnSpPr>
        <xdr:cNvPr id="256" name="直線コネクタ 255"/>
        <xdr:cNvCxnSpPr/>
      </xdr:nvCxnSpPr>
      <xdr:spPr>
        <a:xfrm flipV="1">
          <a:off x="6972300" y="10986646"/>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53712</xdr:rowOff>
    </xdr:from>
    <xdr:ext cx="599010" cy="259045"/>
    <xdr:sp macro="" textlink="">
      <xdr:nvSpPr>
        <xdr:cNvPr id="261" name="n_1mainValue【橋りょう・トンネル】&#10;一人当たり有形固定資産（償却資産）額"/>
        <xdr:cNvSpPr txBox="1"/>
      </xdr:nvSpPr>
      <xdr:spPr>
        <a:xfrm>
          <a:off x="9327095" y="1102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54328</xdr:rowOff>
    </xdr:from>
    <xdr:ext cx="599010" cy="259045"/>
    <xdr:sp macro="" textlink="">
      <xdr:nvSpPr>
        <xdr:cNvPr id="262" name="n_2mainValue【橋りょう・トンネル】&#10;一人当たり有形固定資産（償却資産）額"/>
        <xdr:cNvSpPr txBox="1"/>
      </xdr:nvSpPr>
      <xdr:spPr>
        <a:xfrm>
          <a:off x="8450795" y="1102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55773</xdr:rowOff>
    </xdr:from>
    <xdr:ext cx="599010" cy="259045"/>
    <xdr:sp macro="" textlink="">
      <xdr:nvSpPr>
        <xdr:cNvPr id="263" name="n_3mainValue【橋りょう・トンネル】&#10;一人当たり有形固定資産（償却資産）額"/>
        <xdr:cNvSpPr txBox="1"/>
      </xdr:nvSpPr>
      <xdr:spPr>
        <a:xfrm>
          <a:off x="7561795" y="1102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57983</xdr:rowOff>
    </xdr:from>
    <xdr:ext cx="599010" cy="259045"/>
    <xdr:sp macro="" textlink="">
      <xdr:nvSpPr>
        <xdr:cNvPr id="264" name="n_4mainValue【橋りょう・トンネル】&#10;一人当たり有形固定資産（償却資産）額"/>
        <xdr:cNvSpPr txBox="1"/>
      </xdr:nvSpPr>
      <xdr:spPr>
        <a:xfrm>
          <a:off x="6672795" y="1103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305" name="楕円 304"/>
        <xdr:cNvSpPr/>
      </xdr:nvSpPr>
      <xdr:spPr>
        <a:xfrm>
          <a:off x="45847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120666</xdr:rowOff>
    </xdr:from>
    <xdr:ext cx="405111" cy="259045"/>
    <xdr:sp macro="" textlink="">
      <xdr:nvSpPr>
        <xdr:cNvPr id="306" name="【公営住宅】&#10;有形固定資産減価償却率該当値テキスト"/>
        <xdr:cNvSpPr txBox="1"/>
      </xdr:nvSpPr>
      <xdr:spPr>
        <a:xfrm>
          <a:off x="4673600"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88264</xdr:rowOff>
    </xdr:from>
    <xdr:to>
      <xdr:col>20</xdr:col>
      <xdr:colOff>38100</xdr:colOff>
      <xdr:row>81</xdr:row>
      <xdr:rowOff>18414</xdr:rowOff>
    </xdr:to>
    <xdr:sp macro="" textlink="">
      <xdr:nvSpPr>
        <xdr:cNvPr id="307" name="楕円 306"/>
        <xdr:cNvSpPr/>
      </xdr:nvSpPr>
      <xdr:spPr>
        <a:xfrm>
          <a:off x="3746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139064</xdr:rowOff>
    </xdr:from>
    <xdr:to>
      <xdr:col>24</xdr:col>
      <xdr:colOff>63500</xdr:colOff>
      <xdr:row>80</xdr:row>
      <xdr:rowOff>148589</xdr:rowOff>
    </xdr:to>
    <xdr:cxnSp macro="">
      <xdr:nvCxnSpPr>
        <xdr:cNvPr id="308" name="直線コネクタ 307"/>
        <xdr:cNvCxnSpPr/>
      </xdr:nvCxnSpPr>
      <xdr:spPr>
        <a:xfrm>
          <a:off x="3797300" y="1385506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55880</xdr:rowOff>
    </xdr:from>
    <xdr:to>
      <xdr:col>15</xdr:col>
      <xdr:colOff>101600</xdr:colOff>
      <xdr:row>80</xdr:row>
      <xdr:rowOff>157480</xdr:rowOff>
    </xdr:to>
    <xdr:sp macro="" textlink="">
      <xdr:nvSpPr>
        <xdr:cNvPr id="309" name="楕円 308"/>
        <xdr:cNvSpPr/>
      </xdr:nvSpPr>
      <xdr:spPr>
        <a:xfrm>
          <a:off x="2857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106680</xdr:rowOff>
    </xdr:from>
    <xdr:to>
      <xdr:col>19</xdr:col>
      <xdr:colOff>177800</xdr:colOff>
      <xdr:row>80</xdr:row>
      <xdr:rowOff>139064</xdr:rowOff>
    </xdr:to>
    <xdr:cxnSp macro="">
      <xdr:nvCxnSpPr>
        <xdr:cNvPr id="310" name="直線コネクタ 309"/>
        <xdr:cNvCxnSpPr/>
      </xdr:nvCxnSpPr>
      <xdr:spPr>
        <a:xfrm>
          <a:off x="2908300" y="138226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42545</xdr:rowOff>
    </xdr:from>
    <xdr:to>
      <xdr:col>10</xdr:col>
      <xdr:colOff>165100</xdr:colOff>
      <xdr:row>80</xdr:row>
      <xdr:rowOff>144145</xdr:rowOff>
    </xdr:to>
    <xdr:sp macro="" textlink="">
      <xdr:nvSpPr>
        <xdr:cNvPr id="311" name="楕円 310"/>
        <xdr:cNvSpPr/>
      </xdr:nvSpPr>
      <xdr:spPr>
        <a:xfrm>
          <a:off x="1968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93345</xdr:rowOff>
    </xdr:from>
    <xdr:to>
      <xdr:col>15</xdr:col>
      <xdr:colOff>50800</xdr:colOff>
      <xdr:row>80</xdr:row>
      <xdr:rowOff>106680</xdr:rowOff>
    </xdr:to>
    <xdr:cxnSp macro="">
      <xdr:nvCxnSpPr>
        <xdr:cNvPr id="312" name="直線コネクタ 311"/>
        <xdr:cNvCxnSpPr/>
      </xdr:nvCxnSpPr>
      <xdr:spPr>
        <a:xfrm>
          <a:off x="2019300" y="138093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52070</xdr:rowOff>
    </xdr:from>
    <xdr:to>
      <xdr:col>6</xdr:col>
      <xdr:colOff>38100</xdr:colOff>
      <xdr:row>80</xdr:row>
      <xdr:rowOff>153670</xdr:rowOff>
    </xdr:to>
    <xdr:sp macro="" textlink="">
      <xdr:nvSpPr>
        <xdr:cNvPr id="313" name="楕円 312"/>
        <xdr:cNvSpPr/>
      </xdr:nvSpPr>
      <xdr:spPr>
        <a:xfrm>
          <a:off x="1079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93345</xdr:rowOff>
    </xdr:from>
    <xdr:to>
      <xdr:col>10</xdr:col>
      <xdr:colOff>114300</xdr:colOff>
      <xdr:row>80</xdr:row>
      <xdr:rowOff>102870</xdr:rowOff>
    </xdr:to>
    <xdr:cxnSp macro="">
      <xdr:nvCxnSpPr>
        <xdr:cNvPr id="314" name="直線コネクタ 313"/>
        <xdr:cNvCxnSpPr/>
      </xdr:nvCxnSpPr>
      <xdr:spPr>
        <a:xfrm flipV="1">
          <a:off x="1130300" y="138093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7" name="n_3aveValue【公営住宅】&#10;有形固定資産減価償却率"/>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8" name="n_4aveValue【公営住宅】&#10;有形固定資産減価償却率"/>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34941</xdr:rowOff>
    </xdr:from>
    <xdr:ext cx="405111" cy="259045"/>
    <xdr:sp macro="" textlink="">
      <xdr:nvSpPr>
        <xdr:cNvPr id="319" name="n_1mainValue【公営住宅】&#10;有形固定資産減価償却率"/>
        <xdr:cNvSpPr txBox="1"/>
      </xdr:nvSpPr>
      <xdr:spPr>
        <a:xfrm>
          <a:off x="35820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20" name="n_2mainValue【公営住宅】&#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160672</xdr:rowOff>
    </xdr:from>
    <xdr:ext cx="405111" cy="259045"/>
    <xdr:sp macro="" textlink="">
      <xdr:nvSpPr>
        <xdr:cNvPr id="321" name="n_3mainValue【公営住宅】&#10;有形固定資産減価償却率"/>
        <xdr:cNvSpPr txBox="1"/>
      </xdr:nvSpPr>
      <xdr:spPr>
        <a:xfrm>
          <a:off x="1816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170197</xdr:rowOff>
    </xdr:from>
    <xdr:ext cx="405111" cy="259045"/>
    <xdr:sp macro="" textlink="">
      <xdr:nvSpPr>
        <xdr:cNvPr id="322" name="n_4mainValue【公営住宅】&#10;有形固定資産減価償却率"/>
        <xdr:cNvSpPr txBox="1"/>
      </xdr:nvSpPr>
      <xdr:spPr>
        <a:xfrm>
          <a:off x="927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51"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129603</xdr:rowOff>
    </xdr:from>
    <xdr:to>
      <xdr:col>55</xdr:col>
      <xdr:colOff>50800</xdr:colOff>
      <xdr:row>85</xdr:row>
      <xdr:rowOff>59753</xdr:rowOff>
    </xdr:to>
    <xdr:sp macro="" textlink="">
      <xdr:nvSpPr>
        <xdr:cNvPr id="362" name="楕円 361"/>
        <xdr:cNvSpPr/>
      </xdr:nvSpPr>
      <xdr:spPr>
        <a:xfrm>
          <a:off x="10426700" y="145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152480</xdr:rowOff>
    </xdr:from>
    <xdr:ext cx="469744" cy="259045"/>
    <xdr:sp macro="" textlink="">
      <xdr:nvSpPr>
        <xdr:cNvPr id="363" name="【公営住宅】&#10;一人当たり面積該当値テキスト"/>
        <xdr:cNvSpPr txBox="1"/>
      </xdr:nvSpPr>
      <xdr:spPr>
        <a:xfrm>
          <a:off x="10515600" y="143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134328</xdr:rowOff>
    </xdr:from>
    <xdr:to>
      <xdr:col>50</xdr:col>
      <xdr:colOff>165100</xdr:colOff>
      <xdr:row>85</xdr:row>
      <xdr:rowOff>64478</xdr:rowOff>
    </xdr:to>
    <xdr:sp macro="" textlink="">
      <xdr:nvSpPr>
        <xdr:cNvPr id="364" name="楕円 363"/>
        <xdr:cNvSpPr/>
      </xdr:nvSpPr>
      <xdr:spPr>
        <a:xfrm>
          <a:off x="9588500" y="145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8953</xdr:rowOff>
    </xdr:from>
    <xdr:to>
      <xdr:col>55</xdr:col>
      <xdr:colOff>0</xdr:colOff>
      <xdr:row>85</xdr:row>
      <xdr:rowOff>13678</xdr:rowOff>
    </xdr:to>
    <xdr:cxnSp macro="">
      <xdr:nvCxnSpPr>
        <xdr:cNvPr id="365" name="直線コネクタ 364"/>
        <xdr:cNvCxnSpPr/>
      </xdr:nvCxnSpPr>
      <xdr:spPr>
        <a:xfrm flipV="1">
          <a:off x="9639300" y="14582203"/>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143166</xdr:rowOff>
    </xdr:from>
    <xdr:to>
      <xdr:col>46</xdr:col>
      <xdr:colOff>38100</xdr:colOff>
      <xdr:row>85</xdr:row>
      <xdr:rowOff>73316</xdr:rowOff>
    </xdr:to>
    <xdr:sp macro="" textlink="">
      <xdr:nvSpPr>
        <xdr:cNvPr id="366" name="楕円 365"/>
        <xdr:cNvSpPr/>
      </xdr:nvSpPr>
      <xdr:spPr>
        <a:xfrm>
          <a:off x="8699500" y="1454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13678</xdr:rowOff>
    </xdr:from>
    <xdr:to>
      <xdr:col>50</xdr:col>
      <xdr:colOff>114300</xdr:colOff>
      <xdr:row>85</xdr:row>
      <xdr:rowOff>22516</xdr:rowOff>
    </xdr:to>
    <xdr:cxnSp macro="">
      <xdr:nvCxnSpPr>
        <xdr:cNvPr id="367" name="直線コネクタ 366"/>
        <xdr:cNvCxnSpPr/>
      </xdr:nvCxnSpPr>
      <xdr:spPr>
        <a:xfrm flipV="1">
          <a:off x="8750300" y="14586928"/>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148425</xdr:rowOff>
    </xdr:from>
    <xdr:to>
      <xdr:col>41</xdr:col>
      <xdr:colOff>101600</xdr:colOff>
      <xdr:row>85</xdr:row>
      <xdr:rowOff>78575</xdr:rowOff>
    </xdr:to>
    <xdr:sp macro="" textlink="">
      <xdr:nvSpPr>
        <xdr:cNvPr id="368" name="楕円 367"/>
        <xdr:cNvSpPr/>
      </xdr:nvSpPr>
      <xdr:spPr>
        <a:xfrm>
          <a:off x="7810500" y="145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22516</xdr:rowOff>
    </xdr:from>
    <xdr:to>
      <xdr:col>45</xdr:col>
      <xdr:colOff>177800</xdr:colOff>
      <xdr:row>85</xdr:row>
      <xdr:rowOff>27775</xdr:rowOff>
    </xdr:to>
    <xdr:cxnSp macro="">
      <xdr:nvCxnSpPr>
        <xdr:cNvPr id="369" name="直線コネクタ 368"/>
        <xdr:cNvCxnSpPr/>
      </xdr:nvCxnSpPr>
      <xdr:spPr>
        <a:xfrm flipV="1">
          <a:off x="7861300" y="14595766"/>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153378</xdr:rowOff>
    </xdr:from>
    <xdr:to>
      <xdr:col>36</xdr:col>
      <xdr:colOff>165100</xdr:colOff>
      <xdr:row>85</xdr:row>
      <xdr:rowOff>83528</xdr:rowOff>
    </xdr:to>
    <xdr:sp macro="" textlink="">
      <xdr:nvSpPr>
        <xdr:cNvPr id="370" name="楕円 369"/>
        <xdr:cNvSpPr/>
      </xdr:nvSpPr>
      <xdr:spPr>
        <a:xfrm>
          <a:off x="6921500" y="1455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27775</xdr:rowOff>
    </xdr:from>
    <xdr:to>
      <xdr:col>41</xdr:col>
      <xdr:colOff>50800</xdr:colOff>
      <xdr:row>85</xdr:row>
      <xdr:rowOff>32728</xdr:rowOff>
    </xdr:to>
    <xdr:cxnSp macro="">
      <xdr:nvCxnSpPr>
        <xdr:cNvPr id="371" name="直線コネクタ 370"/>
        <xdr:cNvCxnSpPr/>
      </xdr:nvCxnSpPr>
      <xdr:spPr>
        <a:xfrm flipV="1">
          <a:off x="6972300" y="1460102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72" name="n_1aveValue【公営住宅】&#10;一人当たり面積"/>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73" name="n_2aveValue【公営住宅】&#10;一人当たり面積"/>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74" name="n_3aveValue【公営住宅】&#10;一人当たり面積"/>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75" name="n_4aveValue【公営住宅】&#10;一人当たり面積"/>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81005</xdr:rowOff>
    </xdr:from>
    <xdr:ext cx="469744" cy="259045"/>
    <xdr:sp macro="" textlink="">
      <xdr:nvSpPr>
        <xdr:cNvPr id="376" name="n_1mainValue【公営住宅】&#10;一人当たり面積"/>
        <xdr:cNvSpPr txBox="1"/>
      </xdr:nvSpPr>
      <xdr:spPr>
        <a:xfrm>
          <a:off x="9391727" y="1431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89843</xdr:rowOff>
    </xdr:from>
    <xdr:ext cx="469744" cy="259045"/>
    <xdr:sp macro="" textlink="">
      <xdr:nvSpPr>
        <xdr:cNvPr id="377" name="n_2mainValue【公営住宅】&#10;一人当たり面積"/>
        <xdr:cNvSpPr txBox="1"/>
      </xdr:nvSpPr>
      <xdr:spPr>
        <a:xfrm>
          <a:off x="8515427" y="1432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95102</xdr:rowOff>
    </xdr:from>
    <xdr:ext cx="469744" cy="259045"/>
    <xdr:sp macro="" textlink="">
      <xdr:nvSpPr>
        <xdr:cNvPr id="378" name="n_3mainValue【公営住宅】&#10;一人当たり面積"/>
        <xdr:cNvSpPr txBox="1"/>
      </xdr:nvSpPr>
      <xdr:spPr>
        <a:xfrm>
          <a:off x="7626427" y="1432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100055</xdr:rowOff>
    </xdr:from>
    <xdr:ext cx="469744" cy="259045"/>
    <xdr:sp macro="" textlink="">
      <xdr:nvSpPr>
        <xdr:cNvPr id="379" name="n_4mainValue【公営住宅】&#10;一人当たり面積"/>
        <xdr:cNvSpPr txBox="1"/>
      </xdr:nvSpPr>
      <xdr:spPr>
        <a:xfrm>
          <a:off x="6737427" y="1433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93980</xdr:rowOff>
    </xdr:from>
    <xdr:to>
      <xdr:col>85</xdr:col>
      <xdr:colOff>177800</xdr:colOff>
      <xdr:row>36</xdr:row>
      <xdr:rowOff>24130</xdr:rowOff>
    </xdr:to>
    <xdr:sp macro="" textlink="">
      <xdr:nvSpPr>
        <xdr:cNvPr id="437" name="楕円 436"/>
        <xdr:cNvSpPr/>
      </xdr:nvSpPr>
      <xdr:spPr>
        <a:xfrm>
          <a:off x="162687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116857</xdr:rowOff>
    </xdr:from>
    <xdr:ext cx="405111" cy="259045"/>
    <xdr:sp macro="" textlink="">
      <xdr:nvSpPr>
        <xdr:cNvPr id="438" name="【認定こども園・幼稚園・保育所】&#10;有形固定資産減価償却率該当値テキスト"/>
        <xdr:cNvSpPr txBox="1"/>
      </xdr:nvSpPr>
      <xdr:spPr>
        <a:xfrm>
          <a:off x="16357600"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49893</xdr:rowOff>
    </xdr:from>
    <xdr:to>
      <xdr:col>81</xdr:col>
      <xdr:colOff>101600</xdr:colOff>
      <xdr:row>35</xdr:row>
      <xdr:rowOff>151493</xdr:rowOff>
    </xdr:to>
    <xdr:sp macro="" textlink="">
      <xdr:nvSpPr>
        <xdr:cNvPr id="439" name="楕円 438"/>
        <xdr:cNvSpPr/>
      </xdr:nvSpPr>
      <xdr:spPr>
        <a:xfrm>
          <a:off x="15430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100693</xdr:rowOff>
    </xdr:from>
    <xdr:to>
      <xdr:col>85</xdr:col>
      <xdr:colOff>127000</xdr:colOff>
      <xdr:row>35</xdr:row>
      <xdr:rowOff>144780</xdr:rowOff>
    </xdr:to>
    <xdr:cxnSp macro="">
      <xdr:nvCxnSpPr>
        <xdr:cNvPr id="440" name="直線コネクタ 439"/>
        <xdr:cNvCxnSpPr/>
      </xdr:nvCxnSpPr>
      <xdr:spPr>
        <a:xfrm>
          <a:off x="15481300" y="610144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5806</xdr:rowOff>
    </xdr:from>
    <xdr:to>
      <xdr:col>76</xdr:col>
      <xdr:colOff>165100</xdr:colOff>
      <xdr:row>35</xdr:row>
      <xdr:rowOff>107406</xdr:rowOff>
    </xdr:to>
    <xdr:sp macro="" textlink="">
      <xdr:nvSpPr>
        <xdr:cNvPr id="441" name="楕円 440"/>
        <xdr:cNvSpPr/>
      </xdr:nvSpPr>
      <xdr:spPr>
        <a:xfrm>
          <a:off x="14541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56606</xdr:rowOff>
    </xdr:from>
    <xdr:to>
      <xdr:col>81</xdr:col>
      <xdr:colOff>50800</xdr:colOff>
      <xdr:row>35</xdr:row>
      <xdr:rowOff>100693</xdr:rowOff>
    </xdr:to>
    <xdr:cxnSp macro="">
      <xdr:nvCxnSpPr>
        <xdr:cNvPr id="442" name="直線コネクタ 441"/>
        <xdr:cNvCxnSpPr/>
      </xdr:nvCxnSpPr>
      <xdr:spPr>
        <a:xfrm>
          <a:off x="14592300" y="60573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133169</xdr:rowOff>
    </xdr:from>
    <xdr:to>
      <xdr:col>72</xdr:col>
      <xdr:colOff>38100</xdr:colOff>
      <xdr:row>35</xdr:row>
      <xdr:rowOff>63319</xdr:rowOff>
    </xdr:to>
    <xdr:sp macro="" textlink="">
      <xdr:nvSpPr>
        <xdr:cNvPr id="443" name="楕円 442"/>
        <xdr:cNvSpPr/>
      </xdr:nvSpPr>
      <xdr:spPr>
        <a:xfrm>
          <a:off x="13652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12519</xdr:rowOff>
    </xdr:from>
    <xdr:to>
      <xdr:col>76</xdr:col>
      <xdr:colOff>114300</xdr:colOff>
      <xdr:row>35</xdr:row>
      <xdr:rowOff>56606</xdr:rowOff>
    </xdr:to>
    <xdr:cxnSp macro="">
      <xdr:nvCxnSpPr>
        <xdr:cNvPr id="444" name="直線コネクタ 443"/>
        <xdr:cNvCxnSpPr/>
      </xdr:nvCxnSpPr>
      <xdr:spPr>
        <a:xfrm>
          <a:off x="13703300" y="60132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89081</xdr:rowOff>
    </xdr:from>
    <xdr:to>
      <xdr:col>67</xdr:col>
      <xdr:colOff>101600</xdr:colOff>
      <xdr:row>35</xdr:row>
      <xdr:rowOff>19231</xdr:rowOff>
    </xdr:to>
    <xdr:sp macro="" textlink="">
      <xdr:nvSpPr>
        <xdr:cNvPr id="445" name="楕円 444"/>
        <xdr:cNvSpPr/>
      </xdr:nvSpPr>
      <xdr:spPr>
        <a:xfrm>
          <a:off x="12763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139881</xdr:rowOff>
    </xdr:from>
    <xdr:to>
      <xdr:col>71</xdr:col>
      <xdr:colOff>177800</xdr:colOff>
      <xdr:row>35</xdr:row>
      <xdr:rowOff>12519</xdr:rowOff>
    </xdr:to>
    <xdr:cxnSp macro="">
      <xdr:nvCxnSpPr>
        <xdr:cNvPr id="446" name="直線コネクタ 445"/>
        <xdr:cNvCxnSpPr/>
      </xdr:nvCxnSpPr>
      <xdr:spPr>
        <a:xfrm>
          <a:off x="12814300" y="59691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47" name="n_1aveValue【認定こども園・幼稚園・保育所】&#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48" name="n_2aveValue【認定こども園・幼稚園・保育所】&#10;有形固定資産減価償却率"/>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49" name="n_3aveValue【認定こども園・幼稚園・保育所】&#10;有形固定資産減価償却率"/>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168020</xdr:rowOff>
    </xdr:from>
    <xdr:ext cx="405111" cy="259045"/>
    <xdr:sp macro="" textlink="">
      <xdr:nvSpPr>
        <xdr:cNvPr id="451" name="n_1mainValue【認定こども園・幼稚園・保育所】&#10;有形固定資産減価償却率"/>
        <xdr:cNvSpPr txBox="1"/>
      </xdr:nvSpPr>
      <xdr:spPr>
        <a:xfrm>
          <a:off x="152660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123933</xdr:rowOff>
    </xdr:from>
    <xdr:ext cx="405111" cy="259045"/>
    <xdr:sp macro="" textlink="">
      <xdr:nvSpPr>
        <xdr:cNvPr id="452" name="n_2mainValue【認定こども園・幼稚園・保育所】&#10;有形固定資産減価償却率"/>
        <xdr:cNvSpPr txBox="1"/>
      </xdr:nvSpPr>
      <xdr:spPr>
        <a:xfrm>
          <a:off x="143897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79846</xdr:rowOff>
    </xdr:from>
    <xdr:ext cx="405111" cy="259045"/>
    <xdr:sp macro="" textlink="">
      <xdr:nvSpPr>
        <xdr:cNvPr id="453" name="n_3mainValue【認定こども園・幼稚園・保育所】&#10;有形固定資産減価償却率"/>
        <xdr:cNvSpPr txBox="1"/>
      </xdr:nvSpPr>
      <xdr:spPr>
        <a:xfrm>
          <a:off x="135007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35758</xdr:rowOff>
    </xdr:from>
    <xdr:ext cx="405111" cy="259045"/>
    <xdr:sp macro="" textlink="">
      <xdr:nvSpPr>
        <xdr:cNvPr id="454" name="n_4mainValue【認定こども園・幼稚園・保育所】&#10;有形固定資産減価償却率"/>
        <xdr:cNvSpPr txBox="1"/>
      </xdr:nvSpPr>
      <xdr:spPr>
        <a:xfrm>
          <a:off x="126117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81" name="【認定こども園・幼稚園・保育所】&#10;一人当たり面積平均値テキスト"/>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133756</xdr:rowOff>
    </xdr:from>
    <xdr:to>
      <xdr:col>116</xdr:col>
      <xdr:colOff>114300</xdr:colOff>
      <xdr:row>40</xdr:row>
      <xdr:rowOff>63906</xdr:rowOff>
    </xdr:to>
    <xdr:sp macro="" textlink="">
      <xdr:nvSpPr>
        <xdr:cNvPr id="492" name="楕円 491"/>
        <xdr:cNvSpPr/>
      </xdr:nvSpPr>
      <xdr:spPr>
        <a:xfrm>
          <a:off x="22110700" y="68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112183</xdr:rowOff>
    </xdr:from>
    <xdr:ext cx="469744" cy="259045"/>
    <xdr:sp macro="" textlink="">
      <xdr:nvSpPr>
        <xdr:cNvPr id="493" name="【認定こども園・幼稚園・保育所】&#10;一人当たり面積該当値テキスト"/>
        <xdr:cNvSpPr txBox="1"/>
      </xdr:nvSpPr>
      <xdr:spPr>
        <a:xfrm>
          <a:off x="22199600" y="679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140157</xdr:rowOff>
    </xdr:from>
    <xdr:to>
      <xdr:col>112</xdr:col>
      <xdr:colOff>38100</xdr:colOff>
      <xdr:row>40</xdr:row>
      <xdr:rowOff>70307</xdr:rowOff>
    </xdr:to>
    <xdr:sp macro="" textlink="">
      <xdr:nvSpPr>
        <xdr:cNvPr id="494" name="楕円 493"/>
        <xdr:cNvSpPr/>
      </xdr:nvSpPr>
      <xdr:spPr>
        <a:xfrm>
          <a:off x="21272500" y="68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13106</xdr:rowOff>
    </xdr:from>
    <xdr:to>
      <xdr:col>116</xdr:col>
      <xdr:colOff>63500</xdr:colOff>
      <xdr:row>40</xdr:row>
      <xdr:rowOff>19507</xdr:rowOff>
    </xdr:to>
    <xdr:cxnSp macro="">
      <xdr:nvCxnSpPr>
        <xdr:cNvPr id="495" name="直線コネクタ 494"/>
        <xdr:cNvCxnSpPr/>
      </xdr:nvCxnSpPr>
      <xdr:spPr>
        <a:xfrm flipV="1">
          <a:off x="21323300" y="687110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142901</xdr:rowOff>
    </xdr:from>
    <xdr:to>
      <xdr:col>107</xdr:col>
      <xdr:colOff>101600</xdr:colOff>
      <xdr:row>40</xdr:row>
      <xdr:rowOff>73051</xdr:rowOff>
    </xdr:to>
    <xdr:sp macro="" textlink="">
      <xdr:nvSpPr>
        <xdr:cNvPr id="496" name="楕円 495"/>
        <xdr:cNvSpPr/>
      </xdr:nvSpPr>
      <xdr:spPr>
        <a:xfrm>
          <a:off x="20383500" y="68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19507</xdr:rowOff>
    </xdr:from>
    <xdr:to>
      <xdr:col>111</xdr:col>
      <xdr:colOff>177800</xdr:colOff>
      <xdr:row>40</xdr:row>
      <xdr:rowOff>22251</xdr:rowOff>
    </xdr:to>
    <xdr:cxnSp macro="">
      <xdr:nvCxnSpPr>
        <xdr:cNvPr id="497" name="直線コネクタ 496"/>
        <xdr:cNvCxnSpPr/>
      </xdr:nvCxnSpPr>
      <xdr:spPr>
        <a:xfrm flipV="1">
          <a:off x="20434300" y="687750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98" name="楕円 497"/>
        <xdr:cNvSpPr/>
      </xdr:nvSpPr>
      <xdr:spPr>
        <a:xfrm>
          <a:off x="19494500" y="68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22251</xdr:rowOff>
    </xdr:from>
    <xdr:to>
      <xdr:col>107</xdr:col>
      <xdr:colOff>50800</xdr:colOff>
      <xdr:row>40</xdr:row>
      <xdr:rowOff>28651</xdr:rowOff>
    </xdr:to>
    <xdr:cxnSp macro="">
      <xdr:nvCxnSpPr>
        <xdr:cNvPr id="499" name="直線コネクタ 498"/>
        <xdr:cNvCxnSpPr/>
      </xdr:nvCxnSpPr>
      <xdr:spPr>
        <a:xfrm flipV="1">
          <a:off x="19545300" y="688025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154787</xdr:rowOff>
    </xdr:from>
    <xdr:to>
      <xdr:col>98</xdr:col>
      <xdr:colOff>38100</xdr:colOff>
      <xdr:row>40</xdr:row>
      <xdr:rowOff>84937</xdr:rowOff>
    </xdr:to>
    <xdr:sp macro="" textlink="">
      <xdr:nvSpPr>
        <xdr:cNvPr id="500" name="楕円 499"/>
        <xdr:cNvSpPr/>
      </xdr:nvSpPr>
      <xdr:spPr>
        <a:xfrm>
          <a:off x="18605500" y="68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28651</xdr:rowOff>
    </xdr:from>
    <xdr:to>
      <xdr:col>102</xdr:col>
      <xdr:colOff>114300</xdr:colOff>
      <xdr:row>40</xdr:row>
      <xdr:rowOff>34137</xdr:rowOff>
    </xdr:to>
    <xdr:cxnSp macro="">
      <xdr:nvCxnSpPr>
        <xdr:cNvPr id="501" name="直線コネクタ 500"/>
        <xdr:cNvCxnSpPr/>
      </xdr:nvCxnSpPr>
      <xdr:spPr>
        <a:xfrm flipV="1">
          <a:off x="18656300" y="68866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02" name="n_1aveValue【認定こども園・幼稚園・保育所】&#10;一人当たり面積"/>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03" name="n_2aveValue【認定こども園・幼稚園・保育所】&#10;一人当たり面積"/>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04" name="n_3aveValue【認定こども園・幼稚園・保育所】&#10;一人当たり面積"/>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505" name="n_4aveValue【認定こども園・幼稚園・保育所】&#10;一人当たり面積"/>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61434</xdr:rowOff>
    </xdr:from>
    <xdr:ext cx="469744" cy="259045"/>
    <xdr:sp macro="" textlink="">
      <xdr:nvSpPr>
        <xdr:cNvPr id="506" name="n_1mainValue【認定こども園・幼稚園・保育所】&#10;一人当たり面積"/>
        <xdr:cNvSpPr txBox="1"/>
      </xdr:nvSpPr>
      <xdr:spPr>
        <a:xfrm>
          <a:off x="21075727" y="691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64178</xdr:rowOff>
    </xdr:from>
    <xdr:ext cx="469744" cy="259045"/>
    <xdr:sp macro="" textlink="">
      <xdr:nvSpPr>
        <xdr:cNvPr id="507" name="n_2mainValue【認定こども園・幼稚園・保育所】&#10;一人当たり面積"/>
        <xdr:cNvSpPr txBox="1"/>
      </xdr:nvSpPr>
      <xdr:spPr>
        <a:xfrm>
          <a:off x="20199427" y="69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508" name="n_3mainValue【認定こども園・幼稚園・保育所】&#10;一人当たり面積"/>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76064</xdr:rowOff>
    </xdr:from>
    <xdr:ext cx="469744" cy="259045"/>
    <xdr:sp macro="" textlink="">
      <xdr:nvSpPr>
        <xdr:cNvPr id="509" name="n_4mainValue【認定こども園・幼稚園・保育所】&#10;一人当たり面積"/>
        <xdr:cNvSpPr txBox="1"/>
      </xdr:nvSpPr>
      <xdr:spPr>
        <a:xfrm>
          <a:off x="18421427" y="693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40" name="【学校施設】&#10;有形固定資産減価償却率平均値テキスト"/>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21046</xdr:rowOff>
    </xdr:from>
    <xdr:to>
      <xdr:col>85</xdr:col>
      <xdr:colOff>177800</xdr:colOff>
      <xdr:row>61</xdr:row>
      <xdr:rowOff>122646</xdr:rowOff>
    </xdr:to>
    <xdr:sp macro="" textlink="">
      <xdr:nvSpPr>
        <xdr:cNvPr id="551" name="楕円 550"/>
        <xdr:cNvSpPr/>
      </xdr:nvSpPr>
      <xdr:spPr>
        <a:xfrm>
          <a:off x="162687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170923</xdr:rowOff>
    </xdr:from>
    <xdr:ext cx="405111" cy="259045"/>
    <xdr:sp macro="" textlink="">
      <xdr:nvSpPr>
        <xdr:cNvPr id="552" name="【学校施設】&#10;有形固定資産減価償却率該当値テキスト"/>
        <xdr:cNvSpPr txBox="1"/>
      </xdr:nvSpPr>
      <xdr:spPr>
        <a:xfrm>
          <a:off x="16357600"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169635</xdr:rowOff>
    </xdr:from>
    <xdr:to>
      <xdr:col>81</xdr:col>
      <xdr:colOff>101600</xdr:colOff>
      <xdr:row>61</xdr:row>
      <xdr:rowOff>99785</xdr:rowOff>
    </xdr:to>
    <xdr:sp macro="" textlink="">
      <xdr:nvSpPr>
        <xdr:cNvPr id="553" name="楕円 552"/>
        <xdr:cNvSpPr/>
      </xdr:nvSpPr>
      <xdr:spPr>
        <a:xfrm>
          <a:off x="15430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48985</xdr:rowOff>
    </xdr:from>
    <xdr:to>
      <xdr:col>85</xdr:col>
      <xdr:colOff>127000</xdr:colOff>
      <xdr:row>61</xdr:row>
      <xdr:rowOff>71846</xdr:rowOff>
    </xdr:to>
    <xdr:cxnSp macro="">
      <xdr:nvCxnSpPr>
        <xdr:cNvPr id="554" name="直線コネクタ 553"/>
        <xdr:cNvCxnSpPr/>
      </xdr:nvCxnSpPr>
      <xdr:spPr>
        <a:xfrm>
          <a:off x="15481300" y="1050743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146776</xdr:rowOff>
    </xdr:from>
    <xdr:to>
      <xdr:col>76</xdr:col>
      <xdr:colOff>165100</xdr:colOff>
      <xdr:row>61</xdr:row>
      <xdr:rowOff>76926</xdr:rowOff>
    </xdr:to>
    <xdr:sp macro="" textlink="">
      <xdr:nvSpPr>
        <xdr:cNvPr id="555" name="楕円 554"/>
        <xdr:cNvSpPr/>
      </xdr:nvSpPr>
      <xdr:spPr>
        <a:xfrm>
          <a:off x="14541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26126</xdr:rowOff>
    </xdr:from>
    <xdr:to>
      <xdr:col>81</xdr:col>
      <xdr:colOff>50800</xdr:colOff>
      <xdr:row>61</xdr:row>
      <xdr:rowOff>48985</xdr:rowOff>
    </xdr:to>
    <xdr:cxnSp macro="">
      <xdr:nvCxnSpPr>
        <xdr:cNvPr id="556" name="直線コネクタ 555"/>
        <xdr:cNvCxnSpPr/>
      </xdr:nvCxnSpPr>
      <xdr:spPr>
        <a:xfrm>
          <a:off x="14592300" y="104845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119017</xdr:rowOff>
    </xdr:from>
    <xdr:to>
      <xdr:col>72</xdr:col>
      <xdr:colOff>38100</xdr:colOff>
      <xdr:row>61</xdr:row>
      <xdr:rowOff>49167</xdr:rowOff>
    </xdr:to>
    <xdr:sp macro="" textlink="">
      <xdr:nvSpPr>
        <xdr:cNvPr id="557" name="楕円 556"/>
        <xdr:cNvSpPr/>
      </xdr:nvSpPr>
      <xdr:spPr>
        <a:xfrm>
          <a:off x="13652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169817</xdr:rowOff>
    </xdr:from>
    <xdr:to>
      <xdr:col>76</xdr:col>
      <xdr:colOff>114300</xdr:colOff>
      <xdr:row>61</xdr:row>
      <xdr:rowOff>26126</xdr:rowOff>
    </xdr:to>
    <xdr:cxnSp macro="">
      <xdr:nvCxnSpPr>
        <xdr:cNvPr id="558" name="直線コネクタ 557"/>
        <xdr:cNvCxnSpPr/>
      </xdr:nvCxnSpPr>
      <xdr:spPr>
        <a:xfrm>
          <a:off x="13703300" y="104568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83094</xdr:rowOff>
    </xdr:from>
    <xdr:to>
      <xdr:col>67</xdr:col>
      <xdr:colOff>101600</xdr:colOff>
      <xdr:row>61</xdr:row>
      <xdr:rowOff>13244</xdr:rowOff>
    </xdr:to>
    <xdr:sp macro="" textlink="">
      <xdr:nvSpPr>
        <xdr:cNvPr id="559" name="楕円 558"/>
        <xdr:cNvSpPr/>
      </xdr:nvSpPr>
      <xdr:spPr>
        <a:xfrm>
          <a:off x="12763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133894</xdr:rowOff>
    </xdr:from>
    <xdr:to>
      <xdr:col>71</xdr:col>
      <xdr:colOff>177800</xdr:colOff>
      <xdr:row>60</xdr:row>
      <xdr:rowOff>169817</xdr:rowOff>
    </xdr:to>
    <xdr:cxnSp macro="">
      <xdr:nvCxnSpPr>
        <xdr:cNvPr id="560" name="直線コネクタ 559"/>
        <xdr:cNvCxnSpPr/>
      </xdr:nvCxnSpPr>
      <xdr:spPr>
        <a:xfrm>
          <a:off x="12814300" y="104208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61"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62" name="n_2aveValue【学校施設】&#10;有形固定資産減価償却率"/>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90912</xdr:rowOff>
    </xdr:from>
    <xdr:ext cx="405111" cy="259045"/>
    <xdr:sp macro="" textlink="">
      <xdr:nvSpPr>
        <xdr:cNvPr id="565" name="n_1mainValue【学校施設】&#10;有形固定資産減価償却率"/>
        <xdr:cNvSpPr txBox="1"/>
      </xdr:nvSpPr>
      <xdr:spPr>
        <a:xfrm>
          <a:off x="152660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68053</xdr:rowOff>
    </xdr:from>
    <xdr:ext cx="405111" cy="259045"/>
    <xdr:sp macro="" textlink="">
      <xdr:nvSpPr>
        <xdr:cNvPr id="566" name="n_2mainValue【学校施設】&#10;有形固定資産減価償却率"/>
        <xdr:cNvSpPr txBox="1"/>
      </xdr:nvSpPr>
      <xdr:spPr>
        <a:xfrm>
          <a:off x="14389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40294</xdr:rowOff>
    </xdr:from>
    <xdr:ext cx="405111" cy="259045"/>
    <xdr:sp macro="" textlink="">
      <xdr:nvSpPr>
        <xdr:cNvPr id="567" name="n_3mainValue【学校施設】&#10;有形固定資産減価償却率"/>
        <xdr:cNvSpPr txBox="1"/>
      </xdr:nvSpPr>
      <xdr:spPr>
        <a:xfrm>
          <a:off x="13500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4371</xdr:rowOff>
    </xdr:from>
    <xdr:ext cx="405111" cy="259045"/>
    <xdr:sp macro="" textlink="">
      <xdr:nvSpPr>
        <xdr:cNvPr id="568" name="n_4mainValue【学校施設】&#10;有形固定資産減価償却率"/>
        <xdr:cNvSpPr txBox="1"/>
      </xdr:nvSpPr>
      <xdr:spPr>
        <a:xfrm>
          <a:off x="12611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99"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118201</xdr:rowOff>
    </xdr:from>
    <xdr:to>
      <xdr:col>116</xdr:col>
      <xdr:colOff>114300</xdr:colOff>
      <xdr:row>64</xdr:row>
      <xdr:rowOff>48351</xdr:rowOff>
    </xdr:to>
    <xdr:sp macro="" textlink="">
      <xdr:nvSpPr>
        <xdr:cNvPr id="610" name="楕円 609"/>
        <xdr:cNvSpPr/>
      </xdr:nvSpPr>
      <xdr:spPr>
        <a:xfrm>
          <a:off x="22110700" y="109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611" name="【学校施設】&#10;一人当たり面積該当値テキスト"/>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121466</xdr:rowOff>
    </xdr:from>
    <xdr:to>
      <xdr:col>112</xdr:col>
      <xdr:colOff>38100</xdr:colOff>
      <xdr:row>64</xdr:row>
      <xdr:rowOff>51616</xdr:rowOff>
    </xdr:to>
    <xdr:sp macro="" textlink="">
      <xdr:nvSpPr>
        <xdr:cNvPr id="612" name="楕円 611"/>
        <xdr:cNvSpPr/>
      </xdr:nvSpPr>
      <xdr:spPr>
        <a:xfrm>
          <a:off x="21272500" y="109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169001</xdr:rowOff>
    </xdr:from>
    <xdr:to>
      <xdr:col>116</xdr:col>
      <xdr:colOff>63500</xdr:colOff>
      <xdr:row>64</xdr:row>
      <xdr:rowOff>816</xdr:rowOff>
    </xdr:to>
    <xdr:cxnSp macro="">
      <xdr:nvCxnSpPr>
        <xdr:cNvPr id="613" name="直線コネクタ 612"/>
        <xdr:cNvCxnSpPr/>
      </xdr:nvCxnSpPr>
      <xdr:spPr>
        <a:xfrm flipV="1">
          <a:off x="21323300" y="1097035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122707</xdr:rowOff>
    </xdr:from>
    <xdr:to>
      <xdr:col>107</xdr:col>
      <xdr:colOff>101600</xdr:colOff>
      <xdr:row>64</xdr:row>
      <xdr:rowOff>52857</xdr:rowOff>
    </xdr:to>
    <xdr:sp macro="" textlink="">
      <xdr:nvSpPr>
        <xdr:cNvPr id="614" name="楕円 613"/>
        <xdr:cNvSpPr/>
      </xdr:nvSpPr>
      <xdr:spPr>
        <a:xfrm>
          <a:off x="20383500" y="1092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816</xdr:rowOff>
    </xdr:from>
    <xdr:to>
      <xdr:col>111</xdr:col>
      <xdr:colOff>177800</xdr:colOff>
      <xdr:row>64</xdr:row>
      <xdr:rowOff>2057</xdr:rowOff>
    </xdr:to>
    <xdr:cxnSp macro="">
      <xdr:nvCxnSpPr>
        <xdr:cNvPr id="615" name="直線コネクタ 614"/>
        <xdr:cNvCxnSpPr/>
      </xdr:nvCxnSpPr>
      <xdr:spPr>
        <a:xfrm flipV="1">
          <a:off x="20434300" y="10973616"/>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125614</xdr:rowOff>
    </xdr:from>
    <xdr:to>
      <xdr:col>102</xdr:col>
      <xdr:colOff>165100</xdr:colOff>
      <xdr:row>64</xdr:row>
      <xdr:rowOff>55764</xdr:rowOff>
    </xdr:to>
    <xdr:sp macro="" textlink="">
      <xdr:nvSpPr>
        <xdr:cNvPr id="616" name="楕円 615"/>
        <xdr:cNvSpPr/>
      </xdr:nvSpPr>
      <xdr:spPr>
        <a:xfrm>
          <a:off x="19494500" y="1092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2057</xdr:rowOff>
    </xdr:from>
    <xdr:to>
      <xdr:col>107</xdr:col>
      <xdr:colOff>50800</xdr:colOff>
      <xdr:row>64</xdr:row>
      <xdr:rowOff>4964</xdr:rowOff>
    </xdr:to>
    <xdr:cxnSp macro="">
      <xdr:nvCxnSpPr>
        <xdr:cNvPr id="617" name="直線コネクタ 616"/>
        <xdr:cNvCxnSpPr/>
      </xdr:nvCxnSpPr>
      <xdr:spPr>
        <a:xfrm flipV="1">
          <a:off x="19545300" y="10974857"/>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128064</xdr:rowOff>
    </xdr:from>
    <xdr:to>
      <xdr:col>98</xdr:col>
      <xdr:colOff>38100</xdr:colOff>
      <xdr:row>64</xdr:row>
      <xdr:rowOff>58214</xdr:rowOff>
    </xdr:to>
    <xdr:sp macro="" textlink="">
      <xdr:nvSpPr>
        <xdr:cNvPr id="618" name="楕円 617"/>
        <xdr:cNvSpPr/>
      </xdr:nvSpPr>
      <xdr:spPr>
        <a:xfrm>
          <a:off x="18605500" y="1092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4964</xdr:rowOff>
    </xdr:from>
    <xdr:to>
      <xdr:col>102</xdr:col>
      <xdr:colOff>114300</xdr:colOff>
      <xdr:row>64</xdr:row>
      <xdr:rowOff>7414</xdr:rowOff>
    </xdr:to>
    <xdr:cxnSp macro="">
      <xdr:nvCxnSpPr>
        <xdr:cNvPr id="619" name="直線コネクタ 618"/>
        <xdr:cNvCxnSpPr/>
      </xdr:nvCxnSpPr>
      <xdr:spPr>
        <a:xfrm flipV="1">
          <a:off x="18656300" y="10977764"/>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20"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21"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22"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623" name="n_4aveValue【学校施設】&#10;一人当たり面積"/>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42743</xdr:rowOff>
    </xdr:from>
    <xdr:ext cx="469744" cy="259045"/>
    <xdr:sp macro="" textlink="">
      <xdr:nvSpPr>
        <xdr:cNvPr id="624" name="n_1mainValue【学校施設】&#10;一人当たり面積"/>
        <xdr:cNvSpPr txBox="1"/>
      </xdr:nvSpPr>
      <xdr:spPr>
        <a:xfrm>
          <a:off x="21075727" y="1101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43984</xdr:rowOff>
    </xdr:from>
    <xdr:ext cx="469744" cy="259045"/>
    <xdr:sp macro="" textlink="">
      <xdr:nvSpPr>
        <xdr:cNvPr id="625" name="n_2mainValue【学校施設】&#10;一人当たり面積"/>
        <xdr:cNvSpPr txBox="1"/>
      </xdr:nvSpPr>
      <xdr:spPr>
        <a:xfrm>
          <a:off x="20199427" y="1101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46891</xdr:rowOff>
    </xdr:from>
    <xdr:ext cx="469744" cy="259045"/>
    <xdr:sp macro="" textlink="">
      <xdr:nvSpPr>
        <xdr:cNvPr id="626" name="n_3mainValue【学校施設】&#10;一人当たり面積"/>
        <xdr:cNvSpPr txBox="1"/>
      </xdr:nvSpPr>
      <xdr:spPr>
        <a:xfrm>
          <a:off x="19310427" y="1101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74741</xdr:rowOff>
    </xdr:from>
    <xdr:ext cx="469744" cy="259045"/>
    <xdr:sp macro="" textlink="">
      <xdr:nvSpPr>
        <xdr:cNvPr id="627" name="n_4mainValue【学校施設】&#10;一人当たり面積"/>
        <xdr:cNvSpPr txBox="1"/>
      </xdr:nvSpPr>
      <xdr:spPr>
        <a:xfrm>
          <a:off x="18421427" y="1070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類似団体と比較して認定こども園、橋りょう・トンネル、公営住宅の有形固定資産減価償却率が低くなっている。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認定こども園は平成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年度に建設したものであり、橋りょう、公営住宅については、長寿命化計画に基づいた補修工事及び建替え等を実施しているためである。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有形固定資産減価償却率が高くなっている学校施設については、令和２年度に個別施設計画を策定し、同計画に基づいて老朽化対策に取り組んでいくこととしている。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橋りょう、公営住宅</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長寿命化計画に基づいて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計画的な整備に取り組んでいく。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2,626
2,575
590.80
4,640,574
4,592,642
27,357
2,591,373
5,368,894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158206</xdr:rowOff>
    </xdr:from>
    <xdr:to>
      <xdr:col>24</xdr:col>
      <xdr:colOff>114300</xdr:colOff>
      <xdr:row>63</xdr:row>
      <xdr:rowOff>88356</xdr:rowOff>
    </xdr:to>
    <xdr:sp macro="" textlink="">
      <xdr:nvSpPr>
        <xdr:cNvPr id="90" name="楕円 89"/>
        <xdr:cNvSpPr/>
      </xdr:nvSpPr>
      <xdr:spPr>
        <a:xfrm>
          <a:off x="45847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136633</xdr:rowOff>
    </xdr:from>
    <xdr:ext cx="405111" cy="259045"/>
    <xdr:sp macro="" textlink="">
      <xdr:nvSpPr>
        <xdr:cNvPr id="91" name="【体育館・プール】&#10;有形固定資産減価償却率該当値テキスト"/>
        <xdr:cNvSpPr txBox="1"/>
      </xdr:nvSpPr>
      <xdr:spPr>
        <a:xfrm>
          <a:off x="4673600"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125549</xdr:rowOff>
    </xdr:from>
    <xdr:to>
      <xdr:col>20</xdr:col>
      <xdr:colOff>38100</xdr:colOff>
      <xdr:row>63</xdr:row>
      <xdr:rowOff>55699</xdr:rowOff>
    </xdr:to>
    <xdr:sp macro="" textlink="">
      <xdr:nvSpPr>
        <xdr:cNvPr id="92" name="楕円 91"/>
        <xdr:cNvSpPr/>
      </xdr:nvSpPr>
      <xdr:spPr>
        <a:xfrm>
          <a:off x="3746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4899</xdr:rowOff>
    </xdr:from>
    <xdr:to>
      <xdr:col>24</xdr:col>
      <xdr:colOff>63500</xdr:colOff>
      <xdr:row>63</xdr:row>
      <xdr:rowOff>37556</xdr:rowOff>
    </xdr:to>
    <xdr:cxnSp macro="">
      <xdr:nvCxnSpPr>
        <xdr:cNvPr id="93" name="直線コネクタ 92"/>
        <xdr:cNvCxnSpPr/>
      </xdr:nvCxnSpPr>
      <xdr:spPr>
        <a:xfrm>
          <a:off x="3797300" y="108062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92891</xdr:rowOff>
    </xdr:from>
    <xdr:to>
      <xdr:col>15</xdr:col>
      <xdr:colOff>101600</xdr:colOff>
      <xdr:row>63</xdr:row>
      <xdr:rowOff>23041</xdr:rowOff>
    </xdr:to>
    <xdr:sp macro="" textlink="">
      <xdr:nvSpPr>
        <xdr:cNvPr id="94" name="楕円 93"/>
        <xdr:cNvSpPr/>
      </xdr:nvSpPr>
      <xdr:spPr>
        <a:xfrm>
          <a:off x="2857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143691</xdr:rowOff>
    </xdr:from>
    <xdr:to>
      <xdr:col>19</xdr:col>
      <xdr:colOff>177800</xdr:colOff>
      <xdr:row>63</xdr:row>
      <xdr:rowOff>4899</xdr:rowOff>
    </xdr:to>
    <xdr:cxnSp macro="">
      <xdr:nvCxnSpPr>
        <xdr:cNvPr id="95" name="直線コネクタ 94"/>
        <xdr:cNvCxnSpPr/>
      </xdr:nvCxnSpPr>
      <xdr:spPr>
        <a:xfrm>
          <a:off x="2908300" y="107735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58601</xdr:rowOff>
    </xdr:from>
    <xdr:to>
      <xdr:col>10</xdr:col>
      <xdr:colOff>165100</xdr:colOff>
      <xdr:row>62</xdr:row>
      <xdr:rowOff>160201</xdr:rowOff>
    </xdr:to>
    <xdr:sp macro="" textlink="">
      <xdr:nvSpPr>
        <xdr:cNvPr id="96" name="楕円 95"/>
        <xdr:cNvSpPr/>
      </xdr:nvSpPr>
      <xdr:spPr>
        <a:xfrm>
          <a:off x="1968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109401</xdr:rowOff>
    </xdr:from>
    <xdr:to>
      <xdr:col>15</xdr:col>
      <xdr:colOff>50800</xdr:colOff>
      <xdr:row>62</xdr:row>
      <xdr:rowOff>143691</xdr:rowOff>
    </xdr:to>
    <xdr:cxnSp macro="">
      <xdr:nvCxnSpPr>
        <xdr:cNvPr id="97" name="直線コネクタ 96"/>
        <xdr:cNvCxnSpPr/>
      </xdr:nvCxnSpPr>
      <xdr:spPr>
        <a:xfrm>
          <a:off x="2019300" y="107393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25944</xdr:rowOff>
    </xdr:from>
    <xdr:to>
      <xdr:col>6</xdr:col>
      <xdr:colOff>38100</xdr:colOff>
      <xdr:row>62</xdr:row>
      <xdr:rowOff>127544</xdr:rowOff>
    </xdr:to>
    <xdr:sp macro="" textlink="">
      <xdr:nvSpPr>
        <xdr:cNvPr id="98" name="楕円 97"/>
        <xdr:cNvSpPr/>
      </xdr:nvSpPr>
      <xdr:spPr>
        <a:xfrm>
          <a:off x="1079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76744</xdr:rowOff>
    </xdr:from>
    <xdr:to>
      <xdr:col>10</xdr:col>
      <xdr:colOff>114300</xdr:colOff>
      <xdr:row>62</xdr:row>
      <xdr:rowOff>109401</xdr:rowOff>
    </xdr:to>
    <xdr:cxnSp macro="">
      <xdr:nvCxnSpPr>
        <xdr:cNvPr id="99" name="直線コネクタ 98"/>
        <xdr:cNvCxnSpPr/>
      </xdr:nvCxnSpPr>
      <xdr:spPr>
        <a:xfrm>
          <a:off x="1130300" y="107066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00" name="n_1aveValue【体育館・プール】&#10;有形固定資産減価償却率"/>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01" name="n_2aveValue【体育館・プール】&#10;有形固定資産減価償却率"/>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2"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3"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46826</xdr:rowOff>
    </xdr:from>
    <xdr:ext cx="405111" cy="259045"/>
    <xdr:sp macro="" textlink="">
      <xdr:nvSpPr>
        <xdr:cNvPr id="104" name="n_1mainValue【体育館・プール】&#10;有形固定資産減価償却率"/>
        <xdr:cNvSpPr txBox="1"/>
      </xdr:nvSpPr>
      <xdr:spPr>
        <a:xfrm>
          <a:off x="35820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14168</xdr:rowOff>
    </xdr:from>
    <xdr:ext cx="405111" cy="259045"/>
    <xdr:sp macro="" textlink="">
      <xdr:nvSpPr>
        <xdr:cNvPr id="105" name="n_2mainValue【体育館・プール】&#10;有形固定資産減価償却率"/>
        <xdr:cNvSpPr txBox="1"/>
      </xdr:nvSpPr>
      <xdr:spPr>
        <a:xfrm>
          <a:off x="27057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151328</xdr:rowOff>
    </xdr:from>
    <xdr:ext cx="405111" cy="259045"/>
    <xdr:sp macro="" textlink="">
      <xdr:nvSpPr>
        <xdr:cNvPr id="106" name="n_3mainValue【体育館・プール】&#10;有形固定資産減価償却率"/>
        <xdr:cNvSpPr txBox="1"/>
      </xdr:nvSpPr>
      <xdr:spPr>
        <a:xfrm>
          <a:off x="18167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118671</xdr:rowOff>
    </xdr:from>
    <xdr:ext cx="405111" cy="259045"/>
    <xdr:sp macro="" textlink="">
      <xdr:nvSpPr>
        <xdr:cNvPr id="107" name="n_4mainValue【体育館・プール】&#10;有形固定資産減価償却率"/>
        <xdr:cNvSpPr txBox="1"/>
      </xdr:nvSpPr>
      <xdr:spPr>
        <a:xfrm>
          <a:off x="927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8" name="【体育館・プール】&#10;一人当たり面積平均値テキスト"/>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135019</xdr:rowOff>
    </xdr:from>
    <xdr:to>
      <xdr:col>55</xdr:col>
      <xdr:colOff>50800</xdr:colOff>
      <xdr:row>64</xdr:row>
      <xdr:rowOff>65169</xdr:rowOff>
    </xdr:to>
    <xdr:sp macro="" textlink="">
      <xdr:nvSpPr>
        <xdr:cNvPr id="149" name="楕円 148"/>
        <xdr:cNvSpPr/>
      </xdr:nvSpPr>
      <xdr:spPr>
        <a:xfrm>
          <a:off x="10426700" y="109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62991</xdr:rowOff>
    </xdr:from>
    <xdr:ext cx="469744" cy="259045"/>
    <xdr:sp macro="" textlink="">
      <xdr:nvSpPr>
        <xdr:cNvPr id="150" name="【体育館・プール】&#10;一人当たり面積該当値テキスト"/>
        <xdr:cNvSpPr txBox="1"/>
      </xdr:nvSpPr>
      <xdr:spPr>
        <a:xfrm>
          <a:off x="10515600" y="108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137958</xdr:rowOff>
    </xdr:from>
    <xdr:to>
      <xdr:col>50</xdr:col>
      <xdr:colOff>165100</xdr:colOff>
      <xdr:row>64</xdr:row>
      <xdr:rowOff>68108</xdr:rowOff>
    </xdr:to>
    <xdr:sp macro="" textlink="">
      <xdr:nvSpPr>
        <xdr:cNvPr id="151" name="楕円 150"/>
        <xdr:cNvSpPr/>
      </xdr:nvSpPr>
      <xdr:spPr>
        <a:xfrm>
          <a:off x="9588500" y="109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14369</xdr:rowOff>
    </xdr:from>
    <xdr:to>
      <xdr:col>55</xdr:col>
      <xdr:colOff>0</xdr:colOff>
      <xdr:row>64</xdr:row>
      <xdr:rowOff>17308</xdr:rowOff>
    </xdr:to>
    <xdr:cxnSp macro="">
      <xdr:nvCxnSpPr>
        <xdr:cNvPr id="152" name="直線コネクタ 151"/>
        <xdr:cNvCxnSpPr/>
      </xdr:nvCxnSpPr>
      <xdr:spPr>
        <a:xfrm flipV="1">
          <a:off x="9639300" y="10987169"/>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138938</xdr:rowOff>
    </xdr:from>
    <xdr:to>
      <xdr:col>46</xdr:col>
      <xdr:colOff>38100</xdr:colOff>
      <xdr:row>64</xdr:row>
      <xdr:rowOff>69088</xdr:rowOff>
    </xdr:to>
    <xdr:sp macro="" textlink="">
      <xdr:nvSpPr>
        <xdr:cNvPr id="153" name="楕円 152"/>
        <xdr:cNvSpPr/>
      </xdr:nvSpPr>
      <xdr:spPr>
        <a:xfrm>
          <a:off x="8699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17308</xdr:rowOff>
    </xdr:from>
    <xdr:to>
      <xdr:col>50</xdr:col>
      <xdr:colOff>114300</xdr:colOff>
      <xdr:row>64</xdr:row>
      <xdr:rowOff>18288</xdr:rowOff>
    </xdr:to>
    <xdr:cxnSp macro="">
      <xdr:nvCxnSpPr>
        <xdr:cNvPr id="154" name="直線コネクタ 153"/>
        <xdr:cNvCxnSpPr/>
      </xdr:nvCxnSpPr>
      <xdr:spPr>
        <a:xfrm flipV="1">
          <a:off x="8750300" y="1099010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141550</xdr:rowOff>
    </xdr:from>
    <xdr:to>
      <xdr:col>41</xdr:col>
      <xdr:colOff>101600</xdr:colOff>
      <xdr:row>64</xdr:row>
      <xdr:rowOff>71700</xdr:rowOff>
    </xdr:to>
    <xdr:sp macro="" textlink="">
      <xdr:nvSpPr>
        <xdr:cNvPr id="155" name="楕円 154"/>
        <xdr:cNvSpPr/>
      </xdr:nvSpPr>
      <xdr:spPr>
        <a:xfrm>
          <a:off x="7810500" y="109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18288</xdr:rowOff>
    </xdr:from>
    <xdr:to>
      <xdr:col>45</xdr:col>
      <xdr:colOff>177800</xdr:colOff>
      <xdr:row>64</xdr:row>
      <xdr:rowOff>20900</xdr:rowOff>
    </xdr:to>
    <xdr:cxnSp macro="">
      <xdr:nvCxnSpPr>
        <xdr:cNvPr id="156" name="直線コネクタ 155"/>
        <xdr:cNvCxnSpPr/>
      </xdr:nvCxnSpPr>
      <xdr:spPr>
        <a:xfrm flipV="1">
          <a:off x="7861300" y="1099108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143673</xdr:rowOff>
    </xdr:from>
    <xdr:to>
      <xdr:col>36</xdr:col>
      <xdr:colOff>165100</xdr:colOff>
      <xdr:row>64</xdr:row>
      <xdr:rowOff>73823</xdr:rowOff>
    </xdr:to>
    <xdr:sp macro="" textlink="">
      <xdr:nvSpPr>
        <xdr:cNvPr id="157" name="楕円 156"/>
        <xdr:cNvSpPr/>
      </xdr:nvSpPr>
      <xdr:spPr>
        <a:xfrm>
          <a:off x="6921500" y="1094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20900</xdr:rowOff>
    </xdr:from>
    <xdr:to>
      <xdr:col>41</xdr:col>
      <xdr:colOff>50800</xdr:colOff>
      <xdr:row>64</xdr:row>
      <xdr:rowOff>23023</xdr:rowOff>
    </xdr:to>
    <xdr:cxnSp macro="">
      <xdr:nvCxnSpPr>
        <xdr:cNvPr id="158" name="直線コネクタ 157"/>
        <xdr:cNvCxnSpPr/>
      </xdr:nvCxnSpPr>
      <xdr:spPr>
        <a:xfrm flipV="1">
          <a:off x="6972300" y="10993700"/>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9" name="n_1aveValue【体育館・プール】&#10;一人当たり面積"/>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60" name="n_2aveValue【体育館・プール】&#10;一人当たり面積"/>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61" name="n_3aveValue【体育館・プール】&#10;一人当たり面積"/>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62" name="n_4aveValue【体育館・プール】&#10;一人当たり面積"/>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59235</xdr:rowOff>
    </xdr:from>
    <xdr:ext cx="469744" cy="259045"/>
    <xdr:sp macro="" textlink="">
      <xdr:nvSpPr>
        <xdr:cNvPr id="163" name="n_1mainValue【体育館・プール】&#10;一人当たり面積"/>
        <xdr:cNvSpPr txBox="1"/>
      </xdr:nvSpPr>
      <xdr:spPr>
        <a:xfrm>
          <a:off x="9391727" y="1103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60215</xdr:rowOff>
    </xdr:from>
    <xdr:ext cx="469744" cy="259045"/>
    <xdr:sp macro="" textlink="">
      <xdr:nvSpPr>
        <xdr:cNvPr id="164" name="n_2mainValue【体育館・プール】&#10;一人当たり面積"/>
        <xdr:cNvSpPr txBox="1"/>
      </xdr:nvSpPr>
      <xdr:spPr>
        <a:xfrm>
          <a:off x="8515427" y="110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62827</xdr:rowOff>
    </xdr:from>
    <xdr:ext cx="469744" cy="259045"/>
    <xdr:sp macro="" textlink="">
      <xdr:nvSpPr>
        <xdr:cNvPr id="165" name="n_3mainValue【体育館・プール】&#10;一人当たり面積"/>
        <xdr:cNvSpPr txBox="1"/>
      </xdr:nvSpPr>
      <xdr:spPr>
        <a:xfrm>
          <a:off x="7626427" y="110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64950</xdr:rowOff>
    </xdr:from>
    <xdr:ext cx="469744" cy="259045"/>
    <xdr:sp macro="" textlink="">
      <xdr:nvSpPr>
        <xdr:cNvPr id="166" name="n_4mainValue【体育館・プール】&#10;一人当たり面積"/>
        <xdr:cNvSpPr txBox="1"/>
      </xdr:nvSpPr>
      <xdr:spPr>
        <a:xfrm>
          <a:off x="6737427" y="1103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7" name="正方形/長方形 2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8" name="正方形/長方形 2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9" name="正方形/長方形 2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0" name="正方形/長方形 2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1" name="正方形/長方形 2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2" name="正方形/長方形 2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3" name="正方形/長方形 2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4" name="正方形/長方形 2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5" name="正方形/長方形 2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6" name="正方形/長方形 2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7" name="正方形/長方形 2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8" name="正方形/長方形 2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9" name="正方形/長方形 2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20" name="正方形/長方形 2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1" name="正方形/長方形 2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2" name="正方形/長方形 2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3" name="テキスト ボックス 2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4" name="直線コネクタ 2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5" name="テキスト ボックス 2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6" name="直線コネクタ 2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7" name="テキスト ボックス 22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8" name="直線コネクタ 2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9" name="テキスト ボックス 2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30" name="直線コネクタ 2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31" name="テキスト ボックス 2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32" name="直線コネクタ 2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33" name="テキスト ボックス 2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34" name="直線コネクタ 2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35" name="テキスト ボックス 2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6" name="直線コネクタ 2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7" name="テキスト ボックス 23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8" name="直線コネクタ 2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240" name="直線コネクタ 239"/>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241"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242" name="直線コネクタ 241"/>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243"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244" name="直線コネクタ 243"/>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245" name="【保健センター・保健所】&#10;有形固定資産減価償却率平均値テキスト"/>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246" name="フローチャート: 判断 245"/>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247" name="フローチャート: 判断 246"/>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248" name="フローチャート: 判断 247"/>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249" name="フローチャート: 判断 248"/>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250" name="フローチャート: 判断 249"/>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51" name="テキスト ボックス 2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52" name="テキスト ボックス 2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53" name="テキスト ボックス 2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4" name="テキスト ボックス 2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5" name="テキスト ボックス 2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256" name="楕円 255"/>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257" name="【保健センター・保健所】&#10;有形固定資産減価償却率該当値テキスト"/>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258" name="楕円 257"/>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155122</xdr:rowOff>
    </xdr:to>
    <xdr:cxnSp macro="">
      <xdr:nvCxnSpPr>
        <xdr:cNvPr id="259" name="直線コネクタ 258"/>
        <xdr:cNvCxnSpPr/>
      </xdr:nvCxnSpPr>
      <xdr:spPr>
        <a:xfrm>
          <a:off x="15481300" y="1058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260" name="楕円 259"/>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122465</xdr:rowOff>
    </xdr:to>
    <xdr:cxnSp macro="">
      <xdr:nvCxnSpPr>
        <xdr:cNvPr id="261" name="直線コネクタ 260"/>
        <xdr:cNvCxnSpPr/>
      </xdr:nvCxnSpPr>
      <xdr:spPr>
        <a:xfrm>
          <a:off x="14592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262" name="楕円 261"/>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263" name="直線コネクタ 262"/>
        <xdr:cNvCxnSpPr/>
      </xdr:nvCxnSpPr>
      <xdr:spPr>
        <a:xfrm>
          <a:off x="13703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145143</xdr:rowOff>
    </xdr:from>
    <xdr:to>
      <xdr:col>67</xdr:col>
      <xdr:colOff>101600</xdr:colOff>
      <xdr:row>61</xdr:row>
      <xdr:rowOff>75293</xdr:rowOff>
    </xdr:to>
    <xdr:sp macro="" textlink="">
      <xdr:nvSpPr>
        <xdr:cNvPr id="264" name="楕円 263"/>
        <xdr:cNvSpPr/>
      </xdr:nvSpPr>
      <xdr:spPr>
        <a:xfrm>
          <a:off x="1276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24493</xdr:rowOff>
    </xdr:from>
    <xdr:to>
      <xdr:col>71</xdr:col>
      <xdr:colOff>177800</xdr:colOff>
      <xdr:row>61</xdr:row>
      <xdr:rowOff>57150</xdr:rowOff>
    </xdr:to>
    <xdr:cxnSp macro="">
      <xdr:nvCxnSpPr>
        <xdr:cNvPr id="265" name="直線コネクタ 264"/>
        <xdr:cNvCxnSpPr/>
      </xdr:nvCxnSpPr>
      <xdr:spPr>
        <a:xfrm>
          <a:off x="12814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266" name="n_1ave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267" name="n_2aveValue【保健センター・保健所】&#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268"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269"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270" name="n_1mainValue【保健センター・保健所】&#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271" name="n_2mainValue【保健センター・保健所】&#10;有形固定資産減価償却率"/>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272" name="n_3mainValue【保健センター・保健所】&#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66420</xdr:rowOff>
    </xdr:from>
    <xdr:ext cx="405111" cy="259045"/>
    <xdr:sp macro="" textlink="">
      <xdr:nvSpPr>
        <xdr:cNvPr id="273" name="n_4mainValue【保健センター・保健所】&#10;有形固定資産減価償却率"/>
        <xdr:cNvSpPr txBox="1"/>
      </xdr:nvSpPr>
      <xdr:spPr>
        <a:xfrm>
          <a:off x="12611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4" name="正方形/長方形 2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5" name="正方形/長方形 2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6" name="正方形/長方形 2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7" name="正方形/長方形 2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8" name="正方形/長方形 2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9" name="正方形/長方形 2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0" name="正方形/長方形 2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1" name="正方形/長方形 2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82" name="テキスト ボックス 2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83" name="直線コネクタ 2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84" name="直線コネクタ 2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85" name="テキスト ボックス 2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86" name="直線コネクタ 2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87" name="テキスト ボックス 2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8" name="直線コネクタ 2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9" name="テキスト ボックス 2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90" name="直線コネクタ 2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91" name="テキスト ボックス 2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92" name="直線コネクタ 2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93" name="テキスト ボックス 2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94" name="直線コネクタ 2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5" name="テキスト ボックス 2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297" name="直線コネクタ 296"/>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298"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299" name="直線コネクタ 298"/>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300"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301" name="直線コネクタ 300"/>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302" name="【保健センター・保健所】&#10;一人当たり面積平均値テキスト"/>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303" name="フローチャート: 判断 302"/>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304" name="フローチャート: 判断 303"/>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305" name="フローチャート: 判断 304"/>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306" name="フローチャート: 判断 305"/>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307" name="フローチャート: 判断 306"/>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8" name="テキスト ボックス 3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9" name="テキスト ボックス 3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10" name="テキスト ボックス 3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11" name="テキスト ボックス 3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12" name="テキスト ボックス 3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103124</xdr:rowOff>
    </xdr:from>
    <xdr:to>
      <xdr:col>116</xdr:col>
      <xdr:colOff>114300</xdr:colOff>
      <xdr:row>64</xdr:row>
      <xdr:rowOff>33274</xdr:rowOff>
    </xdr:to>
    <xdr:sp macro="" textlink="">
      <xdr:nvSpPr>
        <xdr:cNvPr id="313" name="楕円 312"/>
        <xdr:cNvSpPr/>
      </xdr:nvSpPr>
      <xdr:spPr>
        <a:xfrm>
          <a:off x="22110700" y="1090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18051</xdr:rowOff>
    </xdr:from>
    <xdr:ext cx="469744" cy="259045"/>
    <xdr:sp macro="" textlink="">
      <xdr:nvSpPr>
        <xdr:cNvPr id="314" name="【保健センター・保健所】&#10;一人当たり面積該当値テキスト"/>
        <xdr:cNvSpPr txBox="1"/>
      </xdr:nvSpPr>
      <xdr:spPr>
        <a:xfrm>
          <a:off x="22199600" y="1081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315" name="楕円 314"/>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153924</xdr:rowOff>
    </xdr:from>
    <xdr:to>
      <xdr:col>116</xdr:col>
      <xdr:colOff>63500</xdr:colOff>
      <xdr:row>63</xdr:row>
      <xdr:rowOff>156210</xdr:rowOff>
    </xdr:to>
    <xdr:cxnSp macro="">
      <xdr:nvCxnSpPr>
        <xdr:cNvPr id="316" name="直線コネクタ 315"/>
        <xdr:cNvCxnSpPr/>
      </xdr:nvCxnSpPr>
      <xdr:spPr>
        <a:xfrm flipV="1">
          <a:off x="21323300" y="1095527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106934</xdr:rowOff>
    </xdr:from>
    <xdr:to>
      <xdr:col>107</xdr:col>
      <xdr:colOff>101600</xdr:colOff>
      <xdr:row>64</xdr:row>
      <xdr:rowOff>37084</xdr:rowOff>
    </xdr:to>
    <xdr:sp macro="" textlink="">
      <xdr:nvSpPr>
        <xdr:cNvPr id="317" name="楕円 316"/>
        <xdr:cNvSpPr/>
      </xdr:nvSpPr>
      <xdr:spPr>
        <a:xfrm>
          <a:off x="20383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157734</xdr:rowOff>
    </xdr:to>
    <xdr:cxnSp macro="">
      <xdr:nvCxnSpPr>
        <xdr:cNvPr id="318" name="直線コネクタ 317"/>
        <xdr:cNvCxnSpPr/>
      </xdr:nvCxnSpPr>
      <xdr:spPr>
        <a:xfrm flipV="1">
          <a:off x="20434300" y="1095756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108458</xdr:rowOff>
    </xdr:from>
    <xdr:to>
      <xdr:col>102</xdr:col>
      <xdr:colOff>165100</xdr:colOff>
      <xdr:row>64</xdr:row>
      <xdr:rowOff>38608</xdr:rowOff>
    </xdr:to>
    <xdr:sp macro="" textlink="">
      <xdr:nvSpPr>
        <xdr:cNvPr id="319" name="楕円 318"/>
        <xdr:cNvSpPr/>
      </xdr:nvSpPr>
      <xdr:spPr>
        <a:xfrm>
          <a:off x="19494500" y="109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157734</xdr:rowOff>
    </xdr:from>
    <xdr:to>
      <xdr:col>107</xdr:col>
      <xdr:colOff>50800</xdr:colOff>
      <xdr:row>63</xdr:row>
      <xdr:rowOff>159258</xdr:rowOff>
    </xdr:to>
    <xdr:cxnSp macro="">
      <xdr:nvCxnSpPr>
        <xdr:cNvPr id="320" name="直線コネクタ 319"/>
        <xdr:cNvCxnSpPr/>
      </xdr:nvCxnSpPr>
      <xdr:spPr>
        <a:xfrm flipV="1">
          <a:off x="19545300" y="1095908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109982</xdr:rowOff>
    </xdr:from>
    <xdr:to>
      <xdr:col>98</xdr:col>
      <xdr:colOff>38100</xdr:colOff>
      <xdr:row>64</xdr:row>
      <xdr:rowOff>40132</xdr:rowOff>
    </xdr:to>
    <xdr:sp macro="" textlink="">
      <xdr:nvSpPr>
        <xdr:cNvPr id="321" name="楕円 320"/>
        <xdr:cNvSpPr/>
      </xdr:nvSpPr>
      <xdr:spPr>
        <a:xfrm>
          <a:off x="18605500" y="1091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159258</xdr:rowOff>
    </xdr:from>
    <xdr:to>
      <xdr:col>102</xdr:col>
      <xdr:colOff>114300</xdr:colOff>
      <xdr:row>63</xdr:row>
      <xdr:rowOff>160782</xdr:rowOff>
    </xdr:to>
    <xdr:cxnSp macro="">
      <xdr:nvCxnSpPr>
        <xdr:cNvPr id="322" name="直線コネクタ 321"/>
        <xdr:cNvCxnSpPr/>
      </xdr:nvCxnSpPr>
      <xdr:spPr>
        <a:xfrm flipV="1">
          <a:off x="18656300" y="1096060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323" name="n_1aveValue【保健センター・保健所】&#10;一人当たり面積"/>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324" name="n_2aveValue【保健センター・保健所】&#10;一人当たり面積"/>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325" name="n_3aveValue【保健センター・保健所】&#10;一人当たり面積"/>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326" name="n_4aveValue【保健センター・保健所】&#10;一人当たり面積"/>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327" name="n_1mainValue【保健センター・保健所】&#10;一人当たり面積"/>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28211</xdr:rowOff>
    </xdr:from>
    <xdr:ext cx="469744" cy="259045"/>
    <xdr:sp macro="" textlink="">
      <xdr:nvSpPr>
        <xdr:cNvPr id="328" name="n_2mainValue【保健センター・保健所】&#10;一人当たり面積"/>
        <xdr:cNvSpPr txBox="1"/>
      </xdr:nvSpPr>
      <xdr:spPr>
        <a:xfrm>
          <a:off x="20199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29735</xdr:rowOff>
    </xdr:from>
    <xdr:ext cx="469744" cy="259045"/>
    <xdr:sp macro="" textlink="">
      <xdr:nvSpPr>
        <xdr:cNvPr id="329" name="n_3mainValue【保健センター・保健所】&#10;一人当たり面積"/>
        <xdr:cNvSpPr txBox="1"/>
      </xdr:nvSpPr>
      <xdr:spPr>
        <a:xfrm>
          <a:off x="19310427" y="1100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31259</xdr:rowOff>
    </xdr:from>
    <xdr:ext cx="469744" cy="259045"/>
    <xdr:sp macro="" textlink="">
      <xdr:nvSpPr>
        <xdr:cNvPr id="330" name="n_4mainValue【保健センター・保健所】&#10;一人当たり面積"/>
        <xdr:cNvSpPr txBox="1"/>
      </xdr:nvSpPr>
      <xdr:spPr>
        <a:xfrm>
          <a:off x="18421427"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31" name="正方形/長方形 3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2" name="正方形/長方形 3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3" name="正方形/長方形 3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4" name="正方形/長方形 3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5" name="正方形/長方形 3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6" name="正方形/長方形 3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7" name="正方形/長方形 3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8" name="正方形/長方形 3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9" name="正方形/長方形 3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0" name="正方形/長方形 3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1" name="正方形/長方形 3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2" name="正方形/長方形 3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3" name="正方形/長方形 3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4" name="正方形/長方形 3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5" name="正方形/長方形 3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6" name="正方形/長方形 3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7" name="正方形/長方形 3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8" name="正方形/長方形 3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9" name="正方形/長方形 3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50" name="正方形/長方形 3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51" name="正方形/長方形 3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52" name="正方形/長方形 3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3" name="正方形/長方形 3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4" name="正方形/長方形 3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5" name="テキスト ボックス 3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6" name="直線コネクタ 3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7" name="テキスト ボックス 3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58" name="直線コネクタ 3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59" name="テキスト ボックス 35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60" name="直線コネクタ 3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61" name="テキスト ボックス 3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62" name="直線コネクタ 3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63" name="テキスト ボックス 3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64" name="直線コネクタ 3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65" name="テキスト ボックス 3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66" name="直線コネクタ 3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67" name="テキスト ボックス 36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8" name="直線コネクタ 3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370" name="直線コネクタ 36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7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72" name="直線コネクタ 37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37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74" name="直線コネクタ 37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375" name="【庁舎】&#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376" name="フローチャート: 判断 375"/>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377" name="フローチャート: 判断 376"/>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378" name="フローチャート: 判断 377"/>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379" name="フローチャート: 判断 378"/>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380" name="フローチャート: 判断 379"/>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81" name="テキスト ボックス 3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2" name="テキスト ボックス 3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3" name="テキスト ボックス 3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4" name="テキスト ボックス 3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5" name="テキスト ボックス 3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76200</xdr:rowOff>
    </xdr:from>
    <xdr:to>
      <xdr:col>85</xdr:col>
      <xdr:colOff>177800</xdr:colOff>
      <xdr:row>106</xdr:row>
      <xdr:rowOff>6350</xdr:rowOff>
    </xdr:to>
    <xdr:sp macro="" textlink="">
      <xdr:nvSpPr>
        <xdr:cNvPr id="386" name="楕円 385"/>
        <xdr:cNvSpPr/>
      </xdr:nvSpPr>
      <xdr:spPr>
        <a:xfrm>
          <a:off x="162687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54627</xdr:rowOff>
    </xdr:from>
    <xdr:ext cx="405111" cy="259045"/>
    <xdr:sp macro="" textlink="">
      <xdr:nvSpPr>
        <xdr:cNvPr id="387" name="【庁舎】&#10;有形固定資産減価償却率該当値テキスト"/>
        <xdr:cNvSpPr txBox="1"/>
      </xdr:nvSpPr>
      <xdr:spPr>
        <a:xfrm>
          <a:off x="16357600" y="180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44450</xdr:rowOff>
    </xdr:from>
    <xdr:to>
      <xdr:col>81</xdr:col>
      <xdr:colOff>101600</xdr:colOff>
      <xdr:row>105</xdr:row>
      <xdr:rowOff>146050</xdr:rowOff>
    </xdr:to>
    <xdr:sp macro="" textlink="">
      <xdr:nvSpPr>
        <xdr:cNvPr id="388" name="楕円 387"/>
        <xdr:cNvSpPr/>
      </xdr:nvSpPr>
      <xdr:spPr>
        <a:xfrm>
          <a:off x="1543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95250</xdr:rowOff>
    </xdr:from>
    <xdr:to>
      <xdr:col>85</xdr:col>
      <xdr:colOff>127000</xdr:colOff>
      <xdr:row>105</xdr:row>
      <xdr:rowOff>127000</xdr:rowOff>
    </xdr:to>
    <xdr:cxnSp macro="">
      <xdr:nvCxnSpPr>
        <xdr:cNvPr id="389" name="直線コネクタ 388"/>
        <xdr:cNvCxnSpPr/>
      </xdr:nvCxnSpPr>
      <xdr:spPr>
        <a:xfrm>
          <a:off x="15481300" y="1809750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12700</xdr:rowOff>
    </xdr:from>
    <xdr:to>
      <xdr:col>76</xdr:col>
      <xdr:colOff>165100</xdr:colOff>
      <xdr:row>105</xdr:row>
      <xdr:rowOff>114300</xdr:rowOff>
    </xdr:to>
    <xdr:sp macro="" textlink="">
      <xdr:nvSpPr>
        <xdr:cNvPr id="390" name="楕円 389"/>
        <xdr:cNvSpPr/>
      </xdr:nvSpPr>
      <xdr:spPr>
        <a:xfrm>
          <a:off x="14541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63500</xdr:rowOff>
    </xdr:from>
    <xdr:to>
      <xdr:col>81</xdr:col>
      <xdr:colOff>50800</xdr:colOff>
      <xdr:row>105</xdr:row>
      <xdr:rowOff>95250</xdr:rowOff>
    </xdr:to>
    <xdr:cxnSp macro="">
      <xdr:nvCxnSpPr>
        <xdr:cNvPr id="391" name="直線コネクタ 390"/>
        <xdr:cNvCxnSpPr/>
      </xdr:nvCxnSpPr>
      <xdr:spPr>
        <a:xfrm>
          <a:off x="14592300" y="1806575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152400</xdr:rowOff>
    </xdr:from>
    <xdr:to>
      <xdr:col>72</xdr:col>
      <xdr:colOff>38100</xdr:colOff>
      <xdr:row>105</xdr:row>
      <xdr:rowOff>82550</xdr:rowOff>
    </xdr:to>
    <xdr:sp macro="" textlink="">
      <xdr:nvSpPr>
        <xdr:cNvPr id="392" name="楕円 391"/>
        <xdr:cNvSpPr/>
      </xdr:nvSpPr>
      <xdr:spPr>
        <a:xfrm>
          <a:off x="13652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31750</xdr:rowOff>
    </xdr:from>
    <xdr:to>
      <xdr:col>76</xdr:col>
      <xdr:colOff>114300</xdr:colOff>
      <xdr:row>105</xdr:row>
      <xdr:rowOff>63500</xdr:rowOff>
    </xdr:to>
    <xdr:cxnSp macro="">
      <xdr:nvCxnSpPr>
        <xdr:cNvPr id="393" name="直線コネクタ 392"/>
        <xdr:cNvCxnSpPr/>
      </xdr:nvCxnSpPr>
      <xdr:spPr>
        <a:xfrm>
          <a:off x="13703300" y="180340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120650</xdr:rowOff>
    </xdr:from>
    <xdr:to>
      <xdr:col>67</xdr:col>
      <xdr:colOff>101600</xdr:colOff>
      <xdr:row>105</xdr:row>
      <xdr:rowOff>50800</xdr:rowOff>
    </xdr:to>
    <xdr:sp macro="" textlink="">
      <xdr:nvSpPr>
        <xdr:cNvPr id="394" name="楕円 393"/>
        <xdr:cNvSpPr/>
      </xdr:nvSpPr>
      <xdr:spPr>
        <a:xfrm>
          <a:off x="12763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0</xdr:rowOff>
    </xdr:from>
    <xdr:to>
      <xdr:col>71</xdr:col>
      <xdr:colOff>177800</xdr:colOff>
      <xdr:row>105</xdr:row>
      <xdr:rowOff>31750</xdr:rowOff>
    </xdr:to>
    <xdr:cxnSp macro="">
      <xdr:nvCxnSpPr>
        <xdr:cNvPr id="395" name="直線コネクタ 394"/>
        <xdr:cNvCxnSpPr/>
      </xdr:nvCxnSpPr>
      <xdr:spPr>
        <a:xfrm>
          <a:off x="12814300" y="1800225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396"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397"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398" name="n_3aveValue【庁舎】&#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399" name="n_4aveValue【庁舎】&#10;有形固定資産減価償却率"/>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137177</xdr:rowOff>
    </xdr:from>
    <xdr:ext cx="405111" cy="259045"/>
    <xdr:sp macro="" textlink="">
      <xdr:nvSpPr>
        <xdr:cNvPr id="400" name="n_1mainValue【庁舎】&#10;有形固定資産減価償却率"/>
        <xdr:cNvSpPr txBox="1"/>
      </xdr:nvSpPr>
      <xdr:spPr>
        <a:xfrm>
          <a:off x="15266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105427</xdr:rowOff>
    </xdr:from>
    <xdr:ext cx="405111" cy="259045"/>
    <xdr:sp macro="" textlink="">
      <xdr:nvSpPr>
        <xdr:cNvPr id="401" name="n_2mainValue【庁舎】&#10;有形固定資産減価償却率"/>
        <xdr:cNvSpPr txBox="1"/>
      </xdr:nvSpPr>
      <xdr:spPr>
        <a:xfrm>
          <a:off x="14389744" y="1810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73677</xdr:rowOff>
    </xdr:from>
    <xdr:ext cx="405111" cy="259045"/>
    <xdr:sp macro="" textlink="">
      <xdr:nvSpPr>
        <xdr:cNvPr id="402" name="n_3mainValue【庁舎】&#10;有形固定資産減価償却率"/>
        <xdr:cNvSpPr txBox="1"/>
      </xdr:nvSpPr>
      <xdr:spPr>
        <a:xfrm>
          <a:off x="135007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41927</xdr:rowOff>
    </xdr:from>
    <xdr:ext cx="405111" cy="259045"/>
    <xdr:sp macro="" textlink="">
      <xdr:nvSpPr>
        <xdr:cNvPr id="403" name="n_4mainValue【庁舎】&#10;有形固定資産減価償却率"/>
        <xdr:cNvSpPr txBox="1"/>
      </xdr:nvSpPr>
      <xdr:spPr>
        <a:xfrm>
          <a:off x="12611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4" name="正方形/長方形 4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5" name="正方形/長方形 4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6" name="正方形/長方形 4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7" name="正方形/長方形 4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8" name="正方形/長方形 4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9" name="正方形/長方形 4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0" name="正方形/長方形 4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1" name="正方形/長方形 4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2" name="テキスト ボックス 4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3" name="直線コネクタ 4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4" name="直線コネクタ 4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5" name="テキスト ボックス 4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6" name="直線コネクタ 4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7" name="テキスト ボックス 4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8" name="直線コネクタ 4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9" name="テキスト ボックス 4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20" name="直線コネクタ 4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21" name="テキスト ボックス 4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22" name="直線コネクタ 4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3" name="テキスト ボックス 4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4" name="直線コネクタ 4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5" name="テキスト ボックス 4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427" name="直線コネクタ 426"/>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428"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429" name="直線コネクタ 428"/>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430"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431" name="直線コネクタ 430"/>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432" name="【庁舎】&#10;一人当たり面積平均値テキスト"/>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433" name="フローチャート: 判断 432"/>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434" name="フローチャート: 判断 433"/>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435" name="フローチャート: 判断 434"/>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436" name="フローチャート: 判断 435"/>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437" name="フローチャート: 判断 436"/>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8" name="テキスト ボックス 4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9" name="テキスト ボックス 4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0" name="テキスト ボックス 4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1" name="テキスト ボックス 4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2" name="テキスト ボックス 4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443" name="楕円 442"/>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48277</xdr:rowOff>
    </xdr:from>
    <xdr:ext cx="469744" cy="259045"/>
    <xdr:sp macro="" textlink="">
      <xdr:nvSpPr>
        <xdr:cNvPr id="444" name="【庁舎】&#10;一人当たり面積該当値テキスト"/>
        <xdr:cNvSpPr txBox="1"/>
      </xdr:nvSpPr>
      <xdr:spPr>
        <a:xfrm>
          <a:off x="22199600"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35688</xdr:rowOff>
    </xdr:from>
    <xdr:to>
      <xdr:col>112</xdr:col>
      <xdr:colOff>38100</xdr:colOff>
      <xdr:row>106</xdr:row>
      <xdr:rowOff>137288</xdr:rowOff>
    </xdr:to>
    <xdr:sp macro="" textlink="">
      <xdr:nvSpPr>
        <xdr:cNvPr id="445" name="楕円 444"/>
        <xdr:cNvSpPr/>
      </xdr:nvSpPr>
      <xdr:spPr>
        <a:xfrm>
          <a:off x="21272500" y="182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86488</xdr:rowOff>
    </xdr:to>
    <xdr:cxnSp macro="">
      <xdr:nvCxnSpPr>
        <xdr:cNvPr id="446" name="直線コネクタ 445"/>
        <xdr:cNvCxnSpPr/>
      </xdr:nvCxnSpPr>
      <xdr:spPr>
        <a:xfrm flipV="1">
          <a:off x="21323300" y="18249900"/>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39497</xdr:rowOff>
    </xdr:from>
    <xdr:to>
      <xdr:col>107</xdr:col>
      <xdr:colOff>101600</xdr:colOff>
      <xdr:row>106</xdr:row>
      <xdr:rowOff>141097</xdr:rowOff>
    </xdr:to>
    <xdr:sp macro="" textlink="">
      <xdr:nvSpPr>
        <xdr:cNvPr id="447" name="楕円 446"/>
        <xdr:cNvSpPr/>
      </xdr:nvSpPr>
      <xdr:spPr>
        <a:xfrm>
          <a:off x="20383500" y="182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86488</xdr:rowOff>
    </xdr:from>
    <xdr:to>
      <xdr:col>111</xdr:col>
      <xdr:colOff>177800</xdr:colOff>
      <xdr:row>106</xdr:row>
      <xdr:rowOff>90297</xdr:rowOff>
    </xdr:to>
    <xdr:cxnSp macro="">
      <xdr:nvCxnSpPr>
        <xdr:cNvPr id="448" name="直線コネクタ 447"/>
        <xdr:cNvCxnSpPr/>
      </xdr:nvCxnSpPr>
      <xdr:spPr>
        <a:xfrm flipV="1">
          <a:off x="20434300" y="18260188"/>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48640</xdr:rowOff>
    </xdr:from>
    <xdr:to>
      <xdr:col>102</xdr:col>
      <xdr:colOff>165100</xdr:colOff>
      <xdr:row>106</xdr:row>
      <xdr:rowOff>150240</xdr:rowOff>
    </xdr:to>
    <xdr:sp macro="" textlink="">
      <xdr:nvSpPr>
        <xdr:cNvPr id="449" name="楕円 448"/>
        <xdr:cNvSpPr/>
      </xdr:nvSpPr>
      <xdr:spPr>
        <a:xfrm>
          <a:off x="19494500" y="182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90297</xdr:rowOff>
    </xdr:from>
    <xdr:to>
      <xdr:col>107</xdr:col>
      <xdr:colOff>50800</xdr:colOff>
      <xdr:row>106</xdr:row>
      <xdr:rowOff>99440</xdr:rowOff>
    </xdr:to>
    <xdr:cxnSp macro="">
      <xdr:nvCxnSpPr>
        <xdr:cNvPr id="450" name="直線コネクタ 449"/>
        <xdr:cNvCxnSpPr/>
      </xdr:nvCxnSpPr>
      <xdr:spPr>
        <a:xfrm flipV="1">
          <a:off x="19545300" y="1826399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56262</xdr:rowOff>
    </xdr:from>
    <xdr:to>
      <xdr:col>98</xdr:col>
      <xdr:colOff>38100</xdr:colOff>
      <xdr:row>106</xdr:row>
      <xdr:rowOff>157862</xdr:rowOff>
    </xdr:to>
    <xdr:sp macro="" textlink="">
      <xdr:nvSpPr>
        <xdr:cNvPr id="451" name="楕円 450"/>
        <xdr:cNvSpPr/>
      </xdr:nvSpPr>
      <xdr:spPr>
        <a:xfrm>
          <a:off x="18605500" y="182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99440</xdr:rowOff>
    </xdr:from>
    <xdr:to>
      <xdr:col>102</xdr:col>
      <xdr:colOff>114300</xdr:colOff>
      <xdr:row>106</xdr:row>
      <xdr:rowOff>107062</xdr:rowOff>
    </xdr:to>
    <xdr:cxnSp macro="">
      <xdr:nvCxnSpPr>
        <xdr:cNvPr id="452" name="直線コネクタ 451"/>
        <xdr:cNvCxnSpPr/>
      </xdr:nvCxnSpPr>
      <xdr:spPr>
        <a:xfrm flipV="1">
          <a:off x="18656300" y="18273140"/>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453" name="n_1aveValue【庁舎】&#10;一人当たり面積"/>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454" name="n_2aveValue【庁舎】&#10;一人当たり面積"/>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455" name="n_3aveValue【庁舎】&#10;一人当たり面積"/>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456" name="n_4aveValue【庁舎】&#10;一人当たり面積"/>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153815</xdr:rowOff>
    </xdr:from>
    <xdr:ext cx="469744" cy="259045"/>
    <xdr:sp macro="" textlink="">
      <xdr:nvSpPr>
        <xdr:cNvPr id="457" name="n_1mainValue【庁舎】&#10;一人当たり面積"/>
        <xdr:cNvSpPr txBox="1"/>
      </xdr:nvSpPr>
      <xdr:spPr>
        <a:xfrm>
          <a:off x="21075727" y="1798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157624</xdr:rowOff>
    </xdr:from>
    <xdr:ext cx="469744" cy="259045"/>
    <xdr:sp macro="" textlink="">
      <xdr:nvSpPr>
        <xdr:cNvPr id="458" name="n_2mainValue【庁舎】&#10;一人当たり面積"/>
        <xdr:cNvSpPr txBox="1"/>
      </xdr:nvSpPr>
      <xdr:spPr>
        <a:xfrm>
          <a:off x="20199427" y="1798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166767</xdr:rowOff>
    </xdr:from>
    <xdr:ext cx="469744" cy="259045"/>
    <xdr:sp macro="" textlink="">
      <xdr:nvSpPr>
        <xdr:cNvPr id="459" name="n_3mainValue【庁舎】&#10;一人当たり面積"/>
        <xdr:cNvSpPr txBox="1"/>
      </xdr:nvSpPr>
      <xdr:spPr>
        <a:xfrm>
          <a:off x="19310427" y="179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2939</xdr:rowOff>
    </xdr:from>
    <xdr:ext cx="469744" cy="259045"/>
    <xdr:sp macro="" textlink="">
      <xdr:nvSpPr>
        <xdr:cNvPr id="460" name="n_4mainValue【庁舎】&#10;一人当たり面積"/>
        <xdr:cNvSpPr txBox="1"/>
      </xdr:nvSpPr>
      <xdr:spPr>
        <a:xfrm>
          <a:off x="18421427" y="18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1" name="正方形/長方形 4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2" name="正方形/長方形 4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3" name="テキスト ボックス 4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プールについては平成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B&amp;G</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財団から取得した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大規模な改修工事を施工して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老朽化対策及び利用者の利便性の向上に取り組んでいる。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保健センターについても老朽化が進んでいるが、町立病院と一体となった施設であ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、現在進めている町立診療所建設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あわせ解体を予定している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2,626
2,575
590.80
4,640,574
4,592,642
27,357
2,591,373
5,368,894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人口減少や少子高齢化の進展に加え、地域の経済や雇用が一段と厳しさを増す中で、税収が伸び悩み、類似団体平均値を下回っている状況が継続しており、地方交付税に大きく依存している財政構造である。</a:t>
          </a:r>
        </a:p>
        <a:p>
          <a:r>
            <a:rPr kumimoji="1" lang="ja-JP" altLang="en-US" sz="1300">
              <a:latin typeface="ＭＳ Ｐゴシック" panose="020B0600070205080204" pitchFamily="50" charset="-128"/>
              <a:ea typeface="ＭＳ Ｐゴシック" panose="020B0600070205080204" pitchFamily="50" charset="-128"/>
            </a:rPr>
            <a:t>　今後は、移住定住事業の推進により人口減少の歯止めとなる事業を展開し、町税等の徴収率向上対策に取り組みつつ、行政の効率化に努めることにより、財政の健全化を図る。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140970</xdr:rowOff>
    </xdr:to>
    <xdr:cxnSp macro="">
      <xdr:nvCxnSpPr>
        <xdr:cNvPr id="68" name="直線コネクタ 67"/>
        <xdr:cNvCxnSpPr/>
      </xdr:nvCxnSpPr>
      <xdr:spPr>
        <a:xfrm flipV="1">
          <a:off x="4114800" y="76767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149013</xdr:rowOff>
    </xdr:to>
    <xdr:cxnSp macro="">
      <xdr:nvCxnSpPr>
        <xdr:cNvPr id="71" name="直線コネクタ 70"/>
        <xdr:cNvCxnSpPr/>
      </xdr:nvCxnSpPr>
      <xdr:spPr>
        <a:xfrm flipV="1">
          <a:off x="3225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149013</xdr:rowOff>
    </xdr:to>
    <xdr:cxnSp macro="">
      <xdr:nvCxnSpPr>
        <xdr:cNvPr id="74" name="直線コネクタ 73"/>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149013</xdr:rowOff>
    </xdr:to>
    <xdr:cxnSp macro="">
      <xdr:nvCxnSpPr>
        <xdr:cNvPr id="77" name="直線コネクタ 76"/>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9331</xdr:rowOff>
    </xdr:from>
    <xdr:ext cx="762000" cy="259045"/>
    <xdr:sp macro="" textlink="">
      <xdr:nvSpPr>
        <xdr:cNvPr id="88" name="財政力該当値テキスト"/>
        <xdr:cNvSpPr txBox="1"/>
      </xdr:nvSpPr>
      <xdr:spPr>
        <a:xfrm>
          <a:off x="5041900" y="75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5" name="楕円 94"/>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6" name="テキスト ボックス 95"/>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や補助金の削減及び繰上償還による公債費の減少により類似団体平均を下回っているが、普通交付税に大きく依存している財政構造にかわりがないことから、今後も引き続き計画的な事業の見直しを進めて経常経費の削減を図ると共に、税収確保に向けた取り組みを強化し、自主財源の確保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62</xdr:row>
      <xdr:rowOff>169121</xdr:rowOff>
    </xdr:to>
    <xdr:cxnSp macro="">
      <xdr:nvCxnSpPr>
        <xdr:cNvPr id="131" name="直線コネクタ 130"/>
        <xdr:cNvCxnSpPr/>
      </xdr:nvCxnSpPr>
      <xdr:spPr>
        <a:xfrm>
          <a:off x="4114800" y="10722610"/>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62</xdr:row>
      <xdr:rowOff>92710</xdr:rowOff>
    </xdr:to>
    <xdr:cxnSp macro="">
      <xdr:nvCxnSpPr>
        <xdr:cNvPr id="134" name="直線コネクタ 133"/>
        <xdr:cNvCxnSpPr/>
      </xdr:nvCxnSpPr>
      <xdr:spPr>
        <a:xfrm>
          <a:off x="3225800" y="107065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76623</xdr:rowOff>
    </xdr:to>
    <xdr:cxnSp macro="">
      <xdr:nvCxnSpPr>
        <xdr:cNvPr id="137" name="直線コネクタ 136"/>
        <xdr:cNvCxnSpPr/>
      </xdr:nvCxnSpPr>
      <xdr:spPr>
        <a:xfrm>
          <a:off x="2336800" y="106502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51012</xdr:rowOff>
    </xdr:from>
    <xdr:to>
      <xdr:col>11</xdr:col>
      <xdr:colOff>31750</xdr:colOff>
      <xdr:row>62</xdr:row>
      <xdr:rowOff>20320</xdr:rowOff>
    </xdr:to>
    <xdr:cxnSp macro="">
      <xdr:nvCxnSpPr>
        <xdr:cNvPr id="140" name="直線コネクタ 139"/>
        <xdr:cNvCxnSpPr/>
      </xdr:nvCxnSpPr>
      <xdr:spPr>
        <a:xfrm>
          <a:off x="1447800" y="1050946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50" name="楕円 149"/>
        <xdr:cNvSpPr/>
      </xdr:nvSpPr>
      <xdr:spPr>
        <a:xfrm>
          <a:off x="4902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134848</xdr:rowOff>
    </xdr:from>
    <xdr:ext cx="762000" cy="259045"/>
    <xdr:sp macro="" textlink="">
      <xdr:nvSpPr>
        <xdr:cNvPr id="151" name="財政構造の弾力性該当値テキスト"/>
        <xdr:cNvSpPr txBox="1"/>
      </xdr:nvSpPr>
      <xdr:spPr>
        <a:xfrm>
          <a:off x="50419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2" name="楕円 151"/>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3" name="テキスト ボックス 152"/>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4" name="楕円 153"/>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55" name="テキスト ボックス 154"/>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6" name="楕円 155"/>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7" name="テキスト ボックス 156"/>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212</xdr:rowOff>
    </xdr:from>
    <xdr:to>
      <xdr:col>7</xdr:col>
      <xdr:colOff>31750</xdr:colOff>
      <xdr:row>61</xdr:row>
      <xdr:rowOff>101812</xdr:rowOff>
    </xdr:to>
    <xdr:sp macro="" textlink="">
      <xdr:nvSpPr>
        <xdr:cNvPr id="158" name="楕円 157"/>
        <xdr:cNvSpPr/>
      </xdr:nvSpPr>
      <xdr:spPr>
        <a:xfrm>
          <a:off x="1397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111989</xdr:rowOff>
    </xdr:from>
    <xdr:ext cx="762000" cy="259045"/>
    <xdr:sp macro="" textlink="">
      <xdr:nvSpPr>
        <xdr:cNvPr id="159" name="テキスト ボックス 158"/>
        <xdr:cNvSpPr txBox="1"/>
      </xdr:nvSpPr>
      <xdr:spPr>
        <a:xfrm>
          <a:off x="1066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[501,123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概ね類似団体平均値で推移しているが、上回っている要因は、主に人件費である。</a:t>
          </a:r>
        </a:p>
        <a:p>
          <a:r>
            <a:rPr kumimoji="1" lang="ja-JP" altLang="en-US" sz="1300">
              <a:latin typeface="ＭＳ Ｐゴシック" panose="020B0600070205080204" pitchFamily="50" charset="-128"/>
              <a:ea typeface="ＭＳ Ｐゴシック" panose="020B0600070205080204" pitchFamily="50" charset="-128"/>
            </a:rPr>
            <a:t>　今後は、行政サービスの維持・確保及び業務のバランスを考慮しつつ、事務事業の見直し及び退職者数に応じた新規採用などにより職員配置の適正化を図り、コストの削減に努める。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42244</xdr:rowOff>
    </xdr:from>
    <xdr:to>
      <xdr:col>23</xdr:col>
      <xdr:colOff>133350</xdr:colOff>
      <xdr:row>83</xdr:row>
      <xdr:rowOff>88678</xdr:rowOff>
    </xdr:to>
    <xdr:cxnSp macro="">
      <xdr:nvCxnSpPr>
        <xdr:cNvPr id="195" name="直線コネクタ 194"/>
        <xdr:cNvCxnSpPr/>
      </xdr:nvCxnSpPr>
      <xdr:spPr>
        <a:xfrm>
          <a:off x="4114800" y="14272594"/>
          <a:ext cx="838200" cy="4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42244</xdr:rowOff>
    </xdr:from>
    <xdr:to>
      <xdr:col>19</xdr:col>
      <xdr:colOff>133350</xdr:colOff>
      <xdr:row>83</xdr:row>
      <xdr:rowOff>78346</xdr:rowOff>
    </xdr:to>
    <xdr:cxnSp macro="">
      <xdr:nvCxnSpPr>
        <xdr:cNvPr id="198" name="直線コネクタ 197"/>
        <xdr:cNvCxnSpPr/>
      </xdr:nvCxnSpPr>
      <xdr:spPr>
        <a:xfrm flipV="1">
          <a:off x="3225800" y="14272594"/>
          <a:ext cx="889000" cy="3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25251</xdr:rowOff>
    </xdr:from>
    <xdr:to>
      <xdr:col>15</xdr:col>
      <xdr:colOff>82550</xdr:colOff>
      <xdr:row>83</xdr:row>
      <xdr:rowOff>78346</xdr:rowOff>
    </xdr:to>
    <xdr:cxnSp macro="">
      <xdr:nvCxnSpPr>
        <xdr:cNvPr id="201" name="直線コネクタ 200"/>
        <xdr:cNvCxnSpPr/>
      </xdr:nvCxnSpPr>
      <xdr:spPr>
        <a:xfrm>
          <a:off x="2336800" y="14255601"/>
          <a:ext cx="889000" cy="5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5575</xdr:rowOff>
    </xdr:from>
    <xdr:to>
      <xdr:col>11</xdr:col>
      <xdr:colOff>31750</xdr:colOff>
      <xdr:row>83</xdr:row>
      <xdr:rowOff>25251</xdr:rowOff>
    </xdr:to>
    <xdr:cxnSp macro="">
      <xdr:nvCxnSpPr>
        <xdr:cNvPr id="204" name="直線コネクタ 203"/>
        <xdr:cNvCxnSpPr/>
      </xdr:nvCxnSpPr>
      <xdr:spPr>
        <a:xfrm>
          <a:off x="1447800" y="14235925"/>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37878</xdr:rowOff>
    </xdr:from>
    <xdr:to>
      <xdr:col>23</xdr:col>
      <xdr:colOff>184150</xdr:colOff>
      <xdr:row>83</xdr:row>
      <xdr:rowOff>139478</xdr:rowOff>
    </xdr:to>
    <xdr:sp macro="" textlink="">
      <xdr:nvSpPr>
        <xdr:cNvPr id="214" name="楕円 213"/>
        <xdr:cNvSpPr/>
      </xdr:nvSpPr>
      <xdr:spPr>
        <a:xfrm>
          <a:off x="4902200" y="1426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9955</xdr:rowOff>
    </xdr:from>
    <xdr:ext cx="762000" cy="259045"/>
    <xdr:sp macro="" textlink="">
      <xdr:nvSpPr>
        <xdr:cNvPr id="215" name="人件費・物件費等の状況該当値テキスト"/>
        <xdr:cNvSpPr txBox="1"/>
      </xdr:nvSpPr>
      <xdr:spPr>
        <a:xfrm>
          <a:off x="5041900" y="142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162894</xdr:rowOff>
    </xdr:from>
    <xdr:to>
      <xdr:col>19</xdr:col>
      <xdr:colOff>184150</xdr:colOff>
      <xdr:row>83</xdr:row>
      <xdr:rowOff>93044</xdr:rowOff>
    </xdr:to>
    <xdr:sp macro="" textlink="">
      <xdr:nvSpPr>
        <xdr:cNvPr id="216" name="楕円 215"/>
        <xdr:cNvSpPr/>
      </xdr:nvSpPr>
      <xdr:spPr>
        <a:xfrm>
          <a:off x="4064000" y="1422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77821</xdr:rowOff>
    </xdr:from>
    <xdr:ext cx="736600" cy="259045"/>
    <xdr:sp macro="" textlink="">
      <xdr:nvSpPr>
        <xdr:cNvPr id="217" name="テキスト ボックス 216"/>
        <xdr:cNvSpPr txBox="1"/>
      </xdr:nvSpPr>
      <xdr:spPr>
        <a:xfrm>
          <a:off x="3733800" y="14308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27546</xdr:rowOff>
    </xdr:from>
    <xdr:to>
      <xdr:col>15</xdr:col>
      <xdr:colOff>133350</xdr:colOff>
      <xdr:row>83</xdr:row>
      <xdr:rowOff>129146</xdr:rowOff>
    </xdr:to>
    <xdr:sp macro="" textlink="">
      <xdr:nvSpPr>
        <xdr:cNvPr id="218" name="楕円 217"/>
        <xdr:cNvSpPr/>
      </xdr:nvSpPr>
      <xdr:spPr>
        <a:xfrm>
          <a:off x="3175000" y="1425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113923</xdr:rowOff>
    </xdr:from>
    <xdr:ext cx="762000" cy="259045"/>
    <xdr:sp macro="" textlink="">
      <xdr:nvSpPr>
        <xdr:cNvPr id="219" name="テキスト ボックス 218"/>
        <xdr:cNvSpPr txBox="1"/>
      </xdr:nvSpPr>
      <xdr:spPr>
        <a:xfrm>
          <a:off x="2844800" y="1434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145901</xdr:rowOff>
    </xdr:from>
    <xdr:to>
      <xdr:col>11</xdr:col>
      <xdr:colOff>82550</xdr:colOff>
      <xdr:row>83</xdr:row>
      <xdr:rowOff>76051</xdr:rowOff>
    </xdr:to>
    <xdr:sp macro="" textlink="">
      <xdr:nvSpPr>
        <xdr:cNvPr id="220" name="楕円 219"/>
        <xdr:cNvSpPr/>
      </xdr:nvSpPr>
      <xdr:spPr>
        <a:xfrm>
          <a:off x="2286000" y="1420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60828</xdr:rowOff>
    </xdr:from>
    <xdr:ext cx="762000" cy="259045"/>
    <xdr:sp macro="" textlink="">
      <xdr:nvSpPr>
        <xdr:cNvPr id="221" name="テキスト ボックス 220"/>
        <xdr:cNvSpPr txBox="1"/>
      </xdr:nvSpPr>
      <xdr:spPr>
        <a:xfrm>
          <a:off x="1955800" y="1429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126225</xdr:rowOff>
    </xdr:from>
    <xdr:to>
      <xdr:col>7</xdr:col>
      <xdr:colOff>31750</xdr:colOff>
      <xdr:row>83</xdr:row>
      <xdr:rowOff>56375</xdr:rowOff>
    </xdr:to>
    <xdr:sp macro="" textlink="">
      <xdr:nvSpPr>
        <xdr:cNvPr id="222" name="楕円 221"/>
        <xdr:cNvSpPr/>
      </xdr:nvSpPr>
      <xdr:spPr>
        <a:xfrm>
          <a:off x="1397000" y="1418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41152</xdr:rowOff>
    </xdr:from>
    <xdr:ext cx="762000" cy="259045"/>
    <xdr:sp macro="" textlink="">
      <xdr:nvSpPr>
        <xdr:cNvPr id="223" name="テキスト ボックス 222"/>
        <xdr:cNvSpPr txBox="1"/>
      </xdr:nvSpPr>
      <xdr:spPr>
        <a:xfrm>
          <a:off x="1066800" y="1427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a:solidFill>
                <a:schemeClr val="tx1"/>
              </a:solidFill>
              <a:latin typeface="ＭＳ Ｐゴシック" panose="020B0600070205080204" pitchFamily="50" charset="-128"/>
              <a:ea typeface="ＭＳ Ｐゴシック" panose="020B0600070205080204" pitchFamily="50" charset="-128"/>
            </a:rPr>
            <a:t>概ね類似団体平均値で推移していたが、職員構成の変動に伴う階層変動により類似団体を上回っている。</a:t>
          </a:r>
          <a:endParaRPr kumimoji="1" lang="en-US" altLang="ja-JP" sz="1300" b="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b="0">
              <a:solidFill>
                <a:schemeClr val="tx1"/>
              </a:solidFill>
              <a:latin typeface="ＭＳ Ｐゴシック" panose="020B0600070205080204" pitchFamily="50" charset="-128"/>
              <a:ea typeface="ＭＳ Ｐゴシック" panose="020B0600070205080204" pitchFamily="50" charset="-128"/>
            </a:rPr>
            <a:t>　今後は、職員の適正配置により人件費の縮減を図ると共に、給与体系の適正化に努める。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115146</xdr:rowOff>
    </xdr:from>
    <xdr:to>
      <xdr:col>81</xdr:col>
      <xdr:colOff>44450</xdr:colOff>
      <xdr:row>88</xdr:row>
      <xdr:rowOff>88477</xdr:rowOff>
    </xdr:to>
    <xdr:cxnSp macro="">
      <xdr:nvCxnSpPr>
        <xdr:cNvPr id="257" name="直線コネクタ 256"/>
        <xdr:cNvCxnSpPr/>
      </xdr:nvCxnSpPr>
      <xdr:spPr>
        <a:xfrm>
          <a:off x="16179800" y="15031296"/>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115146</xdr:rowOff>
    </xdr:from>
    <xdr:to>
      <xdr:col>77</xdr:col>
      <xdr:colOff>44450</xdr:colOff>
      <xdr:row>88</xdr:row>
      <xdr:rowOff>0</xdr:rowOff>
    </xdr:to>
    <xdr:cxnSp macro="">
      <xdr:nvCxnSpPr>
        <xdr:cNvPr id="260" name="直線コネクタ 259"/>
        <xdr:cNvCxnSpPr/>
      </xdr:nvCxnSpPr>
      <xdr:spPr>
        <a:xfrm flipV="1">
          <a:off x="15290800" y="150312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88</xdr:row>
      <xdr:rowOff>0</xdr:rowOff>
    </xdr:to>
    <xdr:cxnSp macro="">
      <xdr:nvCxnSpPr>
        <xdr:cNvPr id="263" name="直線コネクタ 262"/>
        <xdr:cNvCxnSpPr/>
      </xdr:nvCxnSpPr>
      <xdr:spPr>
        <a:xfrm>
          <a:off x="14401800" y="150152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99061</xdr:rowOff>
    </xdr:to>
    <xdr:cxnSp macro="">
      <xdr:nvCxnSpPr>
        <xdr:cNvPr id="266" name="直線コネクタ 265"/>
        <xdr:cNvCxnSpPr/>
      </xdr:nvCxnSpPr>
      <xdr:spPr>
        <a:xfrm>
          <a:off x="13512800" y="1500716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37677</xdr:rowOff>
    </xdr:from>
    <xdr:to>
      <xdr:col>81</xdr:col>
      <xdr:colOff>95250</xdr:colOff>
      <xdr:row>88</xdr:row>
      <xdr:rowOff>139277</xdr:rowOff>
    </xdr:to>
    <xdr:sp macro="" textlink="">
      <xdr:nvSpPr>
        <xdr:cNvPr id="276" name="楕円 275"/>
        <xdr:cNvSpPr/>
      </xdr:nvSpPr>
      <xdr:spPr>
        <a:xfrm>
          <a:off x="169672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9754</xdr:rowOff>
    </xdr:from>
    <xdr:ext cx="762000" cy="259045"/>
    <xdr:sp macro="" textlink="">
      <xdr:nvSpPr>
        <xdr:cNvPr id="277" name="給与水準   （国との比較）該当値テキスト"/>
        <xdr:cNvSpPr txBox="1"/>
      </xdr:nvSpPr>
      <xdr:spPr>
        <a:xfrm>
          <a:off x="17106900" y="1509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64346</xdr:rowOff>
    </xdr:from>
    <xdr:to>
      <xdr:col>77</xdr:col>
      <xdr:colOff>95250</xdr:colOff>
      <xdr:row>87</xdr:row>
      <xdr:rowOff>165946</xdr:rowOff>
    </xdr:to>
    <xdr:sp macro="" textlink="">
      <xdr:nvSpPr>
        <xdr:cNvPr id="278" name="楕円 277"/>
        <xdr:cNvSpPr/>
      </xdr:nvSpPr>
      <xdr:spPr>
        <a:xfrm>
          <a:off x="16129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4673</xdr:rowOff>
    </xdr:from>
    <xdr:ext cx="736600" cy="259045"/>
    <xdr:sp macro="" textlink="">
      <xdr:nvSpPr>
        <xdr:cNvPr id="279" name="テキスト ボックス 278"/>
        <xdr:cNvSpPr txBox="1"/>
      </xdr:nvSpPr>
      <xdr:spPr>
        <a:xfrm>
          <a:off x="15798800" y="1474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2" name="楕円 281"/>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160038</xdr:rowOff>
    </xdr:from>
    <xdr:ext cx="762000" cy="259045"/>
    <xdr:sp macro="" textlink="">
      <xdr:nvSpPr>
        <xdr:cNvPr id="283" name="テキスト ボックス 282"/>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4" name="楕円 283"/>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85" name="テキスト ボックス 284"/>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定員適正化計画に基づく退職者の補充抑制や民間委託等により、職員数の削減に努めてきたが、退職者の再任用により削減が進んでいない為、類似団体平均を上回っている。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今後も、行政サービスの維持・確保及び業務のバランスを考慮しつつ、事務事業の見直し及び退職者数に応じた新規採用の実施などにより適切な定員管理に努める。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13553</xdr:rowOff>
    </xdr:from>
    <xdr:to>
      <xdr:col>81</xdr:col>
      <xdr:colOff>44450</xdr:colOff>
      <xdr:row>61</xdr:row>
      <xdr:rowOff>22515</xdr:rowOff>
    </xdr:to>
    <xdr:cxnSp macro="">
      <xdr:nvCxnSpPr>
        <xdr:cNvPr id="322" name="直線コネクタ 321"/>
        <xdr:cNvCxnSpPr/>
      </xdr:nvCxnSpPr>
      <xdr:spPr>
        <a:xfrm>
          <a:off x="16179800" y="10472003"/>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5280</xdr:rowOff>
    </xdr:from>
    <xdr:to>
      <xdr:col>77</xdr:col>
      <xdr:colOff>44450</xdr:colOff>
      <xdr:row>61</xdr:row>
      <xdr:rowOff>13553</xdr:rowOff>
    </xdr:to>
    <xdr:cxnSp macro="">
      <xdr:nvCxnSpPr>
        <xdr:cNvPr id="325" name="直線コネクタ 324"/>
        <xdr:cNvCxnSpPr/>
      </xdr:nvCxnSpPr>
      <xdr:spPr>
        <a:xfrm>
          <a:off x="15290800" y="10463730"/>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5280</xdr:rowOff>
    </xdr:from>
    <xdr:to>
      <xdr:col>72</xdr:col>
      <xdr:colOff>203200</xdr:colOff>
      <xdr:row>61</xdr:row>
      <xdr:rowOff>10106</xdr:rowOff>
    </xdr:to>
    <xdr:cxnSp macro="">
      <xdr:nvCxnSpPr>
        <xdr:cNvPr id="328" name="直線コネクタ 327"/>
        <xdr:cNvCxnSpPr/>
      </xdr:nvCxnSpPr>
      <xdr:spPr>
        <a:xfrm flipV="1">
          <a:off x="14401800" y="104637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140190</xdr:rowOff>
    </xdr:from>
    <xdr:to>
      <xdr:col>68</xdr:col>
      <xdr:colOff>152400</xdr:colOff>
      <xdr:row>61</xdr:row>
      <xdr:rowOff>10106</xdr:rowOff>
    </xdr:to>
    <xdr:cxnSp macro="">
      <xdr:nvCxnSpPr>
        <xdr:cNvPr id="331" name="直線コネクタ 330"/>
        <xdr:cNvCxnSpPr/>
      </xdr:nvCxnSpPr>
      <xdr:spPr>
        <a:xfrm>
          <a:off x="13512800" y="1042719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143165</xdr:rowOff>
    </xdr:from>
    <xdr:to>
      <xdr:col>81</xdr:col>
      <xdr:colOff>95250</xdr:colOff>
      <xdr:row>61</xdr:row>
      <xdr:rowOff>73315</xdr:rowOff>
    </xdr:to>
    <xdr:sp macro="" textlink="">
      <xdr:nvSpPr>
        <xdr:cNvPr id="341" name="楕円 340"/>
        <xdr:cNvSpPr/>
      </xdr:nvSpPr>
      <xdr:spPr>
        <a:xfrm>
          <a:off x="16967200" y="104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115242</xdr:rowOff>
    </xdr:from>
    <xdr:ext cx="762000" cy="259045"/>
    <xdr:sp macro="" textlink="">
      <xdr:nvSpPr>
        <xdr:cNvPr id="342" name="定員管理の状況該当値テキスト"/>
        <xdr:cNvSpPr txBox="1"/>
      </xdr:nvSpPr>
      <xdr:spPr>
        <a:xfrm>
          <a:off x="17106900" y="1040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134203</xdr:rowOff>
    </xdr:from>
    <xdr:to>
      <xdr:col>77</xdr:col>
      <xdr:colOff>95250</xdr:colOff>
      <xdr:row>61</xdr:row>
      <xdr:rowOff>64353</xdr:rowOff>
    </xdr:to>
    <xdr:sp macro="" textlink="">
      <xdr:nvSpPr>
        <xdr:cNvPr id="343" name="楕円 342"/>
        <xdr:cNvSpPr/>
      </xdr:nvSpPr>
      <xdr:spPr>
        <a:xfrm>
          <a:off x="16129000" y="1042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49130</xdr:rowOff>
    </xdr:from>
    <xdr:ext cx="736600" cy="259045"/>
    <xdr:sp macro="" textlink="">
      <xdr:nvSpPr>
        <xdr:cNvPr id="344" name="テキスト ボックス 343"/>
        <xdr:cNvSpPr txBox="1"/>
      </xdr:nvSpPr>
      <xdr:spPr>
        <a:xfrm>
          <a:off x="15798800" y="10507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125930</xdr:rowOff>
    </xdr:from>
    <xdr:to>
      <xdr:col>73</xdr:col>
      <xdr:colOff>44450</xdr:colOff>
      <xdr:row>61</xdr:row>
      <xdr:rowOff>56080</xdr:rowOff>
    </xdr:to>
    <xdr:sp macro="" textlink="">
      <xdr:nvSpPr>
        <xdr:cNvPr id="345" name="楕円 344"/>
        <xdr:cNvSpPr/>
      </xdr:nvSpPr>
      <xdr:spPr>
        <a:xfrm>
          <a:off x="15240000" y="104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40857</xdr:rowOff>
    </xdr:from>
    <xdr:ext cx="762000" cy="259045"/>
    <xdr:sp macro="" textlink="">
      <xdr:nvSpPr>
        <xdr:cNvPr id="346" name="テキスト ボックス 345"/>
        <xdr:cNvSpPr txBox="1"/>
      </xdr:nvSpPr>
      <xdr:spPr>
        <a:xfrm>
          <a:off x="14909800" y="1049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130756</xdr:rowOff>
    </xdr:from>
    <xdr:to>
      <xdr:col>68</xdr:col>
      <xdr:colOff>203200</xdr:colOff>
      <xdr:row>61</xdr:row>
      <xdr:rowOff>60906</xdr:rowOff>
    </xdr:to>
    <xdr:sp macro="" textlink="">
      <xdr:nvSpPr>
        <xdr:cNvPr id="347" name="楕円 346"/>
        <xdr:cNvSpPr/>
      </xdr:nvSpPr>
      <xdr:spPr>
        <a:xfrm>
          <a:off x="14351000" y="104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45683</xdr:rowOff>
    </xdr:from>
    <xdr:ext cx="762000" cy="259045"/>
    <xdr:sp macro="" textlink="">
      <xdr:nvSpPr>
        <xdr:cNvPr id="348" name="テキスト ボックス 347"/>
        <xdr:cNvSpPr txBox="1"/>
      </xdr:nvSpPr>
      <xdr:spPr>
        <a:xfrm>
          <a:off x="14020800" y="1050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89390</xdr:rowOff>
    </xdr:from>
    <xdr:to>
      <xdr:col>64</xdr:col>
      <xdr:colOff>152400</xdr:colOff>
      <xdr:row>61</xdr:row>
      <xdr:rowOff>19540</xdr:rowOff>
    </xdr:to>
    <xdr:sp macro="" textlink="">
      <xdr:nvSpPr>
        <xdr:cNvPr id="349" name="楕円 348"/>
        <xdr:cNvSpPr/>
      </xdr:nvSpPr>
      <xdr:spPr>
        <a:xfrm>
          <a:off x="13462000" y="103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4317</xdr:rowOff>
    </xdr:from>
    <xdr:ext cx="762000" cy="259045"/>
    <xdr:sp macro="" textlink="">
      <xdr:nvSpPr>
        <xdr:cNvPr id="350" name="テキスト ボックス 349"/>
        <xdr:cNvSpPr txBox="1"/>
      </xdr:nvSpPr>
      <xdr:spPr>
        <a:xfrm>
          <a:off x="13131800" y="1046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数年来からの起債抑制により類似団体と同水準の比率となっているが、平成２８年度から大型事業を実施していることから、今後５年間程度は上昇する見込みである。</a:t>
          </a:r>
        </a:p>
        <a:p>
          <a:r>
            <a:rPr kumimoji="1" lang="ja-JP" altLang="en-US" sz="1300">
              <a:latin typeface="ＭＳ Ｐゴシック" panose="020B0600070205080204" pitchFamily="50" charset="-128"/>
              <a:ea typeface="ＭＳ Ｐゴシック" panose="020B0600070205080204" pitchFamily="50" charset="-128"/>
            </a:rPr>
            <a:t>　緊急度・住民ニーズを的確に把握した事業の選択により、大幅な上昇とならないよう財政運営に努める。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52070</xdr:rowOff>
    </xdr:to>
    <xdr:cxnSp macro="">
      <xdr:nvCxnSpPr>
        <xdr:cNvPr id="381" name="直線コネクタ 380"/>
        <xdr:cNvCxnSpPr/>
      </xdr:nvCxnSpPr>
      <xdr:spPr>
        <a:xfrm>
          <a:off x="16179800" y="703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170434</xdr:rowOff>
    </xdr:from>
    <xdr:to>
      <xdr:col>77</xdr:col>
      <xdr:colOff>44450</xdr:colOff>
      <xdr:row>41</xdr:row>
      <xdr:rowOff>3810</xdr:rowOff>
    </xdr:to>
    <xdr:cxnSp macro="">
      <xdr:nvCxnSpPr>
        <xdr:cNvPr id="384" name="直線コネクタ 383"/>
        <xdr:cNvCxnSpPr/>
      </xdr:nvCxnSpPr>
      <xdr:spPr>
        <a:xfrm>
          <a:off x="15290800" y="70284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170434</xdr:rowOff>
    </xdr:from>
    <xdr:to>
      <xdr:col>72</xdr:col>
      <xdr:colOff>203200</xdr:colOff>
      <xdr:row>41</xdr:row>
      <xdr:rowOff>8636</xdr:rowOff>
    </xdr:to>
    <xdr:cxnSp macro="">
      <xdr:nvCxnSpPr>
        <xdr:cNvPr id="387" name="直線コネクタ 386"/>
        <xdr:cNvCxnSpPr/>
      </xdr:nvCxnSpPr>
      <xdr:spPr>
        <a:xfrm flipV="1">
          <a:off x="14401800" y="70284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8636</xdr:rowOff>
    </xdr:from>
    <xdr:to>
      <xdr:col>68</xdr:col>
      <xdr:colOff>152400</xdr:colOff>
      <xdr:row>41</xdr:row>
      <xdr:rowOff>71374</xdr:rowOff>
    </xdr:to>
    <xdr:cxnSp macro="">
      <xdr:nvCxnSpPr>
        <xdr:cNvPr id="390" name="直線コネクタ 389"/>
        <xdr:cNvCxnSpPr/>
      </xdr:nvCxnSpPr>
      <xdr:spPr>
        <a:xfrm flipV="1">
          <a:off x="13512800" y="703808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0" name="楕円 399"/>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401"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2" name="楕円 401"/>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3" name="テキスト ボックス 402"/>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119634</xdr:rowOff>
    </xdr:from>
    <xdr:to>
      <xdr:col>73</xdr:col>
      <xdr:colOff>44450</xdr:colOff>
      <xdr:row>41</xdr:row>
      <xdr:rowOff>49784</xdr:rowOff>
    </xdr:to>
    <xdr:sp macro="" textlink="">
      <xdr:nvSpPr>
        <xdr:cNvPr id="404" name="楕円 403"/>
        <xdr:cNvSpPr/>
      </xdr:nvSpPr>
      <xdr:spPr>
        <a:xfrm>
          <a:off x="15240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59961</xdr:rowOff>
    </xdr:from>
    <xdr:ext cx="762000" cy="259045"/>
    <xdr:sp macro="" textlink="">
      <xdr:nvSpPr>
        <xdr:cNvPr id="405" name="テキスト ボックス 404"/>
        <xdr:cNvSpPr txBox="1"/>
      </xdr:nvSpPr>
      <xdr:spPr>
        <a:xfrm>
          <a:off x="14909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129286</xdr:rowOff>
    </xdr:from>
    <xdr:to>
      <xdr:col>68</xdr:col>
      <xdr:colOff>203200</xdr:colOff>
      <xdr:row>41</xdr:row>
      <xdr:rowOff>59436</xdr:rowOff>
    </xdr:to>
    <xdr:sp macro="" textlink="">
      <xdr:nvSpPr>
        <xdr:cNvPr id="406" name="楕円 405"/>
        <xdr:cNvSpPr/>
      </xdr:nvSpPr>
      <xdr:spPr>
        <a:xfrm>
          <a:off x="14351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69613</xdr:rowOff>
    </xdr:from>
    <xdr:ext cx="762000" cy="259045"/>
    <xdr:sp macro="" textlink="">
      <xdr:nvSpPr>
        <xdr:cNvPr id="407" name="テキスト ボックス 406"/>
        <xdr:cNvSpPr txBox="1"/>
      </xdr:nvSpPr>
      <xdr:spPr>
        <a:xfrm>
          <a:off x="14020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8" name="楕円 407"/>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409" name="テキスト ボックス 408"/>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主な要因としては、大型事業実施に係る地方債の発行により地方債残高が増加したことである。今後は地方債発行の抑制及び基金積立等により充当可能財源の確保や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22648</xdr:rowOff>
    </xdr:from>
    <xdr:to>
      <xdr:col>81</xdr:col>
      <xdr:colOff>44450</xdr:colOff>
      <xdr:row>14</xdr:row>
      <xdr:rowOff>69568</xdr:rowOff>
    </xdr:to>
    <xdr:cxnSp macro="">
      <xdr:nvCxnSpPr>
        <xdr:cNvPr id="443" name="直線コネクタ 442"/>
        <xdr:cNvCxnSpPr/>
      </xdr:nvCxnSpPr>
      <xdr:spPr>
        <a:xfrm>
          <a:off x="16179800" y="2422948"/>
          <a:ext cx="8382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59" name="楕円 458"/>
        <xdr:cNvSpPr/>
      </xdr:nvSpPr>
      <xdr:spPr>
        <a:xfrm>
          <a:off x="16967200" y="24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162295</xdr:rowOff>
    </xdr:from>
    <xdr:ext cx="762000" cy="259045"/>
    <xdr:sp macro="" textlink="">
      <xdr:nvSpPr>
        <xdr:cNvPr id="460" name="将来負担の状況該当値テキスト"/>
        <xdr:cNvSpPr txBox="1"/>
      </xdr:nvSpPr>
      <xdr:spPr>
        <a:xfrm>
          <a:off x="17106900" y="239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143298</xdr:rowOff>
    </xdr:from>
    <xdr:to>
      <xdr:col>77</xdr:col>
      <xdr:colOff>95250</xdr:colOff>
      <xdr:row>14</xdr:row>
      <xdr:rowOff>73448</xdr:rowOff>
    </xdr:to>
    <xdr:sp macro="" textlink="">
      <xdr:nvSpPr>
        <xdr:cNvPr id="461" name="楕円 460"/>
        <xdr:cNvSpPr/>
      </xdr:nvSpPr>
      <xdr:spPr>
        <a:xfrm>
          <a:off x="16129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58225</xdr:rowOff>
    </xdr:from>
    <xdr:ext cx="736600" cy="259045"/>
    <xdr:sp macro="" textlink="">
      <xdr:nvSpPr>
        <xdr:cNvPr id="462" name="テキスト ボックス 461"/>
        <xdr:cNvSpPr txBox="1"/>
      </xdr:nvSpPr>
      <xdr:spPr>
        <a:xfrm>
          <a:off x="15798800" y="245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2,626
2,575
590.80
4,640,574
4,592,642
27,357
2,591,373
5,368,894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類似団体平均を下回っている状況ではあるが、職員数が類似団体平均と比較して多いため、今後も行政サービスの質の低下に留意しながら、職員適正化計画に基づき適正な定員管理を行い、人件費の縮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136144</xdr:rowOff>
    </xdr:to>
    <xdr:cxnSp macro="">
      <xdr:nvCxnSpPr>
        <xdr:cNvPr id="64" name="直線コネクタ 63"/>
        <xdr:cNvCxnSpPr/>
      </xdr:nvCxnSpPr>
      <xdr:spPr>
        <a:xfrm>
          <a:off x="3987800" y="62580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104140</xdr:rowOff>
    </xdr:to>
    <xdr:cxnSp macro="">
      <xdr:nvCxnSpPr>
        <xdr:cNvPr id="67" name="直線コネクタ 66"/>
        <xdr:cNvCxnSpPr/>
      </xdr:nvCxnSpPr>
      <xdr:spPr>
        <a:xfrm flipV="1">
          <a:off x="3098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104140</xdr:rowOff>
    </xdr:to>
    <xdr:cxnSp macro="">
      <xdr:nvCxnSpPr>
        <xdr:cNvPr id="70" name="直線コネクタ 69"/>
        <xdr:cNvCxnSpPr/>
      </xdr:nvCxnSpPr>
      <xdr:spPr>
        <a:xfrm>
          <a:off x="2209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53848</xdr:rowOff>
    </xdr:to>
    <xdr:cxnSp macro="">
      <xdr:nvCxnSpPr>
        <xdr:cNvPr id="73" name="直線コネクタ 72"/>
        <xdr:cNvCxnSpPr/>
      </xdr:nvCxnSpPr>
      <xdr:spPr>
        <a:xfrm>
          <a:off x="1320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類似団体平均を下回っており、今後も事務事業の見直しやコスト削減に努めることにより、経常経費の節減を図る。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58420</xdr:rowOff>
    </xdr:to>
    <xdr:cxnSp macro="">
      <xdr:nvCxnSpPr>
        <xdr:cNvPr id="125" name="直線コネクタ 124"/>
        <xdr:cNvCxnSpPr/>
      </xdr:nvCxnSpPr>
      <xdr:spPr>
        <a:xfrm>
          <a:off x="15671800" y="2763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20320</xdr:rowOff>
    </xdr:to>
    <xdr:cxnSp macro="">
      <xdr:nvCxnSpPr>
        <xdr:cNvPr id="128" name="直線コネクタ 127"/>
        <xdr:cNvCxnSpPr/>
      </xdr:nvCxnSpPr>
      <xdr:spPr>
        <a:xfrm>
          <a:off x="14782800" y="272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15</xdr:row>
      <xdr:rowOff>153670</xdr:rowOff>
    </xdr:to>
    <xdr:cxnSp macro="">
      <xdr:nvCxnSpPr>
        <xdr:cNvPr id="131" name="直線コネクタ 130"/>
        <xdr:cNvCxnSpPr/>
      </xdr:nvCxnSpPr>
      <xdr:spPr>
        <a:xfrm>
          <a:off x="13893800" y="270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130810</xdr:rowOff>
    </xdr:to>
    <xdr:cxnSp macro="">
      <xdr:nvCxnSpPr>
        <xdr:cNvPr id="134" name="直線コネクタ 133"/>
        <xdr:cNvCxnSpPr/>
      </xdr:nvCxnSpPr>
      <xdr:spPr>
        <a:xfrm>
          <a:off x="13004800" y="264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5"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6" name="楕円 145"/>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7" name="テキスト ボックス 146"/>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48" name="楕円 147"/>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49" name="テキスト ボックス 148"/>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0" name="楕円 149"/>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1" name="テキスト ボックス 150"/>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2" name="楕円 151"/>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3" name="テキスト ボックス 152"/>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類似団体平均を下回っており、今後もこの水準を維持しつつ住民のニーズを的確に把握しながら、義務的経費の抑制に努める。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63500</xdr:rowOff>
    </xdr:to>
    <xdr:cxnSp macro="">
      <xdr:nvCxnSpPr>
        <xdr:cNvPr id="185" name="直線コネクタ 184"/>
        <xdr:cNvCxnSpPr/>
      </xdr:nvCxnSpPr>
      <xdr:spPr>
        <a:xfrm>
          <a:off x="3987800" y="930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8" name="直線コネクタ 187"/>
        <xdr:cNvCxnSpPr/>
      </xdr:nvCxnSpPr>
      <xdr:spPr>
        <a:xfrm flipV="1">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101600</xdr:rowOff>
    </xdr:to>
    <xdr:cxnSp macro="">
      <xdr:nvCxnSpPr>
        <xdr:cNvPr id="191" name="直線コネクタ 190"/>
        <xdr:cNvCxnSpPr/>
      </xdr:nvCxnSpPr>
      <xdr:spPr>
        <a:xfrm flipV="1">
          <a:off x="2209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101600</xdr:rowOff>
    </xdr:to>
    <xdr:cxnSp macro="">
      <xdr:nvCxnSpPr>
        <xdr:cNvPr id="194" name="直線コネクタ 193"/>
        <xdr:cNvCxnSpPr/>
      </xdr:nvCxnSpPr>
      <xdr:spPr>
        <a:xfrm>
          <a:off x="1320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4" name="楕円 203"/>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5" name="扶助費該当値テキスト"/>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6" name="楕円 205"/>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7" name="テキスト ボックス 206"/>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8" name="楕円 207"/>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9" name="テキスト ボックス 208"/>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0" name="楕円 209"/>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1" name="テキスト ボックス 210"/>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2" name="楕円 211"/>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3" name="テキスト ボックス 212"/>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類似団体平均を上回っているのは、各特別会計への繰出金が主な要因である。</a:t>
          </a:r>
        </a:p>
        <a:p>
          <a:r>
            <a:rPr kumimoji="1" lang="ja-JP" altLang="en-US" sz="1300">
              <a:latin typeface="ＭＳ Ｐゴシック" panose="020B0600070205080204" pitchFamily="50" charset="-128"/>
              <a:ea typeface="ＭＳ Ｐゴシック" panose="020B0600070205080204" pitchFamily="50" charset="-128"/>
            </a:rPr>
            <a:t>　今後は、繰出基準を超える特別会計への繰出金を圧縮する等、普通会計の負担軽減に努める。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56</xdr:row>
      <xdr:rowOff>5080</xdr:rowOff>
    </xdr:to>
    <xdr:cxnSp macro="">
      <xdr:nvCxnSpPr>
        <xdr:cNvPr id="245" name="直線コネクタ 244"/>
        <xdr:cNvCxnSpPr/>
      </xdr:nvCxnSpPr>
      <xdr:spPr>
        <a:xfrm flipV="1">
          <a:off x="15671800" y="9552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39370</xdr:rowOff>
    </xdr:to>
    <xdr:cxnSp macro="">
      <xdr:nvCxnSpPr>
        <xdr:cNvPr id="248" name="直線コネクタ 247"/>
        <xdr:cNvCxnSpPr/>
      </xdr:nvCxnSpPr>
      <xdr:spPr>
        <a:xfrm flipV="1">
          <a:off x="14782800" y="9606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119380</xdr:rowOff>
    </xdr:from>
    <xdr:to>
      <xdr:col>73</xdr:col>
      <xdr:colOff>180975</xdr:colOff>
      <xdr:row>56</xdr:row>
      <xdr:rowOff>39370</xdr:rowOff>
    </xdr:to>
    <xdr:cxnSp macro="">
      <xdr:nvCxnSpPr>
        <xdr:cNvPr id="251" name="直線コネクタ 250"/>
        <xdr:cNvCxnSpPr/>
      </xdr:nvCxnSpPr>
      <xdr:spPr>
        <a:xfrm>
          <a:off x="13893800" y="95491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100330</xdr:rowOff>
    </xdr:from>
    <xdr:to>
      <xdr:col>69</xdr:col>
      <xdr:colOff>92075</xdr:colOff>
      <xdr:row>55</xdr:row>
      <xdr:rowOff>119380</xdr:rowOff>
    </xdr:to>
    <xdr:cxnSp macro="">
      <xdr:nvCxnSpPr>
        <xdr:cNvPr id="254" name="直線コネクタ 253"/>
        <xdr:cNvCxnSpPr/>
      </xdr:nvCxnSpPr>
      <xdr:spPr>
        <a:xfrm>
          <a:off x="13004800" y="9530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4" name="楕円 263"/>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44467</xdr:rowOff>
    </xdr:from>
    <xdr:ext cx="762000" cy="259045"/>
    <xdr:sp macro="" textlink="">
      <xdr:nvSpPr>
        <xdr:cNvPr id="265" name="その他該当値テキスト"/>
        <xdr:cNvSpPr txBox="1"/>
      </xdr:nvSpPr>
      <xdr:spPr>
        <a:xfrm>
          <a:off x="165989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6" name="楕円 265"/>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40657</xdr:rowOff>
    </xdr:from>
    <xdr:ext cx="736600" cy="259045"/>
    <xdr:sp macro="" textlink="">
      <xdr:nvSpPr>
        <xdr:cNvPr id="267" name="テキスト ボックス 266"/>
        <xdr:cNvSpPr txBox="1"/>
      </xdr:nvSpPr>
      <xdr:spPr>
        <a:xfrm>
          <a:off x="15290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160020</xdr:rowOff>
    </xdr:from>
    <xdr:to>
      <xdr:col>74</xdr:col>
      <xdr:colOff>31750</xdr:colOff>
      <xdr:row>56</xdr:row>
      <xdr:rowOff>90170</xdr:rowOff>
    </xdr:to>
    <xdr:sp macro="" textlink="">
      <xdr:nvSpPr>
        <xdr:cNvPr id="268" name="楕円 267"/>
        <xdr:cNvSpPr/>
      </xdr:nvSpPr>
      <xdr:spPr>
        <a:xfrm>
          <a:off x="14732000" y="95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74947</xdr:rowOff>
    </xdr:from>
    <xdr:ext cx="762000" cy="259045"/>
    <xdr:sp macro="" textlink="">
      <xdr:nvSpPr>
        <xdr:cNvPr id="269" name="テキスト ボックス 268"/>
        <xdr:cNvSpPr txBox="1"/>
      </xdr:nvSpPr>
      <xdr:spPr>
        <a:xfrm>
          <a:off x="14401800" y="967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68580</xdr:rowOff>
    </xdr:from>
    <xdr:to>
      <xdr:col>69</xdr:col>
      <xdr:colOff>142875</xdr:colOff>
      <xdr:row>55</xdr:row>
      <xdr:rowOff>170180</xdr:rowOff>
    </xdr:to>
    <xdr:sp macro="" textlink="">
      <xdr:nvSpPr>
        <xdr:cNvPr id="270" name="楕円 269"/>
        <xdr:cNvSpPr/>
      </xdr:nvSpPr>
      <xdr:spPr>
        <a:xfrm>
          <a:off x="138430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154957</xdr:rowOff>
    </xdr:from>
    <xdr:ext cx="762000" cy="259045"/>
    <xdr:sp macro="" textlink="">
      <xdr:nvSpPr>
        <xdr:cNvPr id="271" name="テキスト ボックス 270"/>
        <xdr:cNvSpPr txBox="1"/>
      </xdr:nvSpPr>
      <xdr:spPr>
        <a:xfrm>
          <a:off x="13512800" y="958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72" name="楕円 271"/>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135907</xdr:rowOff>
    </xdr:from>
    <xdr:ext cx="762000" cy="259045"/>
    <xdr:sp macro="" textlink="">
      <xdr:nvSpPr>
        <xdr:cNvPr id="273" name="テキスト ボックス 272"/>
        <xdr:cNvSpPr txBox="1"/>
      </xdr:nvSpPr>
      <xdr:spPr>
        <a:xfrm>
          <a:off x="12623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類似団体平均を下回っているが、引き続き、行政評価により補助事業の見直しや廃止を行い、経費節減に努める。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94996</xdr:rowOff>
    </xdr:to>
    <xdr:cxnSp macro="">
      <xdr:nvCxnSpPr>
        <xdr:cNvPr id="303" name="直線コネクタ 302"/>
        <xdr:cNvCxnSpPr/>
      </xdr:nvCxnSpPr>
      <xdr:spPr>
        <a:xfrm flipV="1">
          <a:off x="15671800" y="62260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94996</xdr:rowOff>
    </xdr:to>
    <xdr:cxnSp macro="">
      <xdr:nvCxnSpPr>
        <xdr:cNvPr id="306" name="直線コネクタ 305"/>
        <xdr:cNvCxnSpPr/>
      </xdr:nvCxnSpPr>
      <xdr:spPr>
        <a:xfrm>
          <a:off x="14782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127000</xdr:rowOff>
    </xdr:to>
    <xdr:cxnSp macro="">
      <xdr:nvCxnSpPr>
        <xdr:cNvPr id="309" name="直線コネクタ 308"/>
        <xdr:cNvCxnSpPr/>
      </xdr:nvCxnSpPr>
      <xdr:spPr>
        <a:xfrm flipV="1">
          <a:off x="13893800" y="6262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65278</xdr:rowOff>
    </xdr:to>
    <xdr:cxnSp macro="">
      <xdr:nvCxnSpPr>
        <xdr:cNvPr id="312" name="直線コネクタ 311"/>
        <xdr:cNvCxnSpPr/>
      </xdr:nvCxnSpPr>
      <xdr:spPr>
        <a:xfrm flipV="1">
          <a:off x="13004800" y="62992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2" name="楕円 321"/>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3"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4" name="楕円 323"/>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5" name="テキスト ボックス 324"/>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6" name="楕円 325"/>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7" name="テキスト ボックス 326"/>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8" name="楕円 327"/>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9" name="テキスト ボックス 328"/>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0" name="楕円 329"/>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1" name="テキスト ボックス 330"/>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大型の整備事業が集中し、地方債現在高が増加した影響で地方債の元利償還金が膨らんでおり、公債費に係る経常収支比率は類似団体平均を上回っている。今後は地方債発行額を元金償還以下にすることを目標とし、償還残高の抑制と公債管理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77</xdr:row>
      <xdr:rowOff>54611</xdr:rowOff>
    </xdr:to>
    <xdr:cxnSp macro="">
      <xdr:nvCxnSpPr>
        <xdr:cNvPr id="363" name="直線コネクタ 362"/>
        <xdr:cNvCxnSpPr/>
      </xdr:nvCxnSpPr>
      <xdr:spPr>
        <a:xfrm>
          <a:off x="3987800" y="1316101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77470</xdr:rowOff>
    </xdr:from>
    <xdr:to>
      <xdr:col>19</xdr:col>
      <xdr:colOff>187325</xdr:colOff>
      <xdr:row>76</xdr:row>
      <xdr:rowOff>130811</xdr:rowOff>
    </xdr:to>
    <xdr:cxnSp macro="">
      <xdr:nvCxnSpPr>
        <xdr:cNvPr id="366" name="直線コネクタ 365"/>
        <xdr:cNvCxnSpPr/>
      </xdr:nvCxnSpPr>
      <xdr:spPr>
        <a:xfrm>
          <a:off x="3098800" y="131076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77470</xdr:rowOff>
    </xdr:from>
    <xdr:to>
      <xdr:col>15</xdr:col>
      <xdr:colOff>98425</xdr:colOff>
      <xdr:row>76</xdr:row>
      <xdr:rowOff>134620</xdr:rowOff>
    </xdr:to>
    <xdr:cxnSp macro="">
      <xdr:nvCxnSpPr>
        <xdr:cNvPr id="369" name="直線コネクタ 368"/>
        <xdr:cNvCxnSpPr/>
      </xdr:nvCxnSpPr>
      <xdr:spPr>
        <a:xfrm flipV="1">
          <a:off x="2209800" y="13107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134620</xdr:rowOff>
    </xdr:to>
    <xdr:cxnSp macro="">
      <xdr:nvCxnSpPr>
        <xdr:cNvPr id="372" name="直線コネクタ 371"/>
        <xdr:cNvCxnSpPr/>
      </xdr:nvCxnSpPr>
      <xdr:spPr>
        <a:xfrm>
          <a:off x="1320800" y="130124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82" name="楕円 381"/>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147338</xdr:rowOff>
    </xdr:from>
    <xdr:ext cx="762000" cy="259045"/>
    <xdr:sp macro="" textlink="">
      <xdr:nvSpPr>
        <xdr:cNvPr id="383" name="公債費該当値テキスト"/>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80011</xdr:rowOff>
    </xdr:from>
    <xdr:to>
      <xdr:col>20</xdr:col>
      <xdr:colOff>38100</xdr:colOff>
      <xdr:row>77</xdr:row>
      <xdr:rowOff>10161</xdr:rowOff>
    </xdr:to>
    <xdr:sp macro="" textlink="">
      <xdr:nvSpPr>
        <xdr:cNvPr id="384" name="楕円 383"/>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85" name="テキスト ボックス 384"/>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26670</xdr:rowOff>
    </xdr:from>
    <xdr:to>
      <xdr:col>15</xdr:col>
      <xdr:colOff>149225</xdr:colOff>
      <xdr:row>76</xdr:row>
      <xdr:rowOff>128270</xdr:rowOff>
    </xdr:to>
    <xdr:sp macro="" textlink="">
      <xdr:nvSpPr>
        <xdr:cNvPr id="386" name="楕円 385"/>
        <xdr:cNvSpPr/>
      </xdr:nvSpPr>
      <xdr:spPr>
        <a:xfrm>
          <a:off x="3048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87" name="テキスト ボックス 386"/>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8" name="楕円 387"/>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9" name="テキスト ボックス 388"/>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90" name="楕円 389"/>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91" name="テキスト ボックス 390"/>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公債費以外の経常収支比率は類似団体平均を下回る状況となった。</a:t>
          </a:r>
        </a:p>
        <a:p>
          <a:r>
            <a:rPr kumimoji="1" lang="ja-JP" altLang="en-US" sz="1300">
              <a:latin typeface="ＭＳ Ｐゴシック" panose="020B0600070205080204" pitchFamily="50" charset="-128"/>
              <a:ea typeface="ＭＳ Ｐゴシック" panose="020B0600070205080204" pitchFamily="50" charset="-128"/>
            </a:rPr>
            <a:t>　今後も同水準を維持できるよう、職員の適正配置、管理経費の節減を徹底し、更に適正化を図っていきたい。</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141288</xdr:rowOff>
    </xdr:from>
    <xdr:to>
      <xdr:col>82</xdr:col>
      <xdr:colOff>107950</xdr:colOff>
      <xdr:row>75</xdr:row>
      <xdr:rowOff>158432</xdr:rowOff>
    </xdr:to>
    <xdr:cxnSp macro="">
      <xdr:nvCxnSpPr>
        <xdr:cNvPr id="428" name="直線コネクタ 427"/>
        <xdr:cNvCxnSpPr/>
      </xdr:nvCxnSpPr>
      <xdr:spPr>
        <a:xfrm flipV="1">
          <a:off x="15671800" y="13000038"/>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158432</xdr:rowOff>
    </xdr:from>
    <xdr:to>
      <xdr:col>78</xdr:col>
      <xdr:colOff>69850</xdr:colOff>
      <xdr:row>76</xdr:row>
      <xdr:rowOff>15557</xdr:rowOff>
    </xdr:to>
    <xdr:cxnSp macro="">
      <xdr:nvCxnSpPr>
        <xdr:cNvPr id="431" name="直線コネクタ 430"/>
        <xdr:cNvCxnSpPr/>
      </xdr:nvCxnSpPr>
      <xdr:spPr>
        <a:xfrm flipV="1">
          <a:off x="14782800" y="1301718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104140</xdr:rowOff>
    </xdr:from>
    <xdr:to>
      <xdr:col>73</xdr:col>
      <xdr:colOff>180975</xdr:colOff>
      <xdr:row>76</xdr:row>
      <xdr:rowOff>15557</xdr:rowOff>
    </xdr:to>
    <xdr:cxnSp macro="">
      <xdr:nvCxnSpPr>
        <xdr:cNvPr id="434" name="直線コネクタ 433"/>
        <xdr:cNvCxnSpPr/>
      </xdr:nvCxnSpPr>
      <xdr:spPr>
        <a:xfrm>
          <a:off x="13893800" y="12962890"/>
          <a:ext cx="8890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104140</xdr:rowOff>
    </xdr:from>
    <xdr:to>
      <xdr:col>69</xdr:col>
      <xdr:colOff>92075</xdr:colOff>
      <xdr:row>75</xdr:row>
      <xdr:rowOff>118428</xdr:rowOff>
    </xdr:to>
    <xdr:cxnSp macro="">
      <xdr:nvCxnSpPr>
        <xdr:cNvPr id="437" name="直線コネクタ 436"/>
        <xdr:cNvCxnSpPr/>
      </xdr:nvCxnSpPr>
      <xdr:spPr>
        <a:xfrm flipV="1">
          <a:off x="13004800" y="1296289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90488</xdr:rowOff>
    </xdr:from>
    <xdr:to>
      <xdr:col>82</xdr:col>
      <xdr:colOff>158750</xdr:colOff>
      <xdr:row>76</xdr:row>
      <xdr:rowOff>20638</xdr:rowOff>
    </xdr:to>
    <xdr:sp macro="" textlink="">
      <xdr:nvSpPr>
        <xdr:cNvPr id="447" name="楕円 446"/>
        <xdr:cNvSpPr/>
      </xdr:nvSpPr>
      <xdr:spPr>
        <a:xfrm>
          <a:off x="16459200" y="129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107015</xdr:rowOff>
    </xdr:from>
    <xdr:ext cx="762000" cy="259045"/>
    <xdr:sp macro="" textlink="">
      <xdr:nvSpPr>
        <xdr:cNvPr id="448" name="公債費以外該当値テキスト"/>
        <xdr:cNvSpPr txBox="1"/>
      </xdr:nvSpPr>
      <xdr:spPr>
        <a:xfrm>
          <a:off x="16598900" y="1279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107632</xdr:rowOff>
    </xdr:from>
    <xdr:to>
      <xdr:col>78</xdr:col>
      <xdr:colOff>120650</xdr:colOff>
      <xdr:row>76</xdr:row>
      <xdr:rowOff>37782</xdr:rowOff>
    </xdr:to>
    <xdr:sp macro="" textlink="">
      <xdr:nvSpPr>
        <xdr:cNvPr id="449" name="楕円 448"/>
        <xdr:cNvSpPr/>
      </xdr:nvSpPr>
      <xdr:spPr>
        <a:xfrm>
          <a:off x="15621000" y="1296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47959</xdr:rowOff>
    </xdr:from>
    <xdr:ext cx="736600" cy="259045"/>
    <xdr:sp macro="" textlink="">
      <xdr:nvSpPr>
        <xdr:cNvPr id="450" name="テキスト ボックス 449"/>
        <xdr:cNvSpPr txBox="1"/>
      </xdr:nvSpPr>
      <xdr:spPr>
        <a:xfrm>
          <a:off x="15290800" y="12735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136207</xdr:rowOff>
    </xdr:from>
    <xdr:to>
      <xdr:col>74</xdr:col>
      <xdr:colOff>31750</xdr:colOff>
      <xdr:row>76</xdr:row>
      <xdr:rowOff>66357</xdr:rowOff>
    </xdr:to>
    <xdr:sp macro="" textlink="">
      <xdr:nvSpPr>
        <xdr:cNvPr id="451" name="楕円 450"/>
        <xdr:cNvSpPr/>
      </xdr:nvSpPr>
      <xdr:spPr>
        <a:xfrm>
          <a:off x="14732000" y="129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76534</xdr:rowOff>
    </xdr:from>
    <xdr:ext cx="762000" cy="259045"/>
    <xdr:sp macro="" textlink="">
      <xdr:nvSpPr>
        <xdr:cNvPr id="452" name="テキスト ボックス 451"/>
        <xdr:cNvSpPr txBox="1"/>
      </xdr:nvSpPr>
      <xdr:spPr>
        <a:xfrm>
          <a:off x="14401800" y="1276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53340</xdr:rowOff>
    </xdr:from>
    <xdr:to>
      <xdr:col>69</xdr:col>
      <xdr:colOff>142875</xdr:colOff>
      <xdr:row>75</xdr:row>
      <xdr:rowOff>154939</xdr:rowOff>
    </xdr:to>
    <xdr:sp macro="" textlink="">
      <xdr:nvSpPr>
        <xdr:cNvPr id="453" name="楕円 452"/>
        <xdr:cNvSpPr/>
      </xdr:nvSpPr>
      <xdr:spPr>
        <a:xfrm>
          <a:off x="13843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54" name="テキスト ボックス 453"/>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67628</xdr:rowOff>
    </xdr:from>
    <xdr:to>
      <xdr:col>65</xdr:col>
      <xdr:colOff>53975</xdr:colOff>
      <xdr:row>75</xdr:row>
      <xdr:rowOff>169227</xdr:rowOff>
    </xdr:to>
    <xdr:sp macro="" textlink="">
      <xdr:nvSpPr>
        <xdr:cNvPr id="455" name="楕円 454"/>
        <xdr:cNvSpPr/>
      </xdr:nvSpPr>
      <xdr:spPr>
        <a:xfrm>
          <a:off x="12954000" y="129263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7955</xdr:rowOff>
    </xdr:from>
    <xdr:ext cx="762000" cy="259045"/>
    <xdr:sp macro="" textlink="">
      <xdr:nvSpPr>
        <xdr:cNvPr id="456" name="テキスト ボックス 455"/>
        <xdr:cNvSpPr txBox="1"/>
      </xdr:nvSpPr>
      <xdr:spPr>
        <a:xfrm>
          <a:off x="12623800" y="1269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93670</xdr:rowOff>
    </xdr:from>
    <xdr:to>
      <xdr:col>29</xdr:col>
      <xdr:colOff>127000</xdr:colOff>
      <xdr:row>17</xdr:row>
      <xdr:rowOff>99029</xdr:rowOff>
    </xdr:to>
    <xdr:cxnSp macro="">
      <xdr:nvCxnSpPr>
        <xdr:cNvPr id="49" name="直線コネクタ 48"/>
        <xdr:cNvCxnSpPr/>
      </xdr:nvCxnSpPr>
      <xdr:spPr bwMode="auto">
        <a:xfrm flipV="1">
          <a:off x="5003800" y="3055945"/>
          <a:ext cx="647700" cy="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78447</xdr:rowOff>
    </xdr:from>
    <xdr:ext cx="762000" cy="259045"/>
    <xdr:sp macro="" textlink="">
      <xdr:nvSpPr>
        <xdr:cNvPr id="50" name="人口1人当たり決算額の推移平均値テキスト130"/>
        <xdr:cNvSpPr txBox="1"/>
      </xdr:nvSpPr>
      <xdr:spPr>
        <a:xfrm>
          <a:off x="5740400" y="3040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90637</xdr:rowOff>
    </xdr:from>
    <xdr:to>
      <xdr:col>26</xdr:col>
      <xdr:colOff>50800</xdr:colOff>
      <xdr:row>17</xdr:row>
      <xdr:rowOff>99029</xdr:rowOff>
    </xdr:to>
    <xdr:cxnSp macro="">
      <xdr:nvCxnSpPr>
        <xdr:cNvPr id="52" name="直線コネクタ 51"/>
        <xdr:cNvCxnSpPr/>
      </xdr:nvCxnSpPr>
      <xdr:spPr bwMode="auto">
        <a:xfrm>
          <a:off x="4305300" y="3052912"/>
          <a:ext cx="698500" cy="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90637</xdr:rowOff>
    </xdr:from>
    <xdr:to>
      <xdr:col>22</xdr:col>
      <xdr:colOff>114300</xdr:colOff>
      <xdr:row>17</xdr:row>
      <xdr:rowOff>115206</xdr:rowOff>
    </xdr:to>
    <xdr:cxnSp macro="">
      <xdr:nvCxnSpPr>
        <xdr:cNvPr id="55" name="直線コネクタ 54"/>
        <xdr:cNvCxnSpPr/>
      </xdr:nvCxnSpPr>
      <xdr:spPr bwMode="auto">
        <a:xfrm flipV="1">
          <a:off x="3606800" y="3052912"/>
          <a:ext cx="698500" cy="24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115206</xdr:rowOff>
    </xdr:from>
    <xdr:to>
      <xdr:col>18</xdr:col>
      <xdr:colOff>177800</xdr:colOff>
      <xdr:row>17</xdr:row>
      <xdr:rowOff>119125</xdr:rowOff>
    </xdr:to>
    <xdr:cxnSp macro="">
      <xdr:nvCxnSpPr>
        <xdr:cNvPr id="58" name="直線コネクタ 57"/>
        <xdr:cNvCxnSpPr/>
      </xdr:nvCxnSpPr>
      <xdr:spPr bwMode="auto">
        <a:xfrm flipV="1">
          <a:off x="2908300" y="3077481"/>
          <a:ext cx="698500" cy="3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42870</xdr:rowOff>
    </xdr:from>
    <xdr:to>
      <xdr:col>29</xdr:col>
      <xdr:colOff>177800</xdr:colOff>
      <xdr:row>17</xdr:row>
      <xdr:rowOff>144470</xdr:rowOff>
    </xdr:to>
    <xdr:sp macro="" textlink="">
      <xdr:nvSpPr>
        <xdr:cNvPr id="68" name="楕円 67"/>
        <xdr:cNvSpPr/>
      </xdr:nvSpPr>
      <xdr:spPr bwMode="auto">
        <a:xfrm>
          <a:off x="5600700" y="300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59397</xdr:rowOff>
    </xdr:from>
    <xdr:ext cx="762000" cy="259045"/>
    <xdr:sp macro="" textlink="">
      <xdr:nvSpPr>
        <xdr:cNvPr id="69" name="人口1人当たり決算額の推移該当値テキスト130"/>
        <xdr:cNvSpPr txBox="1"/>
      </xdr:nvSpPr>
      <xdr:spPr>
        <a:xfrm>
          <a:off x="5740400" y="285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48229</xdr:rowOff>
    </xdr:from>
    <xdr:to>
      <xdr:col>26</xdr:col>
      <xdr:colOff>101600</xdr:colOff>
      <xdr:row>17</xdr:row>
      <xdr:rowOff>149829</xdr:rowOff>
    </xdr:to>
    <xdr:sp macro="" textlink="">
      <xdr:nvSpPr>
        <xdr:cNvPr id="70" name="楕円 69"/>
        <xdr:cNvSpPr/>
      </xdr:nvSpPr>
      <xdr:spPr bwMode="auto">
        <a:xfrm>
          <a:off x="4953000" y="301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160006</xdr:rowOff>
    </xdr:from>
    <xdr:ext cx="736600" cy="259045"/>
    <xdr:sp macro="" textlink="">
      <xdr:nvSpPr>
        <xdr:cNvPr id="71" name="テキスト ボックス 70"/>
        <xdr:cNvSpPr txBox="1"/>
      </xdr:nvSpPr>
      <xdr:spPr>
        <a:xfrm>
          <a:off x="4622800" y="27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39837</xdr:rowOff>
    </xdr:from>
    <xdr:to>
      <xdr:col>22</xdr:col>
      <xdr:colOff>165100</xdr:colOff>
      <xdr:row>17</xdr:row>
      <xdr:rowOff>141437</xdr:rowOff>
    </xdr:to>
    <xdr:sp macro="" textlink="">
      <xdr:nvSpPr>
        <xdr:cNvPr id="72" name="楕円 71"/>
        <xdr:cNvSpPr/>
      </xdr:nvSpPr>
      <xdr:spPr bwMode="auto">
        <a:xfrm>
          <a:off x="4254500" y="300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151614</xdr:rowOff>
    </xdr:from>
    <xdr:ext cx="762000" cy="259045"/>
    <xdr:sp macro="" textlink="">
      <xdr:nvSpPr>
        <xdr:cNvPr id="73" name="テキスト ボックス 72"/>
        <xdr:cNvSpPr txBox="1"/>
      </xdr:nvSpPr>
      <xdr:spPr>
        <a:xfrm>
          <a:off x="3924300" y="27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64406</xdr:rowOff>
    </xdr:from>
    <xdr:to>
      <xdr:col>19</xdr:col>
      <xdr:colOff>38100</xdr:colOff>
      <xdr:row>17</xdr:row>
      <xdr:rowOff>166006</xdr:rowOff>
    </xdr:to>
    <xdr:sp macro="" textlink="">
      <xdr:nvSpPr>
        <xdr:cNvPr id="74" name="楕円 73"/>
        <xdr:cNvSpPr/>
      </xdr:nvSpPr>
      <xdr:spPr bwMode="auto">
        <a:xfrm>
          <a:off x="3556000" y="3026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4733</xdr:rowOff>
    </xdr:from>
    <xdr:ext cx="762000" cy="259045"/>
    <xdr:sp macro="" textlink="">
      <xdr:nvSpPr>
        <xdr:cNvPr id="75" name="テキスト ボックス 74"/>
        <xdr:cNvSpPr txBox="1"/>
      </xdr:nvSpPr>
      <xdr:spPr>
        <a:xfrm>
          <a:off x="3225800" y="279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68325</xdr:rowOff>
    </xdr:from>
    <xdr:to>
      <xdr:col>15</xdr:col>
      <xdr:colOff>101600</xdr:colOff>
      <xdr:row>17</xdr:row>
      <xdr:rowOff>169925</xdr:rowOff>
    </xdr:to>
    <xdr:sp macro="" textlink="">
      <xdr:nvSpPr>
        <xdr:cNvPr id="76" name="楕円 75"/>
        <xdr:cNvSpPr/>
      </xdr:nvSpPr>
      <xdr:spPr bwMode="auto">
        <a:xfrm>
          <a:off x="2857500" y="303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8652</xdr:rowOff>
    </xdr:from>
    <xdr:ext cx="762000" cy="259045"/>
    <xdr:sp macro="" textlink="">
      <xdr:nvSpPr>
        <xdr:cNvPr id="77" name="テキスト ボックス 76"/>
        <xdr:cNvSpPr txBox="1"/>
      </xdr:nvSpPr>
      <xdr:spPr>
        <a:xfrm>
          <a:off x="2527300" y="27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49794</xdr:rowOff>
    </xdr:from>
    <xdr:to>
      <xdr:col>29</xdr:col>
      <xdr:colOff>127000</xdr:colOff>
      <xdr:row>35</xdr:row>
      <xdr:rowOff>180698</xdr:rowOff>
    </xdr:to>
    <xdr:cxnSp macro="">
      <xdr:nvCxnSpPr>
        <xdr:cNvPr id="110" name="直線コネクタ 109"/>
        <xdr:cNvCxnSpPr/>
      </xdr:nvCxnSpPr>
      <xdr:spPr bwMode="auto">
        <a:xfrm flipV="1">
          <a:off x="5003800" y="6660144"/>
          <a:ext cx="647700" cy="130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180698</xdr:rowOff>
    </xdr:from>
    <xdr:to>
      <xdr:col>26</xdr:col>
      <xdr:colOff>50800</xdr:colOff>
      <xdr:row>35</xdr:row>
      <xdr:rowOff>188105</xdr:rowOff>
    </xdr:to>
    <xdr:cxnSp macro="">
      <xdr:nvCxnSpPr>
        <xdr:cNvPr id="113" name="直線コネクタ 112"/>
        <xdr:cNvCxnSpPr/>
      </xdr:nvCxnSpPr>
      <xdr:spPr bwMode="auto">
        <a:xfrm flipV="1">
          <a:off x="4305300" y="6791048"/>
          <a:ext cx="698500" cy="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188105</xdr:rowOff>
    </xdr:from>
    <xdr:to>
      <xdr:col>22</xdr:col>
      <xdr:colOff>114300</xdr:colOff>
      <xdr:row>35</xdr:row>
      <xdr:rowOff>226845</xdr:rowOff>
    </xdr:to>
    <xdr:cxnSp macro="">
      <xdr:nvCxnSpPr>
        <xdr:cNvPr id="116" name="直線コネクタ 115"/>
        <xdr:cNvCxnSpPr/>
      </xdr:nvCxnSpPr>
      <xdr:spPr bwMode="auto">
        <a:xfrm flipV="1">
          <a:off x="3606800" y="6798455"/>
          <a:ext cx="698500" cy="3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179274</xdr:rowOff>
    </xdr:from>
    <xdr:to>
      <xdr:col>18</xdr:col>
      <xdr:colOff>177800</xdr:colOff>
      <xdr:row>35</xdr:row>
      <xdr:rowOff>226845</xdr:rowOff>
    </xdr:to>
    <xdr:cxnSp macro="">
      <xdr:nvCxnSpPr>
        <xdr:cNvPr id="119" name="直線コネクタ 118"/>
        <xdr:cNvCxnSpPr/>
      </xdr:nvCxnSpPr>
      <xdr:spPr bwMode="auto">
        <a:xfrm>
          <a:off x="2908300" y="6789624"/>
          <a:ext cx="698500" cy="47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341894</xdr:rowOff>
    </xdr:from>
    <xdr:to>
      <xdr:col>29</xdr:col>
      <xdr:colOff>177800</xdr:colOff>
      <xdr:row>35</xdr:row>
      <xdr:rowOff>100594</xdr:rowOff>
    </xdr:to>
    <xdr:sp macro="" textlink="">
      <xdr:nvSpPr>
        <xdr:cNvPr id="129" name="楕円 128"/>
        <xdr:cNvSpPr/>
      </xdr:nvSpPr>
      <xdr:spPr bwMode="auto">
        <a:xfrm>
          <a:off x="5600700" y="6609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186971</xdr:rowOff>
    </xdr:from>
    <xdr:ext cx="762000" cy="259045"/>
    <xdr:sp macro="" textlink="">
      <xdr:nvSpPr>
        <xdr:cNvPr id="130" name="人口1人当たり決算額の推移該当値テキスト445"/>
        <xdr:cNvSpPr txBox="1"/>
      </xdr:nvSpPr>
      <xdr:spPr>
        <a:xfrm>
          <a:off x="5740400" y="645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129898</xdr:rowOff>
    </xdr:from>
    <xdr:to>
      <xdr:col>26</xdr:col>
      <xdr:colOff>101600</xdr:colOff>
      <xdr:row>35</xdr:row>
      <xdr:rowOff>231498</xdr:rowOff>
    </xdr:to>
    <xdr:sp macro="" textlink="">
      <xdr:nvSpPr>
        <xdr:cNvPr id="131" name="楕円 130"/>
        <xdr:cNvSpPr/>
      </xdr:nvSpPr>
      <xdr:spPr bwMode="auto">
        <a:xfrm>
          <a:off x="4953000" y="6740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241675</xdr:rowOff>
    </xdr:from>
    <xdr:ext cx="736600" cy="259045"/>
    <xdr:sp macro="" textlink="">
      <xdr:nvSpPr>
        <xdr:cNvPr id="132" name="テキスト ボックス 131"/>
        <xdr:cNvSpPr txBox="1"/>
      </xdr:nvSpPr>
      <xdr:spPr>
        <a:xfrm>
          <a:off x="4622800" y="6509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137305</xdr:rowOff>
    </xdr:from>
    <xdr:to>
      <xdr:col>22</xdr:col>
      <xdr:colOff>165100</xdr:colOff>
      <xdr:row>35</xdr:row>
      <xdr:rowOff>238905</xdr:rowOff>
    </xdr:to>
    <xdr:sp macro="" textlink="">
      <xdr:nvSpPr>
        <xdr:cNvPr id="133" name="楕円 132"/>
        <xdr:cNvSpPr/>
      </xdr:nvSpPr>
      <xdr:spPr bwMode="auto">
        <a:xfrm>
          <a:off x="4254500" y="674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249082</xdr:rowOff>
    </xdr:from>
    <xdr:ext cx="762000" cy="259045"/>
    <xdr:sp macro="" textlink="">
      <xdr:nvSpPr>
        <xdr:cNvPr id="134" name="テキスト ボックス 133"/>
        <xdr:cNvSpPr txBox="1"/>
      </xdr:nvSpPr>
      <xdr:spPr>
        <a:xfrm>
          <a:off x="3924300" y="651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176045</xdr:rowOff>
    </xdr:from>
    <xdr:to>
      <xdr:col>19</xdr:col>
      <xdr:colOff>38100</xdr:colOff>
      <xdr:row>35</xdr:row>
      <xdr:rowOff>277645</xdr:rowOff>
    </xdr:to>
    <xdr:sp macro="" textlink="">
      <xdr:nvSpPr>
        <xdr:cNvPr id="135" name="楕円 134"/>
        <xdr:cNvSpPr/>
      </xdr:nvSpPr>
      <xdr:spPr bwMode="auto">
        <a:xfrm>
          <a:off x="3556000" y="678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287822</xdr:rowOff>
    </xdr:from>
    <xdr:ext cx="762000" cy="259045"/>
    <xdr:sp macro="" textlink="">
      <xdr:nvSpPr>
        <xdr:cNvPr id="136" name="テキスト ボックス 135"/>
        <xdr:cNvSpPr txBox="1"/>
      </xdr:nvSpPr>
      <xdr:spPr>
        <a:xfrm>
          <a:off x="3225800" y="655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128474</xdr:rowOff>
    </xdr:from>
    <xdr:to>
      <xdr:col>15</xdr:col>
      <xdr:colOff>101600</xdr:colOff>
      <xdr:row>35</xdr:row>
      <xdr:rowOff>230074</xdr:rowOff>
    </xdr:to>
    <xdr:sp macro="" textlink="">
      <xdr:nvSpPr>
        <xdr:cNvPr id="137" name="楕円 136"/>
        <xdr:cNvSpPr/>
      </xdr:nvSpPr>
      <xdr:spPr bwMode="auto">
        <a:xfrm>
          <a:off x="2857500" y="6738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240251</xdr:rowOff>
    </xdr:from>
    <xdr:ext cx="762000" cy="259045"/>
    <xdr:sp macro="" textlink="">
      <xdr:nvSpPr>
        <xdr:cNvPr id="138" name="テキスト ボックス 137"/>
        <xdr:cNvSpPr txBox="1"/>
      </xdr:nvSpPr>
      <xdr:spPr>
        <a:xfrm>
          <a:off x="2527300" y="650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2,626
2,575
590.80
4,640,574
4,592,642
27,357
2,591,373
5,368,894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114992</xdr:rowOff>
    </xdr:from>
    <xdr:to>
      <xdr:col>24</xdr:col>
      <xdr:colOff>63500</xdr:colOff>
      <xdr:row>36</xdr:row>
      <xdr:rowOff>149886</xdr:rowOff>
    </xdr:to>
    <xdr:cxnSp macro="">
      <xdr:nvCxnSpPr>
        <xdr:cNvPr id="60" name="直線コネクタ 59"/>
        <xdr:cNvCxnSpPr/>
      </xdr:nvCxnSpPr>
      <xdr:spPr>
        <a:xfrm flipV="1">
          <a:off x="3797300" y="6287192"/>
          <a:ext cx="8382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134334</xdr:rowOff>
    </xdr:from>
    <xdr:to>
      <xdr:col>19</xdr:col>
      <xdr:colOff>177800</xdr:colOff>
      <xdr:row>36</xdr:row>
      <xdr:rowOff>149886</xdr:rowOff>
    </xdr:to>
    <xdr:cxnSp macro="">
      <xdr:nvCxnSpPr>
        <xdr:cNvPr id="63" name="直線コネクタ 62"/>
        <xdr:cNvCxnSpPr/>
      </xdr:nvCxnSpPr>
      <xdr:spPr>
        <a:xfrm>
          <a:off x="2908300" y="6306534"/>
          <a:ext cx="889000" cy="1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134334</xdr:rowOff>
    </xdr:from>
    <xdr:to>
      <xdr:col>15</xdr:col>
      <xdr:colOff>50800</xdr:colOff>
      <xdr:row>36</xdr:row>
      <xdr:rowOff>150185</xdr:rowOff>
    </xdr:to>
    <xdr:cxnSp macro="">
      <xdr:nvCxnSpPr>
        <xdr:cNvPr id="66" name="直線コネクタ 65"/>
        <xdr:cNvCxnSpPr/>
      </xdr:nvCxnSpPr>
      <xdr:spPr>
        <a:xfrm flipV="1">
          <a:off x="2019300" y="6306534"/>
          <a:ext cx="889000" cy="1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150185</xdr:rowOff>
    </xdr:from>
    <xdr:to>
      <xdr:col>10</xdr:col>
      <xdr:colOff>114300</xdr:colOff>
      <xdr:row>36</xdr:row>
      <xdr:rowOff>159478</xdr:rowOff>
    </xdr:to>
    <xdr:cxnSp macro="">
      <xdr:nvCxnSpPr>
        <xdr:cNvPr id="69" name="直線コネクタ 68"/>
        <xdr:cNvCxnSpPr/>
      </xdr:nvCxnSpPr>
      <xdr:spPr>
        <a:xfrm flipV="1">
          <a:off x="1130300" y="6322385"/>
          <a:ext cx="889000" cy="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64192</xdr:rowOff>
    </xdr:from>
    <xdr:to>
      <xdr:col>24</xdr:col>
      <xdr:colOff>114300</xdr:colOff>
      <xdr:row>36</xdr:row>
      <xdr:rowOff>165792</xdr:rowOff>
    </xdr:to>
    <xdr:sp macro="" textlink="">
      <xdr:nvSpPr>
        <xdr:cNvPr id="79" name="楕円 78"/>
        <xdr:cNvSpPr/>
      </xdr:nvSpPr>
      <xdr:spPr>
        <a:xfrm>
          <a:off x="4584700" y="62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87069</xdr:rowOff>
    </xdr:from>
    <xdr:ext cx="599010" cy="259045"/>
    <xdr:sp macro="" textlink="">
      <xdr:nvSpPr>
        <xdr:cNvPr id="80" name="人件費該当値テキスト"/>
        <xdr:cNvSpPr txBox="1"/>
      </xdr:nvSpPr>
      <xdr:spPr>
        <a:xfrm>
          <a:off x="4686300" y="608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99086</xdr:rowOff>
    </xdr:from>
    <xdr:to>
      <xdr:col>20</xdr:col>
      <xdr:colOff>38100</xdr:colOff>
      <xdr:row>37</xdr:row>
      <xdr:rowOff>29236</xdr:rowOff>
    </xdr:to>
    <xdr:sp macro="" textlink="">
      <xdr:nvSpPr>
        <xdr:cNvPr id="81" name="楕円 80"/>
        <xdr:cNvSpPr/>
      </xdr:nvSpPr>
      <xdr:spPr>
        <a:xfrm>
          <a:off x="3746500" y="62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45763</xdr:rowOff>
    </xdr:from>
    <xdr:ext cx="599010" cy="259045"/>
    <xdr:sp macro="" textlink="">
      <xdr:nvSpPr>
        <xdr:cNvPr id="82" name="テキスト ボックス 81"/>
        <xdr:cNvSpPr txBox="1"/>
      </xdr:nvSpPr>
      <xdr:spPr>
        <a:xfrm>
          <a:off x="3497795" y="604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83534</xdr:rowOff>
    </xdr:from>
    <xdr:to>
      <xdr:col>15</xdr:col>
      <xdr:colOff>101600</xdr:colOff>
      <xdr:row>37</xdr:row>
      <xdr:rowOff>13684</xdr:rowOff>
    </xdr:to>
    <xdr:sp macro="" textlink="">
      <xdr:nvSpPr>
        <xdr:cNvPr id="83" name="楕円 82"/>
        <xdr:cNvSpPr/>
      </xdr:nvSpPr>
      <xdr:spPr>
        <a:xfrm>
          <a:off x="2857500" y="62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30211</xdr:rowOff>
    </xdr:from>
    <xdr:ext cx="599010" cy="259045"/>
    <xdr:sp macro="" textlink="">
      <xdr:nvSpPr>
        <xdr:cNvPr id="84" name="テキスト ボックス 83"/>
        <xdr:cNvSpPr txBox="1"/>
      </xdr:nvSpPr>
      <xdr:spPr>
        <a:xfrm>
          <a:off x="2608795" y="60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99385</xdr:rowOff>
    </xdr:from>
    <xdr:to>
      <xdr:col>10</xdr:col>
      <xdr:colOff>165100</xdr:colOff>
      <xdr:row>37</xdr:row>
      <xdr:rowOff>29535</xdr:rowOff>
    </xdr:to>
    <xdr:sp macro="" textlink="">
      <xdr:nvSpPr>
        <xdr:cNvPr id="85" name="楕円 84"/>
        <xdr:cNvSpPr/>
      </xdr:nvSpPr>
      <xdr:spPr>
        <a:xfrm>
          <a:off x="1968500" y="627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46062</xdr:rowOff>
    </xdr:from>
    <xdr:ext cx="599010" cy="259045"/>
    <xdr:sp macro="" textlink="">
      <xdr:nvSpPr>
        <xdr:cNvPr id="86" name="テキスト ボックス 85"/>
        <xdr:cNvSpPr txBox="1"/>
      </xdr:nvSpPr>
      <xdr:spPr>
        <a:xfrm>
          <a:off x="1719795" y="604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108678</xdr:rowOff>
    </xdr:from>
    <xdr:to>
      <xdr:col>6</xdr:col>
      <xdr:colOff>38100</xdr:colOff>
      <xdr:row>37</xdr:row>
      <xdr:rowOff>38828</xdr:rowOff>
    </xdr:to>
    <xdr:sp macro="" textlink="">
      <xdr:nvSpPr>
        <xdr:cNvPr id="87" name="楕円 86"/>
        <xdr:cNvSpPr/>
      </xdr:nvSpPr>
      <xdr:spPr>
        <a:xfrm>
          <a:off x="1079500" y="628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55355</xdr:rowOff>
    </xdr:from>
    <xdr:ext cx="599010" cy="259045"/>
    <xdr:sp macro="" textlink="">
      <xdr:nvSpPr>
        <xdr:cNvPr id="88" name="テキスト ボックス 87"/>
        <xdr:cNvSpPr txBox="1"/>
      </xdr:nvSpPr>
      <xdr:spPr>
        <a:xfrm>
          <a:off x="830795" y="605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20189</xdr:rowOff>
    </xdr:from>
    <xdr:to>
      <xdr:col>24</xdr:col>
      <xdr:colOff>63500</xdr:colOff>
      <xdr:row>57</xdr:row>
      <xdr:rowOff>96838</xdr:rowOff>
    </xdr:to>
    <xdr:cxnSp macro="">
      <xdr:nvCxnSpPr>
        <xdr:cNvPr id="119" name="直線コネクタ 118"/>
        <xdr:cNvCxnSpPr/>
      </xdr:nvCxnSpPr>
      <xdr:spPr>
        <a:xfrm flipV="1">
          <a:off x="3797300" y="9792839"/>
          <a:ext cx="838200" cy="7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91761</xdr:rowOff>
    </xdr:from>
    <xdr:to>
      <xdr:col>19</xdr:col>
      <xdr:colOff>177800</xdr:colOff>
      <xdr:row>57</xdr:row>
      <xdr:rowOff>96838</xdr:rowOff>
    </xdr:to>
    <xdr:cxnSp macro="">
      <xdr:nvCxnSpPr>
        <xdr:cNvPr id="122" name="直線コネクタ 121"/>
        <xdr:cNvCxnSpPr/>
      </xdr:nvCxnSpPr>
      <xdr:spPr>
        <a:xfrm>
          <a:off x="2908300" y="9864411"/>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91761</xdr:rowOff>
    </xdr:from>
    <xdr:to>
      <xdr:col>15</xdr:col>
      <xdr:colOff>50800</xdr:colOff>
      <xdr:row>57</xdr:row>
      <xdr:rowOff>98774</xdr:rowOff>
    </xdr:to>
    <xdr:cxnSp macro="">
      <xdr:nvCxnSpPr>
        <xdr:cNvPr id="125" name="直線コネクタ 124"/>
        <xdr:cNvCxnSpPr/>
      </xdr:nvCxnSpPr>
      <xdr:spPr>
        <a:xfrm flipV="1">
          <a:off x="2019300" y="9864411"/>
          <a:ext cx="889000" cy="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98774</xdr:rowOff>
    </xdr:from>
    <xdr:to>
      <xdr:col>10</xdr:col>
      <xdr:colOff>114300</xdr:colOff>
      <xdr:row>57</xdr:row>
      <xdr:rowOff>126531</xdr:rowOff>
    </xdr:to>
    <xdr:cxnSp macro="">
      <xdr:nvCxnSpPr>
        <xdr:cNvPr id="128" name="直線コネクタ 127"/>
        <xdr:cNvCxnSpPr/>
      </xdr:nvCxnSpPr>
      <xdr:spPr>
        <a:xfrm flipV="1">
          <a:off x="1130300" y="9871424"/>
          <a:ext cx="889000" cy="2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140839</xdr:rowOff>
    </xdr:from>
    <xdr:to>
      <xdr:col>24</xdr:col>
      <xdr:colOff>114300</xdr:colOff>
      <xdr:row>57</xdr:row>
      <xdr:rowOff>70989</xdr:rowOff>
    </xdr:to>
    <xdr:sp macro="" textlink="">
      <xdr:nvSpPr>
        <xdr:cNvPr id="138" name="楕円 137"/>
        <xdr:cNvSpPr/>
      </xdr:nvSpPr>
      <xdr:spPr>
        <a:xfrm>
          <a:off x="4584700" y="974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163716</xdr:rowOff>
    </xdr:from>
    <xdr:ext cx="599010" cy="259045"/>
    <xdr:sp macro="" textlink="">
      <xdr:nvSpPr>
        <xdr:cNvPr id="139" name="物件費該当値テキスト"/>
        <xdr:cNvSpPr txBox="1"/>
      </xdr:nvSpPr>
      <xdr:spPr>
        <a:xfrm>
          <a:off x="4686300" y="959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46038</xdr:rowOff>
    </xdr:from>
    <xdr:to>
      <xdr:col>20</xdr:col>
      <xdr:colOff>38100</xdr:colOff>
      <xdr:row>57</xdr:row>
      <xdr:rowOff>147638</xdr:rowOff>
    </xdr:to>
    <xdr:sp macro="" textlink="">
      <xdr:nvSpPr>
        <xdr:cNvPr id="140" name="楕円 139"/>
        <xdr:cNvSpPr/>
      </xdr:nvSpPr>
      <xdr:spPr>
        <a:xfrm>
          <a:off x="3746500" y="98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138765</xdr:rowOff>
    </xdr:from>
    <xdr:ext cx="599010" cy="259045"/>
    <xdr:sp macro="" textlink="">
      <xdr:nvSpPr>
        <xdr:cNvPr id="141" name="テキスト ボックス 140"/>
        <xdr:cNvSpPr txBox="1"/>
      </xdr:nvSpPr>
      <xdr:spPr>
        <a:xfrm>
          <a:off x="3497795" y="991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40961</xdr:rowOff>
    </xdr:from>
    <xdr:to>
      <xdr:col>15</xdr:col>
      <xdr:colOff>101600</xdr:colOff>
      <xdr:row>57</xdr:row>
      <xdr:rowOff>142561</xdr:rowOff>
    </xdr:to>
    <xdr:sp macro="" textlink="">
      <xdr:nvSpPr>
        <xdr:cNvPr id="142" name="楕円 141"/>
        <xdr:cNvSpPr/>
      </xdr:nvSpPr>
      <xdr:spPr>
        <a:xfrm>
          <a:off x="2857500" y="98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159088</xdr:rowOff>
    </xdr:from>
    <xdr:ext cx="599010" cy="259045"/>
    <xdr:sp macro="" textlink="">
      <xdr:nvSpPr>
        <xdr:cNvPr id="143" name="テキスト ボックス 142"/>
        <xdr:cNvSpPr txBox="1"/>
      </xdr:nvSpPr>
      <xdr:spPr>
        <a:xfrm>
          <a:off x="2608795" y="958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47974</xdr:rowOff>
    </xdr:from>
    <xdr:to>
      <xdr:col>10</xdr:col>
      <xdr:colOff>165100</xdr:colOff>
      <xdr:row>57</xdr:row>
      <xdr:rowOff>149574</xdr:rowOff>
    </xdr:to>
    <xdr:sp macro="" textlink="">
      <xdr:nvSpPr>
        <xdr:cNvPr id="144" name="楕円 143"/>
        <xdr:cNvSpPr/>
      </xdr:nvSpPr>
      <xdr:spPr>
        <a:xfrm>
          <a:off x="1968500" y="98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166101</xdr:rowOff>
    </xdr:from>
    <xdr:ext cx="599010" cy="259045"/>
    <xdr:sp macro="" textlink="">
      <xdr:nvSpPr>
        <xdr:cNvPr id="145" name="テキスト ボックス 144"/>
        <xdr:cNvSpPr txBox="1"/>
      </xdr:nvSpPr>
      <xdr:spPr>
        <a:xfrm>
          <a:off x="1719795" y="95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75731</xdr:rowOff>
    </xdr:from>
    <xdr:to>
      <xdr:col>6</xdr:col>
      <xdr:colOff>38100</xdr:colOff>
      <xdr:row>58</xdr:row>
      <xdr:rowOff>5881</xdr:rowOff>
    </xdr:to>
    <xdr:sp macro="" textlink="">
      <xdr:nvSpPr>
        <xdr:cNvPr id="146" name="楕円 145"/>
        <xdr:cNvSpPr/>
      </xdr:nvSpPr>
      <xdr:spPr>
        <a:xfrm>
          <a:off x="1079500" y="98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22408</xdr:rowOff>
    </xdr:from>
    <xdr:ext cx="599010" cy="259045"/>
    <xdr:sp macro="" textlink="">
      <xdr:nvSpPr>
        <xdr:cNvPr id="147" name="テキスト ボックス 146"/>
        <xdr:cNvSpPr txBox="1"/>
      </xdr:nvSpPr>
      <xdr:spPr>
        <a:xfrm>
          <a:off x="830795" y="962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91543</xdr:rowOff>
    </xdr:from>
    <xdr:to>
      <xdr:col>24</xdr:col>
      <xdr:colOff>63500</xdr:colOff>
      <xdr:row>77</xdr:row>
      <xdr:rowOff>138905</xdr:rowOff>
    </xdr:to>
    <xdr:cxnSp macro="">
      <xdr:nvCxnSpPr>
        <xdr:cNvPr id="174" name="直線コネクタ 173"/>
        <xdr:cNvCxnSpPr/>
      </xdr:nvCxnSpPr>
      <xdr:spPr>
        <a:xfrm>
          <a:off x="3797300" y="13293193"/>
          <a:ext cx="838200" cy="4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147445</xdr:rowOff>
    </xdr:from>
    <xdr:to>
      <xdr:col>19</xdr:col>
      <xdr:colOff>177800</xdr:colOff>
      <xdr:row>77</xdr:row>
      <xdr:rowOff>91543</xdr:rowOff>
    </xdr:to>
    <xdr:cxnSp macro="">
      <xdr:nvCxnSpPr>
        <xdr:cNvPr id="177" name="直線コネクタ 176"/>
        <xdr:cNvCxnSpPr/>
      </xdr:nvCxnSpPr>
      <xdr:spPr>
        <a:xfrm>
          <a:off x="2908300" y="13177645"/>
          <a:ext cx="889000" cy="11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147445</xdr:rowOff>
    </xdr:from>
    <xdr:to>
      <xdr:col>15</xdr:col>
      <xdr:colOff>50800</xdr:colOff>
      <xdr:row>77</xdr:row>
      <xdr:rowOff>126323</xdr:rowOff>
    </xdr:to>
    <xdr:cxnSp macro="">
      <xdr:nvCxnSpPr>
        <xdr:cNvPr id="180" name="直線コネクタ 179"/>
        <xdr:cNvCxnSpPr/>
      </xdr:nvCxnSpPr>
      <xdr:spPr>
        <a:xfrm flipV="1">
          <a:off x="2019300" y="13177645"/>
          <a:ext cx="889000" cy="15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106535</xdr:rowOff>
    </xdr:from>
    <xdr:to>
      <xdr:col>10</xdr:col>
      <xdr:colOff>114300</xdr:colOff>
      <xdr:row>77</xdr:row>
      <xdr:rowOff>126323</xdr:rowOff>
    </xdr:to>
    <xdr:cxnSp macro="">
      <xdr:nvCxnSpPr>
        <xdr:cNvPr id="183" name="直線コネクタ 182"/>
        <xdr:cNvCxnSpPr/>
      </xdr:nvCxnSpPr>
      <xdr:spPr>
        <a:xfrm>
          <a:off x="1130300" y="13308185"/>
          <a:ext cx="889000" cy="1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88105</xdr:rowOff>
    </xdr:from>
    <xdr:to>
      <xdr:col>24</xdr:col>
      <xdr:colOff>114300</xdr:colOff>
      <xdr:row>78</xdr:row>
      <xdr:rowOff>18255</xdr:rowOff>
    </xdr:to>
    <xdr:sp macro="" textlink="">
      <xdr:nvSpPr>
        <xdr:cNvPr id="193" name="楕円 192"/>
        <xdr:cNvSpPr/>
      </xdr:nvSpPr>
      <xdr:spPr>
        <a:xfrm>
          <a:off x="4584700" y="1328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110982</xdr:rowOff>
    </xdr:from>
    <xdr:ext cx="534377" cy="259045"/>
    <xdr:sp macro="" textlink="">
      <xdr:nvSpPr>
        <xdr:cNvPr id="194" name="維持補修費該当値テキスト"/>
        <xdr:cNvSpPr txBox="1"/>
      </xdr:nvSpPr>
      <xdr:spPr>
        <a:xfrm>
          <a:off x="4686300" y="131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40743</xdr:rowOff>
    </xdr:from>
    <xdr:to>
      <xdr:col>20</xdr:col>
      <xdr:colOff>38100</xdr:colOff>
      <xdr:row>77</xdr:row>
      <xdr:rowOff>142343</xdr:rowOff>
    </xdr:to>
    <xdr:sp macro="" textlink="">
      <xdr:nvSpPr>
        <xdr:cNvPr id="195" name="楕円 194"/>
        <xdr:cNvSpPr/>
      </xdr:nvSpPr>
      <xdr:spPr>
        <a:xfrm>
          <a:off x="3746500" y="1324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158870</xdr:rowOff>
    </xdr:from>
    <xdr:ext cx="534377" cy="259045"/>
    <xdr:sp macro="" textlink="">
      <xdr:nvSpPr>
        <xdr:cNvPr id="196" name="テキスト ボックス 195"/>
        <xdr:cNvSpPr txBox="1"/>
      </xdr:nvSpPr>
      <xdr:spPr>
        <a:xfrm>
          <a:off x="3530111" y="1301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96645</xdr:rowOff>
    </xdr:from>
    <xdr:to>
      <xdr:col>15</xdr:col>
      <xdr:colOff>101600</xdr:colOff>
      <xdr:row>77</xdr:row>
      <xdr:rowOff>26795</xdr:rowOff>
    </xdr:to>
    <xdr:sp macro="" textlink="">
      <xdr:nvSpPr>
        <xdr:cNvPr id="197" name="楕円 196"/>
        <xdr:cNvSpPr/>
      </xdr:nvSpPr>
      <xdr:spPr>
        <a:xfrm>
          <a:off x="2857500" y="131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43322</xdr:rowOff>
    </xdr:from>
    <xdr:ext cx="534377" cy="259045"/>
    <xdr:sp macro="" textlink="">
      <xdr:nvSpPr>
        <xdr:cNvPr id="198" name="テキスト ボックス 197"/>
        <xdr:cNvSpPr txBox="1"/>
      </xdr:nvSpPr>
      <xdr:spPr>
        <a:xfrm>
          <a:off x="2641111" y="1290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75523</xdr:rowOff>
    </xdr:from>
    <xdr:to>
      <xdr:col>10</xdr:col>
      <xdr:colOff>165100</xdr:colOff>
      <xdr:row>78</xdr:row>
      <xdr:rowOff>5673</xdr:rowOff>
    </xdr:to>
    <xdr:sp macro="" textlink="">
      <xdr:nvSpPr>
        <xdr:cNvPr id="199" name="楕円 198"/>
        <xdr:cNvSpPr/>
      </xdr:nvSpPr>
      <xdr:spPr>
        <a:xfrm>
          <a:off x="1968500" y="132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22200</xdr:rowOff>
    </xdr:from>
    <xdr:ext cx="534377" cy="259045"/>
    <xdr:sp macro="" textlink="">
      <xdr:nvSpPr>
        <xdr:cNvPr id="200" name="テキスト ボックス 199"/>
        <xdr:cNvSpPr txBox="1"/>
      </xdr:nvSpPr>
      <xdr:spPr>
        <a:xfrm>
          <a:off x="1752111" y="1305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55735</xdr:rowOff>
    </xdr:from>
    <xdr:to>
      <xdr:col>6</xdr:col>
      <xdr:colOff>38100</xdr:colOff>
      <xdr:row>77</xdr:row>
      <xdr:rowOff>157335</xdr:rowOff>
    </xdr:to>
    <xdr:sp macro="" textlink="">
      <xdr:nvSpPr>
        <xdr:cNvPr id="201" name="楕円 200"/>
        <xdr:cNvSpPr/>
      </xdr:nvSpPr>
      <xdr:spPr>
        <a:xfrm>
          <a:off x="1079500" y="132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2412</xdr:rowOff>
    </xdr:from>
    <xdr:ext cx="534377" cy="259045"/>
    <xdr:sp macro="" textlink="">
      <xdr:nvSpPr>
        <xdr:cNvPr id="202" name="テキスト ボックス 201"/>
        <xdr:cNvSpPr txBox="1"/>
      </xdr:nvSpPr>
      <xdr:spPr>
        <a:xfrm>
          <a:off x="863111" y="130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75629</xdr:rowOff>
    </xdr:from>
    <xdr:to>
      <xdr:col>24</xdr:col>
      <xdr:colOff>63500</xdr:colOff>
      <xdr:row>98</xdr:row>
      <xdr:rowOff>80228</xdr:rowOff>
    </xdr:to>
    <xdr:cxnSp macro="">
      <xdr:nvCxnSpPr>
        <xdr:cNvPr id="231" name="直線コネクタ 230"/>
        <xdr:cNvCxnSpPr/>
      </xdr:nvCxnSpPr>
      <xdr:spPr>
        <a:xfrm flipV="1">
          <a:off x="3797300" y="16877729"/>
          <a:ext cx="8382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66078</xdr:rowOff>
    </xdr:from>
    <xdr:to>
      <xdr:col>19</xdr:col>
      <xdr:colOff>177800</xdr:colOff>
      <xdr:row>98</xdr:row>
      <xdr:rowOff>80228</xdr:rowOff>
    </xdr:to>
    <xdr:cxnSp macro="">
      <xdr:nvCxnSpPr>
        <xdr:cNvPr id="234" name="直線コネクタ 233"/>
        <xdr:cNvCxnSpPr/>
      </xdr:nvCxnSpPr>
      <xdr:spPr>
        <a:xfrm>
          <a:off x="2908300" y="16868178"/>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65529</xdr:rowOff>
    </xdr:from>
    <xdr:to>
      <xdr:col>15</xdr:col>
      <xdr:colOff>50800</xdr:colOff>
      <xdr:row>98</xdr:row>
      <xdr:rowOff>66078</xdr:rowOff>
    </xdr:to>
    <xdr:cxnSp macro="">
      <xdr:nvCxnSpPr>
        <xdr:cNvPr id="237" name="直線コネクタ 236"/>
        <xdr:cNvCxnSpPr/>
      </xdr:nvCxnSpPr>
      <xdr:spPr>
        <a:xfrm>
          <a:off x="2019300" y="1686762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65529</xdr:rowOff>
    </xdr:from>
    <xdr:to>
      <xdr:col>10</xdr:col>
      <xdr:colOff>114300</xdr:colOff>
      <xdr:row>98</xdr:row>
      <xdr:rowOff>82849</xdr:rowOff>
    </xdr:to>
    <xdr:cxnSp macro="">
      <xdr:nvCxnSpPr>
        <xdr:cNvPr id="240" name="直線コネクタ 239"/>
        <xdr:cNvCxnSpPr/>
      </xdr:nvCxnSpPr>
      <xdr:spPr>
        <a:xfrm flipV="1">
          <a:off x="1130300" y="16867629"/>
          <a:ext cx="889000" cy="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24829</xdr:rowOff>
    </xdr:from>
    <xdr:to>
      <xdr:col>24</xdr:col>
      <xdr:colOff>114300</xdr:colOff>
      <xdr:row>98</xdr:row>
      <xdr:rowOff>126429</xdr:rowOff>
    </xdr:to>
    <xdr:sp macro="" textlink="">
      <xdr:nvSpPr>
        <xdr:cNvPr id="250" name="楕円 249"/>
        <xdr:cNvSpPr/>
      </xdr:nvSpPr>
      <xdr:spPr>
        <a:xfrm>
          <a:off x="4584700" y="168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155656</xdr:rowOff>
    </xdr:from>
    <xdr:ext cx="534377" cy="259045"/>
    <xdr:sp macro="" textlink="">
      <xdr:nvSpPr>
        <xdr:cNvPr id="251" name="扶助費該当値テキスト"/>
        <xdr:cNvSpPr txBox="1"/>
      </xdr:nvSpPr>
      <xdr:spPr>
        <a:xfrm>
          <a:off x="4686300" y="166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29428</xdr:rowOff>
    </xdr:from>
    <xdr:to>
      <xdr:col>20</xdr:col>
      <xdr:colOff>38100</xdr:colOff>
      <xdr:row>98</xdr:row>
      <xdr:rowOff>131028</xdr:rowOff>
    </xdr:to>
    <xdr:sp macro="" textlink="">
      <xdr:nvSpPr>
        <xdr:cNvPr id="252" name="楕円 251"/>
        <xdr:cNvSpPr/>
      </xdr:nvSpPr>
      <xdr:spPr>
        <a:xfrm>
          <a:off x="3746500" y="168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147555</xdr:rowOff>
    </xdr:from>
    <xdr:ext cx="534377" cy="259045"/>
    <xdr:sp macro="" textlink="">
      <xdr:nvSpPr>
        <xdr:cNvPr id="253" name="テキスト ボックス 252"/>
        <xdr:cNvSpPr txBox="1"/>
      </xdr:nvSpPr>
      <xdr:spPr>
        <a:xfrm>
          <a:off x="3530111" y="1660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15278</xdr:rowOff>
    </xdr:from>
    <xdr:to>
      <xdr:col>15</xdr:col>
      <xdr:colOff>101600</xdr:colOff>
      <xdr:row>98</xdr:row>
      <xdr:rowOff>116878</xdr:rowOff>
    </xdr:to>
    <xdr:sp macro="" textlink="">
      <xdr:nvSpPr>
        <xdr:cNvPr id="254" name="楕円 253"/>
        <xdr:cNvSpPr/>
      </xdr:nvSpPr>
      <xdr:spPr>
        <a:xfrm>
          <a:off x="2857500" y="168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133405</xdr:rowOff>
    </xdr:from>
    <xdr:ext cx="534377" cy="259045"/>
    <xdr:sp macro="" textlink="">
      <xdr:nvSpPr>
        <xdr:cNvPr id="255" name="テキスト ボックス 254"/>
        <xdr:cNvSpPr txBox="1"/>
      </xdr:nvSpPr>
      <xdr:spPr>
        <a:xfrm>
          <a:off x="2641111" y="165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14729</xdr:rowOff>
    </xdr:from>
    <xdr:to>
      <xdr:col>10</xdr:col>
      <xdr:colOff>165100</xdr:colOff>
      <xdr:row>98</xdr:row>
      <xdr:rowOff>116329</xdr:rowOff>
    </xdr:to>
    <xdr:sp macro="" textlink="">
      <xdr:nvSpPr>
        <xdr:cNvPr id="256" name="楕円 255"/>
        <xdr:cNvSpPr/>
      </xdr:nvSpPr>
      <xdr:spPr>
        <a:xfrm>
          <a:off x="1968500" y="168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132856</xdr:rowOff>
    </xdr:from>
    <xdr:ext cx="534377" cy="259045"/>
    <xdr:sp macro="" textlink="">
      <xdr:nvSpPr>
        <xdr:cNvPr id="257" name="テキスト ボックス 256"/>
        <xdr:cNvSpPr txBox="1"/>
      </xdr:nvSpPr>
      <xdr:spPr>
        <a:xfrm>
          <a:off x="1752111" y="1659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32049</xdr:rowOff>
    </xdr:from>
    <xdr:to>
      <xdr:col>6</xdr:col>
      <xdr:colOff>38100</xdr:colOff>
      <xdr:row>98</xdr:row>
      <xdr:rowOff>133649</xdr:rowOff>
    </xdr:to>
    <xdr:sp macro="" textlink="">
      <xdr:nvSpPr>
        <xdr:cNvPr id="258" name="楕円 257"/>
        <xdr:cNvSpPr/>
      </xdr:nvSpPr>
      <xdr:spPr>
        <a:xfrm>
          <a:off x="1079500" y="168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150176</xdr:rowOff>
    </xdr:from>
    <xdr:ext cx="534377" cy="259045"/>
    <xdr:sp macro="" textlink="">
      <xdr:nvSpPr>
        <xdr:cNvPr id="259" name="テキスト ボックス 258"/>
        <xdr:cNvSpPr txBox="1"/>
      </xdr:nvSpPr>
      <xdr:spPr>
        <a:xfrm>
          <a:off x="863111" y="166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32581</xdr:rowOff>
    </xdr:from>
    <xdr:to>
      <xdr:col>55</xdr:col>
      <xdr:colOff>0</xdr:colOff>
      <xdr:row>36</xdr:row>
      <xdr:rowOff>133755</xdr:rowOff>
    </xdr:to>
    <xdr:cxnSp macro="">
      <xdr:nvCxnSpPr>
        <xdr:cNvPr id="290" name="直線コネクタ 289"/>
        <xdr:cNvCxnSpPr/>
      </xdr:nvCxnSpPr>
      <xdr:spPr>
        <a:xfrm flipV="1">
          <a:off x="9639300" y="6204781"/>
          <a:ext cx="838200" cy="10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98526</xdr:rowOff>
    </xdr:from>
    <xdr:to>
      <xdr:col>50</xdr:col>
      <xdr:colOff>114300</xdr:colOff>
      <xdr:row>36</xdr:row>
      <xdr:rowOff>133755</xdr:rowOff>
    </xdr:to>
    <xdr:cxnSp macro="">
      <xdr:nvCxnSpPr>
        <xdr:cNvPr id="293" name="直線コネクタ 292"/>
        <xdr:cNvCxnSpPr/>
      </xdr:nvCxnSpPr>
      <xdr:spPr>
        <a:xfrm>
          <a:off x="8750300" y="6270726"/>
          <a:ext cx="889000" cy="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86041</xdr:rowOff>
    </xdr:from>
    <xdr:to>
      <xdr:col>45</xdr:col>
      <xdr:colOff>177800</xdr:colOff>
      <xdr:row>36</xdr:row>
      <xdr:rowOff>98526</xdr:rowOff>
    </xdr:to>
    <xdr:cxnSp macro="">
      <xdr:nvCxnSpPr>
        <xdr:cNvPr id="296" name="直線コネクタ 295"/>
        <xdr:cNvCxnSpPr/>
      </xdr:nvCxnSpPr>
      <xdr:spPr>
        <a:xfrm>
          <a:off x="7861300" y="6086791"/>
          <a:ext cx="889000" cy="18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86041</xdr:rowOff>
    </xdr:from>
    <xdr:to>
      <xdr:col>41</xdr:col>
      <xdr:colOff>50800</xdr:colOff>
      <xdr:row>36</xdr:row>
      <xdr:rowOff>150021</xdr:rowOff>
    </xdr:to>
    <xdr:cxnSp macro="">
      <xdr:nvCxnSpPr>
        <xdr:cNvPr id="299" name="直線コネクタ 298"/>
        <xdr:cNvCxnSpPr/>
      </xdr:nvCxnSpPr>
      <xdr:spPr>
        <a:xfrm flipV="1">
          <a:off x="6972300" y="6086791"/>
          <a:ext cx="889000" cy="2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153231</xdr:rowOff>
    </xdr:from>
    <xdr:to>
      <xdr:col>55</xdr:col>
      <xdr:colOff>50800</xdr:colOff>
      <xdr:row>36</xdr:row>
      <xdr:rowOff>83381</xdr:rowOff>
    </xdr:to>
    <xdr:sp macro="" textlink="">
      <xdr:nvSpPr>
        <xdr:cNvPr id="309" name="楕円 308"/>
        <xdr:cNvSpPr/>
      </xdr:nvSpPr>
      <xdr:spPr>
        <a:xfrm>
          <a:off x="10426700" y="615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4658</xdr:rowOff>
    </xdr:from>
    <xdr:ext cx="599010" cy="259045"/>
    <xdr:sp macro="" textlink="">
      <xdr:nvSpPr>
        <xdr:cNvPr id="310" name="補助費等該当値テキスト"/>
        <xdr:cNvSpPr txBox="1"/>
      </xdr:nvSpPr>
      <xdr:spPr>
        <a:xfrm>
          <a:off x="10528300" y="600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82955</xdr:rowOff>
    </xdr:from>
    <xdr:to>
      <xdr:col>50</xdr:col>
      <xdr:colOff>165100</xdr:colOff>
      <xdr:row>37</xdr:row>
      <xdr:rowOff>13105</xdr:rowOff>
    </xdr:to>
    <xdr:sp macro="" textlink="">
      <xdr:nvSpPr>
        <xdr:cNvPr id="311" name="楕円 310"/>
        <xdr:cNvSpPr/>
      </xdr:nvSpPr>
      <xdr:spPr>
        <a:xfrm>
          <a:off x="9588500" y="625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29632</xdr:rowOff>
    </xdr:from>
    <xdr:ext cx="599010" cy="259045"/>
    <xdr:sp macro="" textlink="">
      <xdr:nvSpPr>
        <xdr:cNvPr id="312" name="テキスト ボックス 311"/>
        <xdr:cNvSpPr txBox="1"/>
      </xdr:nvSpPr>
      <xdr:spPr>
        <a:xfrm>
          <a:off x="9339795" y="603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47726</xdr:rowOff>
    </xdr:from>
    <xdr:to>
      <xdr:col>46</xdr:col>
      <xdr:colOff>38100</xdr:colOff>
      <xdr:row>36</xdr:row>
      <xdr:rowOff>149326</xdr:rowOff>
    </xdr:to>
    <xdr:sp macro="" textlink="">
      <xdr:nvSpPr>
        <xdr:cNvPr id="313" name="楕円 312"/>
        <xdr:cNvSpPr/>
      </xdr:nvSpPr>
      <xdr:spPr>
        <a:xfrm>
          <a:off x="8699500" y="62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165853</xdr:rowOff>
    </xdr:from>
    <xdr:ext cx="599010" cy="259045"/>
    <xdr:sp macro="" textlink="">
      <xdr:nvSpPr>
        <xdr:cNvPr id="314" name="テキスト ボックス 313"/>
        <xdr:cNvSpPr txBox="1"/>
      </xdr:nvSpPr>
      <xdr:spPr>
        <a:xfrm>
          <a:off x="8450795" y="599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35241</xdr:rowOff>
    </xdr:from>
    <xdr:to>
      <xdr:col>41</xdr:col>
      <xdr:colOff>101600</xdr:colOff>
      <xdr:row>35</xdr:row>
      <xdr:rowOff>136841</xdr:rowOff>
    </xdr:to>
    <xdr:sp macro="" textlink="">
      <xdr:nvSpPr>
        <xdr:cNvPr id="315" name="楕円 314"/>
        <xdr:cNvSpPr/>
      </xdr:nvSpPr>
      <xdr:spPr>
        <a:xfrm>
          <a:off x="7810500" y="60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153368</xdr:rowOff>
    </xdr:from>
    <xdr:ext cx="599010" cy="259045"/>
    <xdr:sp macro="" textlink="">
      <xdr:nvSpPr>
        <xdr:cNvPr id="316" name="テキスト ボックス 315"/>
        <xdr:cNvSpPr txBox="1"/>
      </xdr:nvSpPr>
      <xdr:spPr>
        <a:xfrm>
          <a:off x="7561795" y="581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99221</xdr:rowOff>
    </xdr:from>
    <xdr:to>
      <xdr:col>36</xdr:col>
      <xdr:colOff>165100</xdr:colOff>
      <xdr:row>37</xdr:row>
      <xdr:rowOff>29371</xdr:rowOff>
    </xdr:to>
    <xdr:sp macro="" textlink="">
      <xdr:nvSpPr>
        <xdr:cNvPr id="317" name="楕円 316"/>
        <xdr:cNvSpPr/>
      </xdr:nvSpPr>
      <xdr:spPr>
        <a:xfrm>
          <a:off x="6921500" y="627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45898</xdr:rowOff>
    </xdr:from>
    <xdr:ext cx="599010" cy="259045"/>
    <xdr:sp macro="" textlink="">
      <xdr:nvSpPr>
        <xdr:cNvPr id="318" name="テキスト ボックス 317"/>
        <xdr:cNvSpPr txBox="1"/>
      </xdr:nvSpPr>
      <xdr:spPr>
        <a:xfrm>
          <a:off x="6672795" y="604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126140</xdr:rowOff>
    </xdr:from>
    <xdr:to>
      <xdr:col>55</xdr:col>
      <xdr:colOff>0</xdr:colOff>
      <xdr:row>58</xdr:row>
      <xdr:rowOff>69861</xdr:rowOff>
    </xdr:to>
    <xdr:cxnSp macro="">
      <xdr:nvCxnSpPr>
        <xdr:cNvPr id="347" name="直線コネクタ 346"/>
        <xdr:cNvCxnSpPr/>
      </xdr:nvCxnSpPr>
      <xdr:spPr>
        <a:xfrm>
          <a:off x="9639300" y="9898790"/>
          <a:ext cx="838200" cy="11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126140</xdr:rowOff>
    </xdr:from>
    <xdr:to>
      <xdr:col>50</xdr:col>
      <xdr:colOff>114300</xdr:colOff>
      <xdr:row>58</xdr:row>
      <xdr:rowOff>97262</xdr:rowOff>
    </xdr:to>
    <xdr:cxnSp macro="">
      <xdr:nvCxnSpPr>
        <xdr:cNvPr id="350" name="直線コネクタ 349"/>
        <xdr:cNvCxnSpPr/>
      </xdr:nvCxnSpPr>
      <xdr:spPr>
        <a:xfrm flipV="1">
          <a:off x="8750300" y="9898790"/>
          <a:ext cx="889000" cy="14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76533</xdr:rowOff>
    </xdr:from>
    <xdr:to>
      <xdr:col>45</xdr:col>
      <xdr:colOff>177800</xdr:colOff>
      <xdr:row>58</xdr:row>
      <xdr:rowOff>97262</xdr:rowOff>
    </xdr:to>
    <xdr:cxnSp macro="">
      <xdr:nvCxnSpPr>
        <xdr:cNvPr id="353" name="直線コネクタ 352"/>
        <xdr:cNvCxnSpPr/>
      </xdr:nvCxnSpPr>
      <xdr:spPr>
        <a:xfrm>
          <a:off x="7861300" y="10020633"/>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76533</xdr:rowOff>
    </xdr:from>
    <xdr:to>
      <xdr:col>41</xdr:col>
      <xdr:colOff>50800</xdr:colOff>
      <xdr:row>58</xdr:row>
      <xdr:rowOff>147251</xdr:rowOff>
    </xdr:to>
    <xdr:cxnSp macro="">
      <xdr:nvCxnSpPr>
        <xdr:cNvPr id="356" name="直線コネクタ 355"/>
        <xdr:cNvCxnSpPr/>
      </xdr:nvCxnSpPr>
      <xdr:spPr>
        <a:xfrm flipV="1">
          <a:off x="6972300" y="10020633"/>
          <a:ext cx="889000" cy="7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19061</xdr:rowOff>
    </xdr:from>
    <xdr:to>
      <xdr:col>55</xdr:col>
      <xdr:colOff>50800</xdr:colOff>
      <xdr:row>58</xdr:row>
      <xdr:rowOff>120661</xdr:rowOff>
    </xdr:to>
    <xdr:sp macro="" textlink="">
      <xdr:nvSpPr>
        <xdr:cNvPr id="366" name="楕円 365"/>
        <xdr:cNvSpPr/>
      </xdr:nvSpPr>
      <xdr:spPr>
        <a:xfrm>
          <a:off x="10426700" y="99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41938</xdr:rowOff>
    </xdr:from>
    <xdr:ext cx="599010" cy="259045"/>
    <xdr:sp macro="" textlink="">
      <xdr:nvSpPr>
        <xdr:cNvPr id="367" name="普通建設事業費該当値テキスト"/>
        <xdr:cNvSpPr txBox="1"/>
      </xdr:nvSpPr>
      <xdr:spPr>
        <a:xfrm>
          <a:off x="10528300" y="981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75340</xdr:rowOff>
    </xdr:from>
    <xdr:to>
      <xdr:col>50</xdr:col>
      <xdr:colOff>165100</xdr:colOff>
      <xdr:row>58</xdr:row>
      <xdr:rowOff>5490</xdr:rowOff>
    </xdr:to>
    <xdr:sp macro="" textlink="">
      <xdr:nvSpPr>
        <xdr:cNvPr id="368" name="楕円 367"/>
        <xdr:cNvSpPr/>
      </xdr:nvSpPr>
      <xdr:spPr>
        <a:xfrm>
          <a:off x="9588500" y="984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22017</xdr:rowOff>
    </xdr:from>
    <xdr:ext cx="599010" cy="259045"/>
    <xdr:sp macro="" textlink="">
      <xdr:nvSpPr>
        <xdr:cNvPr id="369" name="テキスト ボックス 368"/>
        <xdr:cNvSpPr txBox="1"/>
      </xdr:nvSpPr>
      <xdr:spPr>
        <a:xfrm>
          <a:off x="9339795" y="962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46462</xdr:rowOff>
    </xdr:from>
    <xdr:to>
      <xdr:col>46</xdr:col>
      <xdr:colOff>38100</xdr:colOff>
      <xdr:row>58</xdr:row>
      <xdr:rowOff>148062</xdr:rowOff>
    </xdr:to>
    <xdr:sp macro="" textlink="">
      <xdr:nvSpPr>
        <xdr:cNvPr id="370" name="楕円 369"/>
        <xdr:cNvSpPr/>
      </xdr:nvSpPr>
      <xdr:spPr>
        <a:xfrm>
          <a:off x="8699500" y="999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164589</xdr:rowOff>
    </xdr:from>
    <xdr:ext cx="599010" cy="259045"/>
    <xdr:sp macro="" textlink="">
      <xdr:nvSpPr>
        <xdr:cNvPr id="371" name="テキスト ボックス 370"/>
        <xdr:cNvSpPr txBox="1"/>
      </xdr:nvSpPr>
      <xdr:spPr>
        <a:xfrm>
          <a:off x="8450795" y="976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25733</xdr:rowOff>
    </xdr:from>
    <xdr:to>
      <xdr:col>41</xdr:col>
      <xdr:colOff>101600</xdr:colOff>
      <xdr:row>58</xdr:row>
      <xdr:rowOff>127333</xdr:rowOff>
    </xdr:to>
    <xdr:sp macro="" textlink="">
      <xdr:nvSpPr>
        <xdr:cNvPr id="372" name="楕円 371"/>
        <xdr:cNvSpPr/>
      </xdr:nvSpPr>
      <xdr:spPr>
        <a:xfrm>
          <a:off x="7810500" y="996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143860</xdr:rowOff>
    </xdr:from>
    <xdr:ext cx="599010" cy="259045"/>
    <xdr:sp macro="" textlink="">
      <xdr:nvSpPr>
        <xdr:cNvPr id="373" name="テキスト ボックス 372"/>
        <xdr:cNvSpPr txBox="1"/>
      </xdr:nvSpPr>
      <xdr:spPr>
        <a:xfrm>
          <a:off x="7561795" y="974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96451</xdr:rowOff>
    </xdr:from>
    <xdr:to>
      <xdr:col>36</xdr:col>
      <xdr:colOff>165100</xdr:colOff>
      <xdr:row>59</xdr:row>
      <xdr:rowOff>26601</xdr:rowOff>
    </xdr:to>
    <xdr:sp macro="" textlink="">
      <xdr:nvSpPr>
        <xdr:cNvPr id="374" name="楕円 373"/>
        <xdr:cNvSpPr/>
      </xdr:nvSpPr>
      <xdr:spPr>
        <a:xfrm>
          <a:off x="6921500" y="100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17728</xdr:rowOff>
    </xdr:from>
    <xdr:ext cx="599010" cy="259045"/>
    <xdr:sp macro="" textlink="">
      <xdr:nvSpPr>
        <xdr:cNvPr id="375" name="テキスト ボックス 374"/>
        <xdr:cNvSpPr txBox="1"/>
      </xdr:nvSpPr>
      <xdr:spPr>
        <a:xfrm>
          <a:off x="6672795" y="1013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72786</xdr:rowOff>
    </xdr:from>
    <xdr:to>
      <xdr:col>55</xdr:col>
      <xdr:colOff>0</xdr:colOff>
      <xdr:row>78</xdr:row>
      <xdr:rowOff>1811</xdr:rowOff>
    </xdr:to>
    <xdr:cxnSp macro="">
      <xdr:nvCxnSpPr>
        <xdr:cNvPr id="402" name="直線コネクタ 401"/>
        <xdr:cNvCxnSpPr/>
      </xdr:nvCxnSpPr>
      <xdr:spPr>
        <a:xfrm>
          <a:off x="9639300" y="13274436"/>
          <a:ext cx="838200" cy="10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72786</xdr:rowOff>
    </xdr:from>
    <xdr:to>
      <xdr:col>50</xdr:col>
      <xdr:colOff>114300</xdr:colOff>
      <xdr:row>78</xdr:row>
      <xdr:rowOff>48520</xdr:rowOff>
    </xdr:to>
    <xdr:cxnSp macro="">
      <xdr:nvCxnSpPr>
        <xdr:cNvPr id="405" name="直線コネクタ 404"/>
        <xdr:cNvCxnSpPr/>
      </xdr:nvCxnSpPr>
      <xdr:spPr>
        <a:xfrm flipV="1">
          <a:off x="8750300" y="13274436"/>
          <a:ext cx="889000" cy="14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48520</xdr:rowOff>
    </xdr:from>
    <xdr:to>
      <xdr:col>45</xdr:col>
      <xdr:colOff>177800</xdr:colOff>
      <xdr:row>78</xdr:row>
      <xdr:rowOff>73498</xdr:rowOff>
    </xdr:to>
    <xdr:cxnSp macro="">
      <xdr:nvCxnSpPr>
        <xdr:cNvPr id="408" name="直線コネクタ 407"/>
        <xdr:cNvCxnSpPr/>
      </xdr:nvCxnSpPr>
      <xdr:spPr>
        <a:xfrm flipV="1">
          <a:off x="7861300" y="13421620"/>
          <a:ext cx="889000" cy="2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73498</xdr:rowOff>
    </xdr:from>
    <xdr:to>
      <xdr:col>41</xdr:col>
      <xdr:colOff>50800</xdr:colOff>
      <xdr:row>78</xdr:row>
      <xdr:rowOff>113458</xdr:rowOff>
    </xdr:to>
    <xdr:cxnSp macro="">
      <xdr:nvCxnSpPr>
        <xdr:cNvPr id="411" name="直線コネクタ 410"/>
        <xdr:cNvCxnSpPr/>
      </xdr:nvCxnSpPr>
      <xdr:spPr>
        <a:xfrm flipV="1">
          <a:off x="6972300" y="13446598"/>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122461</xdr:rowOff>
    </xdr:from>
    <xdr:to>
      <xdr:col>55</xdr:col>
      <xdr:colOff>50800</xdr:colOff>
      <xdr:row>78</xdr:row>
      <xdr:rowOff>52611</xdr:rowOff>
    </xdr:to>
    <xdr:sp macro="" textlink="">
      <xdr:nvSpPr>
        <xdr:cNvPr id="421" name="楕円 420"/>
        <xdr:cNvSpPr/>
      </xdr:nvSpPr>
      <xdr:spPr>
        <a:xfrm>
          <a:off x="10426700" y="133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145338</xdr:rowOff>
    </xdr:from>
    <xdr:ext cx="599010" cy="259045"/>
    <xdr:sp macro="" textlink="">
      <xdr:nvSpPr>
        <xdr:cNvPr id="422" name="普通建設事業費 （ うち新規整備　）該当値テキスト"/>
        <xdr:cNvSpPr txBox="1"/>
      </xdr:nvSpPr>
      <xdr:spPr>
        <a:xfrm>
          <a:off x="10528300" y="1317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21986</xdr:rowOff>
    </xdr:from>
    <xdr:to>
      <xdr:col>50</xdr:col>
      <xdr:colOff>165100</xdr:colOff>
      <xdr:row>77</xdr:row>
      <xdr:rowOff>123586</xdr:rowOff>
    </xdr:to>
    <xdr:sp macro="" textlink="">
      <xdr:nvSpPr>
        <xdr:cNvPr id="423" name="楕円 422"/>
        <xdr:cNvSpPr/>
      </xdr:nvSpPr>
      <xdr:spPr>
        <a:xfrm>
          <a:off x="9588500" y="132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140113</xdr:rowOff>
    </xdr:from>
    <xdr:ext cx="599010" cy="259045"/>
    <xdr:sp macro="" textlink="">
      <xdr:nvSpPr>
        <xdr:cNvPr id="424" name="テキスト ボックス 423"/>
        <xdr:cNvSpPr txBox="1"/>
      </xdr:nvSpPr>
      <xdr:spPr>
        <a:xfrm>
          <a:off x="9339795" y="1299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169170</xdr:rowOff>
    </xdr:from>
    <xdr:to>
      <xdr:col>46</xdr:col>
      <xdr:colOff>38100</xdr:colOff>
      <xdr:row>78</xdr:row>
      <xdr:rowOff>99320</xdr:rowOff>
    </xdr:to>
    <xdr:sp macro="" textlink="">
      <xdr:nvSpPr>
        <xdr:cNvPr id="425" name="楕円 424"/>
        <xdr:cNvSpPr/>
      </xdr:nvSpPr>
      <xdr:spPr>
        <a:xfrm>
          <a:off x="8699500" y="13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115847</xdr:rowOff>
    </xdr:from>
    <xdr:ext cx="599010" cy="259045"/>
    <xdr:sp macro="" textlink="">
      <xdr:nvSpPr>
        <xdr:cNvPr id="426" name="テキスト ボックス 425"/>
        <xdr:cNvSpPr txBox="1"/>
      </xdr:nvSpPr>
      <xdr:spPr>
        <a:xfrm>
          <a:off x="8450795" y="1314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22698</xdr:rowOff>
    </xdr:from>
    <xdr:to>
      <xdr:col>41</xdr:col>
      <xdr:colOff>101600</xdr:colOff>
      <xdr:row>78</xdr:row>
      <xdr:rowOff>124298</xdr:rowOff>
    </xdr:to>
    <xdr:sp macro="" textlink="">
      <xdr:nvSpPr>
        <xdr:cNvPr id="427" name="楕円 426"/>
        <xdr:cNvSpPr/>
      </xdr:nvSpPr>
      <xdr:spPr>
        <a:xfrm>
          <a:off x="7810500" y="1339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140825</xdr:rowOff>
    </xdr:from>
    <xdr:ext cx="599010" cy="259045"/>
    <xdr:sp macro="" textlink="">
      <xdr:nvSpPr>
        <xdr:cNvPr id="428" name="テキスト ボックス 427"/>
        <xdr:cNvSpPr txBox="1"/>
      </xdr:nvSpPr>
      <xdr:spPr>
        <a:xfrm>
          <a:off x="7561795" y="1317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62658</xdr:rowOff>
    </xdr:from>
    <xdr:to>
      <xdr:col>36</xdr:col>
      <xdr:colOff>165100</xdr:colOff>
      <xdr:row>78</xdr:row>
      <xdr:rowOff>164258</xdr:rowOff>
    </xdr:to>
    <xdr:sp macro="" textlink="">
      <xdr:nvSpPr>
        <xdr:cNvPr id="429" name="楕円 428"/>
        <xdr:cNvSpPr/>
      </xdr:nvSpPr>
      <xdr:spPr>
        <a:xfrm>
          <a:off x="6921500" y="1343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155385</xdr:rowOff>
    </xdr:from>
    <xdr:ext cx="534377" cy="259045"/>
    <xdr:sp macro="" textlink="">
      <xdr:nvSpPr>
        <xdr:cNvPr id="430" name="テキスト ボックス 429"/>
        <xdr:cNvSpPr txBox="1"/>
      </xdr:nvSpPr>
      <xdr:spPr>
        <a:xfrm>
          <a:off x="6705111" y="1352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166581</xdr:rowOff>
    </xdr:from>
    <xdr:to>
      <xdr:col>55</xdr:col>
      <xdr:colOff>0</xdr:colOff>
      <xdr:row>98</xdr:row>
      <xdr:rowOff>71806</xdr:rowOff>
    </xdr:to>
    <xdr:cxnSp macro="">
      <xdr:nvCxnSpPr>
        <xdr:cNvPr id="457" name="直線コネクタ 456"/>
        <xdr:cNvCxnSpPr/>
      </xdr:nvCxnSpPr>
      <xdr:spPr>
        <a:xfrm>
          <a:off x="9639300" y="16797231"/>
          <a:ext cx="838200" cy="7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166581</xdr:rowOff>
    </xdr:from>
    <xdr:to>
      <xdr:col>50</xdr:col>
      <xdr:colOff>114300</xdr:colOff>
      <xdr:row>98</xdr:row>
      <xdr:rowOff>43822</xdr:rowOff>
    </xdr:to>
    <xdr:cxnSp macro="">
      <xdr:nvCxnSpPr>
        <xdr:cNvPr id="460" name="直線コネクタ 459"/>
        <xdr:cNvCxnSpPr/>
      </xdr:nvCxnSpPr>
      <xdr:spPr>
        <a:xfrm flipV="1">
          <a:off x="8750300" y="16797231"/>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15273</xdr:rowOff>
    </xdr:from>
    <xdr:to>
      <xdr:col>45</xdr:col>
      <xdr:colOff>177800</xdr:colOff>
      <xdr:row>98</xdr:row>
      <xdr:rowOff>43822</xdr:rowOff>
    </xdr:to>
    <xdr:cxnSp macro="">
      <xdr:nvCxnSpPr>
        <xdr:cNvPr id="463" name="直線コネクタ 462"/>
        <xdr:cNvCxnSpPr/>
      </xdr:nvCxnSpPr>
      <xdr:spPr>
        <a:xfrm>
          <a:off x="7861300" y="16817373"/>
          <a:ext cx="8890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15273</xdr:rowOff>
    </xdr:from>
    <xdr:to>
      <xdr:col>41</xdr:col>
      <xdr:colOff>50800</xdr:colOff>
      <xdr:row>98</xdr:row>
      <xdr:rowOff>43503</xdr:rowOff>
    </xdr:to>
    <xdr:cxnSp macro="">
      <xdr:nvCxnSpPr>
        <xdr:cNvPr id="466" name="直線コネクタ 465"/>
        <xdr:cNvCxnSpPr/>
      </xdr:nvCxnSpPr>
      <xdr:spPr>
        <a:xfrm flipV="1">
          <a:off x="6972300" y="16817373"/>
          <a:ext cx="889000" cy="2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21006</xdr:rowOff>
    </xdr:from>
    <xdr:to>
      <xdr:col>55</xdr:col>
      <xdr:colOff>50800</xdr:colOff>
      <xdr:row>98</xdr:row>
      <xdr:rowOff>122606</xdr:rowOff>
    </xdr:to>
    <xdr:sp macro="" textlink="">
      <xdr:nvSpPr>
        <xdr:cNvPr id="476" name="楕円 475"/>
        <xdr:cNvSpPr/>
      </xdr:nvSpPr>
      <xdr:spPr>
        <a:xfrm>
          <a:off x="10426700" y="168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34377" cy="259045"/>
    <xdr:sp macro="" textlink="">
      <xdr:nvSpPr>
        <xdr:cNvPr id="477" name="普通建設事業費 （ うち更新整備　）該当値テキスト"/>
        <xdr:cNvSpPr txBox="1"/>
      </xdr:nvSpPr>
      <xdr:spPr>
        <a:xfrm>
          <a:off x="10528300" y="167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115781</xdr:rowOff>
    </xdr:from>
    <xdr:to>
      <xdr:col>50</xdr:col>
      <xdr:colOff>165100</xdr:colOff>
      <xdr:row>98</xdr:row>
      <xdr:rowOff>45931</xdr:rowOff>
    </xdr:to>
    <xdr:sp macro="" textlink="">
      <xdr:nvSpPr>
        <xdr:cNvPr id="478" name="楕円 477"/>
        <xdr:cNvSpPr/>
      </xdr:nvSpPr>
      <xdr:spPr>
        <a:xfrm>
          <a:off x="9588500" y="167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62458</xdr:rowOff>
    </xdr:from>
    <xdr:ext cx="599010" cy="259045"/>
    <xdr:sp macro="" textlink="">
      <xdr:nvSpPr>
        <xdr:cNvPr id="479" name="テキスト ボックス 478"/>
        <xdr:cNvSpPr txBox="1"/>
      </xdr:nvSpPr>
      <xdr:spPr>
        <a:xfrm>
          <a:off x="9339795" y="1652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164472</xdr:rowOff>
    </xdr:from>
    <xdr:to>
      <xdr:col>46</xdr:col>
      <xdr:colOff>38100</xdr:colOff>
      <xdr:row>98</xdr:row>
      <xdr:rowOff>94622</xdr:rowOff>
    </xdr:to>
    <xdr:sp macro="" textlink="">
      <xdr:nvSpPr>
        <xdr:cNvPr id="480" name="楕円 479"/>
        <xdr:cNvSpPr/>
      </xdr:nvSpPr>
      <xdr:spPr>
        <a:xfrm>
          <a:off x="8699500" y="167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85749</xdr:rowOff>
    </xdr:from>
    <xdr:ext cx="599010" cy="259045"/>
    <xdr:sp macro="" textlink="">
      <xdr:nvSpPr>
        <xdr:cNvPr id="481" name="テキスト ボックス 480"/>
        <xdr:cNvSpPr txBox="1"/>
      </xdr:nvSpPr>
      <xdr:spPr>
        <a:xfrm>
          <a:off x="8450795" y="1688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135923</xdr:rowOff>
    </xdr:from>
    <xdr:to>
      <xdr:col>41</xdr:col>
      <xdr:colOff>101600</xdr:colOff>
      <xdr:row>98</xdr:row>
      <xdr:rowOff>66073</xdr:rowOff>
    </xdr:to>
    <xdr:sp macro="" textlink="">
      <xdr:nvSpPr>
        <xdr:cNvPr id="482" name="楕円 481"/>
        <xdr:cNvSpPr/>
      </xdr:nvSpPr>
      <xdr:spPr>
        <a:xfrm>
          <a:off x="7810500" y="167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57200</xdr:rowOff>
    </xdr:from>
    <xdr:ext cx="599010" cy="259045"/>
    <xdr:sp macro="" textlink="">
      <xdr:nvSpPr>
        <xdr:cNvPr id="483" name="テキスト ボックス 482"/>
        <xdr:cNvSpPr txBox="1"/>
      </xdr:nvSpPr>
      <xdr:spPr>
        <a:xfrm>
          <a:off x="7561795" y="1685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164153</xdr:rowOff>
    </xdr:from>
    <xdr:to>
      <xdr:col>36</xdr:col>
      <xdr:colOff>165100</xdr:colOff>
      <xdr:row>98</xdr:row>
      <xdr:rowOff>94303</xdr:rowOff>
    </xdr:to>
    <xdr:sp macro="" textlink="">
      <xdr:nvSpPr>
        <xdr:cNvPr id="484" name="楕円 483"/>
        <xdr:cNvSpPr/>
      </xdr:nvSpPr>
      <xdr:spPr>
        <a:xfrm>
          <a:off x="6921500" y="1679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85430</xdr:rowOff>
    </xdr:from>
    <xdr:ext cx="599010" cy="259045"/>
    <xdr:sp macro="" textlink="">
      <xdr:nvSpPr>
        <xdr:cNvPr id="485" name="テキスト ボックス 484"/>
        <xdr:cNvSpPr txBox="1"/>
      </xdr:nvSpPr>
      <xdr:spPr>
        <a:xfrm>
          <a:off x="6672795" y="1688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98876</xdr:rowOff>
    </xdr:from>
    <xdr:to>
      <xdr:col>85</xdr:col>
      <xdr:colOff>127000</xdr:colOff>
      <xdr:row>39</xdr:row>
      <xdr:rowOff>98876</xdr:rowOff>
    </xdr:to>
    <xdr:cxnSp macro="">
      <xdr:nvCxnSpPr>
        <xdr:cNvPr id="516" name="直線コネクタ 515"/>
        <xdr:cNvCxnSpPr/>
      </xdr:nvCxnSpPr>
      <xdr:spPr>
        <a:xfrm>
          <a:off x="15481300" y="67854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90850</xdr:rowOff>
    </xdr:from>
    <xdr:to>
      <xdr:col>81</xdr:col>
      <xdr:colOff>50800</xdr:colOff>
      <xdr:row>39</xdr:row>
      <xdr:rowOff>98876</xdr:rowOff>
    </xdr:to>
    <xdr:cxnSp macro="">
      <xdr:nvCxnSpPr>
        <xdr:cNvPr id="519" name="直線コネクタ 518"/>
        <xdr:cNvCxnSpPr/>
      </xdr:nvCxnSpPr>
      <xdr:spPr>
        <a:xfrm>
          <a:off x="14592300" y="6777400"/>
          <a:ext cx="889000" cy="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90850</xdr:rowOff>
    </xdr:from>
    <xdr:to>
      <xdr:col>76</xdr:col>
      <xdr:colOff>114300</xdr:colOff>
      <xdr:row>39</xdr:row>
      <xdr:rowOff>94430</xdr:rowOff>
    </xdr:to>
    <xdr:cxnSp macro="">
      <xdr:nvCxnSpPr>
        <xdr:cNvPr id="522" name="直線コネクタ 521"/>
        <xdr:cNvCxnSpPr/>
      </xdr:nvCxnSpPr>
      <xdr:spPr>
        <a:xfrm flipV="1">
          <a:off x="13703300" y="6777400"/>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84554</xdr:rowOff>
    </xdr:from>
    <xdr:to>
      <xdr:col>71</xdr:col>
      <xdr:colOff>177800</xdr:colOff>
      <xdr:row>39</xdr:row>
      <xdr:rowOff>94430</xdr:rowOff>
    </xdr:to>
    <xdr:cxnSp macro="">
      <xdr:nvCxnSpPr>
        <xdr:cNvPr id="525" name="直線コネクタ 524"/>
        <xdr:cNvCxnSpPr/>
      </xdr:nvCxnSpPr>
      <xdr:spPr>
        <a:xfrm>
          <a:off x="12814300" y="6771104"/>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48076</xdr:rowOff>
    </xdr:from>
    <xdr:to>
      <xdr:col>85</xdr:col>
      <xdr:colOff>177800</xdr:colOff>
      <xdr:row>39</xdr:row>
      <xdr:rowOff>149676</xdr:rowOff>
    </xdr:to>
    <xdr:sp macro="" textlink="">
      <xdr:nvSpPr>
        <xdr:cNvPr id="535" name="楕円 534"/>
        <xdr:cNvSpPr/>
      </xdr:nvSpPr>
      <xdr:spPr>
        <a:xfrm>
          <a:off x="16268700" y="673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48076</xdr:rowOff>
    </xdr:from>
    <xdr:to>
      <xdr:col>81</xdr:col>
      <xdr:colOff>101600</xdr:colOff>
      <xdr:row>39</xdr:row>
      <xdr:rowOff>149676</xdr:rowOff>
    </xdr:to>
    <xdr:sp macro="" textlink="">
      <xdr:nvSpPr>
        <xdr:cNvPr id="537" name="楕円 536"/>
        <xdr:cNvSpPr/>
      </xdr:nvSpPr>
      <xdr:spPr>
        <a:xfrm>
          <a:off x="15430500" y="673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140803</xdr:rowOff>
    </xdr:from>
    <xdr:ext cx="249299" cy="259045"/>
    <xdr:sp macro="" textlink="">
      <xdr:nvSpPr>
        <xdr:cNvPr id="538" name="テキスト ボックス 537"/>
        <xdr:cNvSpPr txBox="1"/>
      </xdr:nvSpPr>
      <xdr:spPr>
        <a:xfrm>
          <a:off x="15356650" y="6827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40050</xdr:rowOff>
    </xdr:from>
    <xdr:to>
      <xdr:col>76</xdr:col>
      <xdr:colOff>165100</xdr:colOff>
      <xdr:row>39</xdr:row>
      <xdr:rowOff>141650</xdr:rowOff>
    </xdr:to>
    <xdr:sp macro="" textlink="">
      <xdr:nvSpPr>
        <xdr:cNvPr id="539" name="楕円 538"/>
        <xdr:cNvSpPr/>
      </xdr:nvSpPr>
      <xdr:spPr>
        <a:xfrm>
          <a:off x="14541500" y="67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132777</xdr:rowOff>
    </xdr:from>
    <xdr:ext cx="469744" cy="259045"/>
    <xdr:sp macro="" textlink="">
      <xdr:nvSpPr>
        <xdr:cNvPr id="540" name="テキスト ボックス 539"/>
        <xdr:cNvSpPr txBox="1"/>
      </xdr:nvSpPr>
      <xdr:spPr>
        <a:xfrm>
          <a:off x="14357428" y="681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43630</xdr:rowOff>
    </xdr:from>
    <xdr:to>
      <xdr:col>72</xdr:col>
      <xdr:colOff>38100</xdr:colOff>
      <xdr:row>39</xdr:row>
      <xdr:rowOff>145230</xdr:rowOff>
    </xdr:to>
    <xdr:sp macro="" textlink="">
      <xdr:nvSpPr>
        <xdr:cNvPr id="541" name="楕円 540"/>
        <xdr:cNvSpPr/>
      </xdr:nvSpPr>
      <xdr:spPr>
        <a:xfrm>
          <a:off x="13652500" y="67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136357</xdr:rowOff>
    </xdr:from>
    <xdr:ext cx="469744" cy="259045"/>
    <xdr:sp macro="" textlink="">
      <xdr:nvSpPr>
        <xdr:cNvPr id="542" name="テキスト ボックス 541"/>
        <xdr:cNvSpPr txBox="1"/>
      </xdr:nvSpPr>
      <xdr:spPr>
        <a:xfrm>
          <a:off x="13468428" y="68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33754</xdr:rowOff>
    </xdr:from>
    <xdr:to>
      <xdr:col>67</xdr:col>
      <xdr:colOff>101600</xdr:colOff>
      <xdr:row>39</xdr:row>
      <xdr:rowOff>135354</xdr:rowOff>
    </xdr:to>
    <xdr:sp macro="" textlink="">
      <xdr:nvSpPr>
        <xdr:cNvPr id="543" name="楕円 542"/>
        <xdr:cNvSpPr/>
      </xdr:nvSpPr>
      <xdr:spPr>
        <a:xfrm>
          <a:off x="12763500" y="672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126481</xdr:rowOff>
    </xdr:from>
    <xdr:ext cx="534377" cy="259045"/>
    <xdr:sp macro="" textlink="">
      <xdr:nvSpPr>
        <xdr:cNvPr id="544" name="テキスト ボックス 543"/>
        <xdr:cNvSpPr txBox="1"/>
      </xdr:nvSpPr>
      <xdr:spPr>
        <a:xfrm>
          <a:off x="12547111" y="681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153921</xdr:rowOff>
    </xdr:from>
    <xdr:to>
      <xdr:col>85</xdr:col>
      <xdr:colOff>127000</xdr:colOff>
      <xdr:row>77</xdr:row>
      <xdr:rowOff>39484</xdr:rowOff>
    </xdr:to>
    <xdr:cxnSp macro="">
      <xdr:nvCxnSpPr>
        <xdr:cNvPr id="632" name="直線コネクタ 631"/>
        <xdr:cNvCxnSpPr/>
      </xdr:nvCxnSpPr>
      <xdr:spPr>
        <a:xfrm flipV="1">
          <a:off x="15481300" y="13184121"/>
          <a:ext cx="8382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39484</xdr:rowOff>
    </xdr:from>
    <xdr:to>
      <xdr:col>81</xdr:col>
      <xdr:colOff>50800</xdr:colOff>
      <xdr:row>77</xdr:row>
      <xdr:rowOff>60677</xdr:rowOff>
    </xdr:to>
    <xdr:cxnSp macro="">
      <xdr:nvCxnSpPr>
        <xdr:cNvPr id="635" name="直線コネクタ 634"/>
        <xdr:cNvCxnSpPr/>
      </xdr:nvCxnSpPr>
      <xdr:spPr>
        <a:xfrm flipV="1">
          <a:off x="14592300" y="13241134"/>
          <a:ext cx="889000" cy="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31420</xdr:rowOff>
    </xdr:from>
    <xdr:to>
      <xdr:col>76</xdr:col>
      <xdr:colOff>114300</xdr:colOff>
      <xdr:row>77</xdr:row>
      <xdr:rowOff>60677</xdr:rowOff>
    </xdr:to>
    <xdr:cxnSp macro="">
      <xdr:nvCxnSpPr>
        <xdr:cNvPr id="638" name="直線コネクタ 637"/>
        <xdr:cNvCxnSpPr/>
      </xdr:nvCxnSpPr>
      <xdr:spPr>
        <a:xfrm>
          <a:off x="13703300" y="13233070"/>
          <a:ext cx="889000" cy="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31420</xdr:rowOff>
    </xdr:from>
    <xdr:to>
      <xdr:col>71</xdr:col>
      <xdr:colOff>177800</xdr:colOff>
      <xdr:row>77</xdr:row>
      <xdr:rowOff>108471</xdr:rowOff>
    </xdr:to>
    <xdr:cxnSp macro="">
      <xdr:nvCxnSpPr>
        <xdr:cNvPr id="641" name="直線コネクタ 640"/>
        <xdr:cNvCxnSpPr/>
      </xdr:nvCxnSpPr>
      <xdr:spPr>
        <a:xfrm flipV="1">
          <a:off x="12814300" y="13233070"/>
          <a:ext cx="889000" cy="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103121</xdr:rowOff>
    </xdr:from>
    <xdr:to>
      <xdr:col>85</xdr:col>
      <xdr:colOff>177800</xdr:colOff>
      <xdr:row>77</xdr:row>
      <xdr:rowOff>33271</xdr:rowOff>
    </xdr:to>
    <xdr:sp macro="" textlink="">
      <xdr:nvSpPr>
        <xdr:cNvPr id="651" name="楕円 650"/>
        <xdr:cNvSpPr/>
      </xdr:nvSpPr>
      <xdr:spPr>
        <a:xfrm>
          <a:off x="16268700" y="131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125998</xdr:rowOff>
    </xdr:from>
    <xdr:ext cx="599010" cy="259045"/>
    <xdr:sp macro="" textlink="">
      <xdr:nvSpPr>
        <xdr:cNvPr id="652" name="公債費該当値テキスト"/>
        <xdr:cNvSpPr txBox="1"/>
      </xdr:nvSpPr>
      <xdr:spPr>
        <a:xfrm>
          <a:off x="16370300" y="1298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160134</xdr:rowOff>
    </xdr:from>
    <xdr:to>
      <xdr:col>81</xdr:col>
      <xdr:colOff>101600</xdr:colOff>
      <xdr:row>77</xdr:row>
      <xdr:rowOff>90284</xdr:rowOff>
    </xdr:to>
    <xdr:sp macro="" textlink="">
      <xdr:nvSpPr>
        <xdr:cNvPr id="653" name="楕円 652"/>
        <xdr:cNvSpPr/>
      </xdr:nvSpPr>
      <xdr:spPr>
        <a:xfrm>
          <a:off x="15430500" y="1319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106811</xdr:rowOff>
    </xdr:from>
    <xdr:ext cx="599010" cy="259045"/>
    <xdr:sp macro="" textlink="">
      <xdr:nvSpPr>
        <xdr:cNvPr id="654" name="テキスト ボックス 653"/>
        <xdr:cNvSpPr txBox="1"/>
      </xdr:nvSpPr>
      <xdr:spPr>
        <a:xfrm>
          <a:off x="15181795" y="1296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9877</xdr:rowOff>
    </xdr:from>
    <xdr:to>
      <xdr:col>76</xdr:col>
      <xdr:colOff>165100</xdr:colOff>
      <xdr:row>77</xdr:row>
      <xdr:rowOff>111477</xdr:rowOff>
    </xdr:to>
    <xdr:sp macro="" textlink="">
      <xdr:nvSpPr>
        <xdr:cNvPr id="655" name="楕円 654"/>
        <xdr:cNvSpPr/>
      </xdr:nvSpPr>
      <xdr:spPr>
        <a:xfrm>
          <a:off x="14541500" y="1321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128004</xdr:rowOff>
    </xdr:from>
    <xdr:ext cx="599010" cy="259045"/>
    <xdr:sp macro="" textlink="">
      <xdr:nvSpPr>
        <xdr:cNvPr id="656" name="テキスト ボックス 655"/>
        <xdr:cNvSpPr txBox="1"/>
      </xdr:nvSpPr>
      <xdr:spPr>
        <a:xfrm>
          <a:off x="14292795" y="1298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152070</xdr:rowOff>
    </xdr:from>
    <xdr:to>
      <xdr:col>72</xdr:col>
      <xdr:colOff>38100</xdr:colOff>
      <xdr:row>77</xdr:row>
      <xdr:rowOff>82220</xdr:rowOff>
    </xdr:to>
    <xdr:sp macro="" textlink="">
      <xdr:nvSpPr>
        <xdr:cNvPr id="657" name="楕円 656"/>
        <xdr:cNvSpPr/>
      </xdr:nvSpPr>
      <xdr:spPr>
        <a:xfrm>
          <a:off x="13652500" y="131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98747</xdr:rowOff>
    </xdr:from>
    <xdr:ext cx="599010" cy="259045"/>
    <xdr:sp macro="" textlink="">
      <xdr:nvSpPr>
        <xdr:cNvPr id="658" name="テキスト ボックス 657"/>
        <xdr:cNvSpPr txBox="1"/>
      </xdr:nvSpPr>
      <xdr:spPr>
        <a:xfrm>
          <a:off x="13403795" y="1295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57671</xdr:rowOff>
    </xdr:from>
    <xdr:to>
      <xdr:col>67</xdr:col>
      <xdr:colOff>101600</xdr:colOff>
      <xdr:row>77</xdr:row>
      <xdr:rowOff>159271</xdr:rowOff>
    </xdr:to>
    <xdr:sp macro="" textlink="">
      <xdr:nvSpPr>
        <xdr:cNvPr id="659" name="楕円 658"/>
        <xdr:cNvSpPr/>
      </xdr:nvSpPr>
      <xdr:spPr>
        <a:xfrm>
          <a:off x="12763500" y="132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4348</xdr:rowOff>
    </xdr:from>
    <xdr:ext cx="599010" cy="259045"/>
    <xdr:sp macro="" textlink="">
      <xdr:nvSpPr>
        <xdr:cNvPr id="660" name="テキスト ボックス 659"/>
        <xdr:cNvSpPr txBox="1"/>
      </xdr:nvSpPr>
      <xdr:spPr>
        <a:xfrm>
          <a:off x="12514795" y="1303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117225</xdr:rowOff>
    </xdr:from>
    <xdr:to>
      <xdr:col>85</xdr:col>
      <xdr:colOff>127000</xdr:colOff>
      <xdr:row>98</xdr:row>
      <xdr:rowOff>123696</xdr:rowOff>
    </xdr:to>
    <xdr:cxnSp macro="">
      <xdr:nvCxnSpPr>
        <xdr:cNvPr id="687" name="直線コネクタ 686"/>
        <xdr:cNvCxnSpPr/>
      </xdr:nvCxnSpPr>
      <xdr:spPr>
        <a:xfrm flipV="1">
          <a:off x="15481300" y="16919325"/>
          <a:ext cx="838200" cy="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63996</xdr:rowOff>
    </xdr:from>
    <xdr:to>
      <xdr:col>81</xdr:col>
      <xdr:colOff>50800</xdr:colOff>
      <xdr:row>98</xdr:row>
      <xdr:rowOff>123696</xdr:rowOff>
    </xdr:to>
    <xdr:cxnSp macro="">
      <xdr:nvCxnSpPr>
        <xdr:cNvPr id="690" name="直線コネクタ 689"/>
        <xdr:cNvCxnSpPr/>
      </xdr:nvCxnSpPr>
      <xdr:spPr>
        <a:xfrm>
          <a:off x="14592300" y="16866096"/>
          <a:ext cx="889000" cy="5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63996</xdr:rowOff>
    </xdr:from>
    <xdr:to>
      <xdr:col>76</xdr:col>
      <xdr:colOff>114300</xdr:colOff>
      <xdr:row>98</xdr:row>
      <xdr:rowOff>117213</xdr:rowOff>
    </xdr:to>
    <xdr:cxnSp macro="">
      <xdr:nvCxnSpPr>
        <xdr:cNvPr id="693" name="直線コネクタ 692"/>
        <xdr:cNvCxnSpPr/>
      </xdr:nvCxnSpPr>
      <xdr:spPr>
        <a:xfrm flipV="1">
          <a:off x="13703300" y="16866096"/>
          <a:ext cx="889000" cy="5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98627</xdr:rowOff>
    </xdr:from>
    <xdr:to>
      <xdr:col>71</xdr:col>
      <xdr:colOff>177800</xdr:colOff>
      <xdr:row>98</xdr:row>
      <xdr:rowOff>117213</xdr:rowOff>
    </xdr:to>
    <xdr:cxnSp macro="">
      <xdr:nvCxnSpPr>
        <xdr:cNvPr id="696" name="直線コネクタ 695"/>
        <xdr:cNvCxnSpPr/>
      </xdr:nvCxnSpPr>
      <xdr:spPr>
        <a:xfrm>
          <a:off x="12814300" y="16900727"/>
          <a:ext cx="889000" cy="1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66425</xdr:rowOff>
    </xdr:from>
    <xdr:to>
      <xdr:col>85</xdr:col>
      <xdr:colOff>177800</xdr:colOff>
      <xdr:row>98</xdr:row>
      <xdr:rowOff>168025</xdr:rowOff>
    </xdr:to>
    <xdr:sp macro="" textlink="">
      <xdr:nvSpPr>
        <xdr:cNvPr id="706" name="楕円 705"/>
        <xdr:cNvSpPr/>
      </xdr:nvSpPr>
      <xdr:spPr>
        <a:xfrm>
          <a:off x="16268700" y="1686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36470</xdr:rowOff>
    </xdr:from>
    <xdr:ext cx="534377" cy="259045"/>
    <xdr:sp macro="" textlink="">
      <xdr:nvSpPr>
        <xdr:cNvPr id="707" name="積立金該当値テキスト"/>
        <xdr:cNvSpPr txBox="1"/>
      </xdr:nvSpPr>
      <xdr:spPr>
        <a:xfrm>
          <a:off x="16370300" y="1683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72896</xdr:rowOff>
    </xdr:from>
    <xdr:to>
      <xdr:col>81</xdr:col>
      <xdr:colOff>101600</xdr:colOff>
      <xdr:row>99</xdr:row>
      <xdr:rowOff>3046</xdr:rowOff>
    </xdr:to>
    <xdr:sp macro="" textlink="">
      <xdr:nvSpPr>
        <xdr:cNvPr id="708" name="楕円 707"/>
        <xdr:cNvSpPr/>
      </xdr:nvSpPr>
      <xdr:spPr>
        <a:xfrm>
          <a:off x="15430500" y="1687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165623</xdr:rowOff>
    </xdr:from>
    <xdr:ext cx="534377" cy="259045"/>
    <xdr:sp macro="" textlink="">
      <xdr:nvSpPr>
        <xdr:cNvPr id="709" name="テキスト ボックス 708"/>
        <xdr:cNvSpPr txBox="1"/>
      </xdr:nvSpPr>
      <xdr:spPr>
        <a:xfrm>
          <a:off x="15214111" y="1696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13196</xdr:rowOff>
    </xdr:from>
    <xdr:to>
      <xdr:col>76</xdr:col>
      <xdr:colOff>165100</xdr:colOff>
      <xdr:row>98</xdr:row>
      <xdr:rowOff>114796</xdr:rowOff>
    </xdr:to>
    <xdr:sp macro="" textlink="">
      <xdr:nvSpPr>
        <xdr:cNvPr id="710" name="楕円 709"/>
        <xdr:cNvSpPr/>
      </xdr:nvSpPr>
      <xdr:spPr>
        <a:xfrm>
          <a:off x="14541500" y="168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131323</xdr:rowOff>
    </xdr:from>
    <xdr:ext cx="599010" cy="259045"/>
    <xdr:sp macro="" textlink="">
      <xdr:nvSpPr>
        <xdr:cNvPr id="711" name="テキスト ボックス 710"/>
        <xdr:cNvSpPr txBox="1"/>
      </xdr:nvSpPr>
      <xdr:spPr>
        <a:xfrm>
          <a:off x="14292795" y="1659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66413</xdr:rowOff>
    </xdr:from>
    <xdr:to>
      <xdr:col>72</xdr:col>
      <xdr:colOff>38100</xdr:colOff>
      <xdr:row>98</xdr:row>
      <xdr:rowOff>168013</xdr:rowOff>
    </xdr:to>
    <xdr:sp macro="" textlink="">
      <xdr:nvSpPr>
        <xdr:cNvPr id="712" name="楕円 711"/>
        <xdr:cNvSpPr/>
      </xdr:nvSpPr>
      <xdr:spPr>
        <a:xfrm>
          <a:off x="13652500" y="168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159140</xdr:rowOff>
    </xdr:from>
    <xdr:ext cx="534377" cy="259045"/>
    <xdr:sp macro="" textlink="">
      <xdr:nvSpPr>
        <xdr:cNvPr id="713" name="テキスト ボックス 712"/>
        <xdr:cNvSpPr txBox="1"/>
      </xdr:nvSpPr>
      <xdr:spPr>
        <a:xfrm>
          <a:off x="13436111" y="1696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47827</xdr:rowOff>
    </xdr:from>
    <xdr:to>
      <xdr:col>67</xdr:col>
      <xdr:colOff>101600</xdr:colOff>
      <xdr:row>98</xdr:row>
      <xdr:rowOff>149427</xdr:rowOff>
    </xdr:to>
    <xdr:sp macro="" textlink="">
      <xdr:nvSpPr>
        <xdr:cNvPr id="714" name="楕円 713"/>
        <xdr:cNvSpPr/>
      </xdr:nvSpPr>
      <xdr:spPr>
        <a:xfrm>
          <a:off x="12763500" y="1684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165954</xdr:rowOff>
    </xdr:from>
    <xdr:ext cx="534377" cy="259045"/>
    <xdr:sp macro="" textlink="">
      <xdr:nvSpPr>
        <xdr:cNvPr id="715" name="テキスト ボックス 714"/>
        <xdr:cNvSpPr txBox="1"/>
      </xdr:nvSpPr>
      <xdr:spPr>
        <a:xfrm>
          <a:off x="12547111" y="166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38812</xdr:rowOff>
    </xdr:from>
    <xdr:to>
      <xdr:col>102</xdr:col>
      <xdr:colOff>114300</xdr:colOff>
      <xdr:row>39</xdr:row>
      <xdr:rowOff>44450</xdr:rowOff>
    </xdr:to>
    <xdr:cxnSp macro="">
      <xdr:nvCxnSpPr>
        <xdr:cNvPr id="753" name="直線コネクタ 752"/>
        <xdr:cNvCxnSpPr/>
      </xdr:nvCxnSpPr>
      <xdr:spPr>
        <a:xfrm>
          <a:off x="18656300" y="672536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159462</xdr:rowOff>
    </xdr:from>
    <xdr:to>
      <xdr:col>98</xdr:col>
      <xdr:colOff>38100</xdr:colOff>
      <xdr:row>39</xdr:row>
      <xdr:rowOff>89612</xdr:rowOff>
    </xdr:to>
    <xdr:sp macro="" textlink="">
      <xdr:nvSpPr>
        <xdr:cNvPr id="771" name="楕円 770"/>
        <xdr:cNvSpPr/>
      </xdr:nvSpPr>
      <xdr:spPr>
        <a:xfrm>
          <a:off x="186055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80739</xdr:rowOff>
    </xdr:from>
    <xdr:ext cx="378565" cy="259045"/>
    <xdr:sp macro="" textlink="">
      <xdr:nvSpPr>
        <xdr:cNvPr id="772" name="テキスト ボックス 771"/>
        <xdr:cNvSpPr txBox="1"/>
      </xdr:nvSpPr>
      <xdr:spPr>
        <a:xfrm>
          <a:off x="18467017" y="676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70815</xdr:rowOff>
    </xdr:from>
    <xdr:to>
      <xdr:col>116</xdr:col>
      <xdr:colOff>63500</xdr:colOff>
      <xdr:row>58</xdr:row>
      <xdr:rowOff>74378</xdr:rowOff>
    </xdr:to>
    <xdr:cxnSp macro="">
      <xdr:nvCxnSpPr>
        <xdr:cNvPr id="801" name="直線コネクタ 800"/>
        <xdr:cNvCxnSpPr/>
      </xdr:nvCxnSpPr>
      <xdr:spPr>
        <a:xfrm flipV="1">
          <a:off x="21323300" y="10014915"/>
          <a:ext cx="8382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74378</xdr:rowOff>
    </xdr:from>
    <xdr:to>
      <xdr:col>111</xdr:col>
      <xdr:colOff>177800</xdr:colOff>
      <xdr:row>58</xdr:row>
      <xdr:rowOff>75730</xdr:rowOff>
    </xdr:to>
    <xdr:cxnSp macro="">
      <xdr:nvCxnSpPr>
        <xdr:cNvPr id="804" name="直線コネクタ 803"/>
        <xdr:cNvCxnSpPr/>
      </xdr:nvCxnSpPr>
      <xdr:spPr>
        <a:xfrm flipV="1">
          <a:off x="20434300" y="10018478"/>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75730</xdr:rowOff>
    </xdr:from>
    <xdr:to>
      <xdr:col>107</xdr:col>
      <xdr:colOff>50800</xdr:colOff>
      <xdr:row>58</xdr:row>
      <xdr:rowOff>78892</xdr:rowOff>
    </xdr:to>
    <xdr:cxnSp macro="">
      <xdr:nvCxnSpPr>
        <xdr:cNvPr id="807" name="直線コネクタ 806"/>
        <xdr:cNvCxnSpPr/>
      </xdr:nvCxnSpPr>
      <xdr:spPr>
        <a:xfrm flipV="1">
          <a:off x="19545300" y="1001983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78892</xdr:rowOff>
    </xdr:from>
    <xdr:to>
      <xdr:col>102</xdr:col>
      <xdr:colOff>114300</xdr:colOff>
      <xdr:row>58</xdr:row>
      <xdr:rowOff>81559</xdr:rowOff>
    </xdr:to>
    <xdr:cxnSp macro="">
      <xdr:nvCxnSpPr>
        <xdr:cNvPr id="810" name="直線コネクタ 809"/>
        <xdr:cNvCxnSpPr/>
      </xdr:nvCxnSpPr>
      <xdr:spPr>
        <a:xfrm flipV="1">
          <a:off x="18656300" y="1002299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20015</xdr:rowOff>
    </xdr:from>
    <xdr:to>
      <xdr:col>116</xdr:col>
      <xdr:colOff>114300</xdr:colOff>
      <xdr:row>58</xdr:row>
      <xdr:rowOff>121615</xdr:rowOff>
    </xdr:to>
    <xdr:sp macro="" textlink="">
      <xdr:nvSpPr>
        <xdr:cNvPr id="820" name="楕円 819"/>
        <xdr:cNvSpPr/>
      </xdr:nvSpPr>
      <xdr:spPr>
        <a:xfrm>
          <a:off x="22110700" y="99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169892</xdr:rowOff>
    </xdr:from>
    <xdr:ext cx="469744" cy="259045"/>
    <xdr:sp macro="" textlink="">
      <xdr:nvSpPr>
        <xdr:cNvPr id="821" name="貸付金該当値テキスト"/>
        <xdr:cNvSpPr txBox="1"/>
      </xdr:nvSpPr>
      <xdr:spPr>
        <a:xfrm>
          <a:off x="22212300" y="994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23578</xdr:rowOff>
    </xdr:from>
    <xdr:to>
      <xdr:col>112</xdr:col>
      <xdr:colOff>38100</xdr:colOff>
      <xdr:row>58</xdr:row>
      <xdr:rowOff>125178</xdr:rowOff>
    </xdr:to>
    <xdr:sp macro="" textlink="">
      <xdr:nvSpPr>
        <xdr:cNvPr id="822" name="楕円 821"/>
        <xdr:cNvSpPr/>
      </xdr:nvSpPr>
      <xdr:spPr>
        <a:xfrm>
          <a:off x="21272500" y="996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116305</xdr:rowOff>
    </xdr:from>
    <xdr:ext cx="469744" cy="259045"/>
    <xdr:sp macro="" textlink="">
      <xdr:nvSpPr>
        <xdr:cNvPr id="823" name="テキスト ボックス 822"/>
        <xdr:cNvSpPr txBox="1"/>
      </xdr:nvSpPr>
      <xdr:spPr>
        <a:xfrm>
          <a:off x="21088428" y="10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24930</xdr:rowOff>
    </xdr:from>
    <xdr:to>
      <xdr:col>107</xdr:col>
      <xdr:colOff>101600</xdr:colOff>
      <xdr:row>58</xdr:row>
      <xdr:rowOff>126530</xdr:rowOff>
    </xdr:to>
    <xdr:sp macro="" textlink="">
      <xdr:nvSpPr>
        <xdr:cNvPr id="824" name="楕円 823"/>
        <xdr:cNvSpPr/>
      </xdr:nvSpPr>
      <xdr:spPr>
        <a:xfrm>
          <a:off x="20383500" y="99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117657</xdr:rowOff>
    </xdr:from>
    <xdr:ext cx="469744" cy="259045"/>
    <xdr:sp macro="" textlink="">
      <xdr:nvSpPr>
        <xdr:cNvPr id="825" name="テキスト ボックス 824"/>
        <xdr:cNvSpPr txBox="1"/>
      </xdr:nvSpPr>
      <xdr:spPr>
        <a:xfrm>
          <a:off x="20199428" y="1006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28092</xdr:rowOff>
    </xdr:from>
    <xdr:to>
      <xdr:col>102</xdr:col>
      <xdr:colOff>165100</xdr:colOff>
      <xdr:row>58</xdr:row>
      <xdr:rowOff>129692</xdr:rowOff>
    </xdr:to>
    <xdr:sp macro="" textlink="">
      <xdr:nvSpPr>
        <xdr:cNvPr id="826" name="楕円 825"/>
        <xdr:cNvSpPr/>
      </xdr:nvSpPr>
      <xdr:spPr>
        <a:xfrm>
          <a:off x="19494500" y="99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120819</xdr:rowOff>
    </xdr:from>
    <xdr:ext cx="469744" cy="259045"/>
    <xdr:sp macro="" textlink="">
      <xdr:nvSpPr>
        <xdr:cNvPr id="827" name="テキスト ボックス 826"/>
        <xdr:cNvSpPr txBox="1"/>
      </xdr:nvSpPr>
      <xdr:spPr>
        <a:xfrm>
          <a:off x="19310428" y="1006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30759</xdr:rowOff>
    </xdr:from>
    <xdr:to>
      <xdr:col>98</xdr:col>
      <xdr:colOff>38100</xdr:colOff>
      <xdr:row>58</xdr:row>
      <xdr:rowOff>132359</xdr:rowOff>
    </xdr:to>
    <xdr:sp macro="" textlink="">
      <xdr:nvSpPr>
        <xdr:cNvPr id="828" name="楕円 827"/>
        <xdr:cNvSpPr/>
      </xdr:nvSpPr>
      <xdr:spPr>
        <a:xfrm>
          <a:off x="18605500" y="99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123486</xdr:rowOff>
    </xdr:from>
    <xdr:ext cx="469744" cy="259045"/>
    <xdr:sp macro="" textlink="">
      <xdr:nvSpPr>
        <xdr:cNvPr id="829" name="テキスト ボックス 828"/>
        <xdr:cNvSpPr txBox="1"/>
      </xdr:nvSpPr>
      <xdr:spPr>
        <a:xfrm>
          <a:off x="18421428" y="1006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32144</xdr:rowOff>
    </xdr:from>
    <xdr:to>
      <xdr:col>116</xdr:col>
      <xdr:colOff>63500</xdr:colOff>
      <xdr:row>76</xdr:row>
      <xdr:rowOff>68743</xdr:rowOff>
    </xdr:to>
    <xdr:cxnSp macro="">
      <xdr:nvCxnSpPr>
        <xdr:cNvPr id="858" name="直線コネクタ 857"/>
        <xdr:cNvCxnSpPr/>
      </xdr:nvCxnSpPr>
      <xdr:spPr>
        <a:xfrm flipV="1">
          <a:off x="21323300" y="13062344"/>
          <a:ext cx="8382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68743</xdr:rowOff>
    </xdr:from>
    <xdr:to>
      <xdr:col>111</xdr:col>
      <xdr:colOff>177800</xdr:colOff>
      <xdr:row>76</xdr:row>
      <xdr:rowOff>74244</xdr:rowOff>
    </xdr:to>
    <xdr:cxnSp macro="">
      <xdr:nvCxnSpPr>
        <xdr:cNvPr id="861" name="直線コネクタ 860"/>
        <xdr:cNvCxnSpPr/>
      </xdr:nvCxnSpPr>
      <xdr:spPr>
        <a:xfrm flipV="1">
          <a:off x="20434300" y="13098943"/>
          <a:ext cx="889000" cy="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33302</xdr:rowOff>
    </xdr:from>
    <xdr:to>
      <xdr:col>107</xdr:col>
      <xdr:colOff>50800</xdr:colOff>
      <xdr:row>76</xdr:row>
      <xdr:rowOff>74244</xdr:rowOff>
    </xdr:to>
    <xdr:cxnSp macro="">
      <xdr:nvCxnSpPr>
        <xdr:cNvPr id="864" name="直線コネクタ 863"/>
        <xdr:cNvCxnSpPr/>
      </xdr:nvCxnSpPr>
      <xdr:spPr>
        <a:xfrm>
          <a:off x="19545300" y="13063502"/>
          <a:ext cx="889000" cy="4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54733</xdr:rowOff>
    </xdr:from>
    <xdr:to>
      <xdr:col>102</xdr:col>
      <xdr:colOff>114300</xdr:colOff>
      <xdr:row>76</xdr:row>
      <xdr:rowOff>33302</xdr:rowOff>
    </xdr:to>
    <xdr:cxnSp macro="">
      <xdr:nvCxnSpPr>
        <xdr:cNvPr id="867" name="直線コネクタ 866"/>
        <xdr:cNvCxnSpPr/>
      </xdr:nvCxnSpPr>
      <xdr:spPr>
        <a:xfrm>
          <a:off x="18656300" y="12913483"/>
          <a:ext cx="889000" cy="15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152794</xdr:rowOff>
    </xdr:from>
    <xdr:to>
      <xdr:col>116</xdr:col>
      <xdr:colOff>114300</xdr:colOff>
      <xdr:row>76</xdr:row>
      <xdr:rowOff>82944</xdr:rowOff>
    </xdr:to>
    <xdr:sp macro="" textlink="">
      <xdr:nvSpPr>
        <xdr:cNvPr id="877" name="楕円 876"/>
        <xdr:cNvSpPr/>
      </xdr:nvSpPr>
      <xdr:spPr>
        <a:xfrm>
          <a:off x="22110700" y="130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4221</xdr:rowOff>
    </xdr:from>
    <xdr:ext cx="599010" cy="259045"/>
    <xdr:sp macro="" textlink="">
      <xdr:nvSpPr>
        <xdr:cNvPr id="878" name="繰出金該当値テキスト"/>
        <xdr:cNvSpPr txBox="1"/>
      </xdr:nvSpPr>
      <xdr:spPr>
        <a:xfrm>
          <a:off x="22212300" y="128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17943</xdr:rowOff>
    </xdr:from>
    <xdr:to>
      <xdr:col>112</xdr:col>
      <xdr:colOff>38100</xdr:colOff>
      <xdr:row>76</xdr:row>
      <xdr:rowOff>119543</xdr:rowOff>
    </xdr:to>
    <xdr:sp macro="" textlink="">
      <xdr:nvSpPr>
        <xdr:cNvPr id="879" name="楕円 878"/>
        <xdr:cNvSpPr/>
      </xdr:nvSpPr>
      <xdr:spPr>
        <a:xfrm>
          <a:off x="21272500" y="1304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136069</xdr:rowOff>
    </xdr:from>
    <xdr:ext cx="599010" cy="259045"/>
    <xdr:sp macro="" textlink="">
      <xdr:nvSpPr>
        <xdr:cNvPr id="880" name="テキスト ボックス 879"/>
        <xdr:cNvSpPr txBox="1"/>
      </xdr:nvSpPr>
      <xdr:spPr>
        <a:xfrm>
          <a:off x="21023795" y="1282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23444</xdr:rowOff>
    </xdr:from>
    <xdr:to>
      <xdr:col>107</xdr:col>
      <xdr:colOff>101600</xdr:colOff>
      <xdr:row>76</xdr:row>
      <xdr:rowOff>125044</xdr:rowOff>
    </xdr:to>
    <xdr:sp macro="" textlink="">
      <xdr:nvSpPr>
        <xdr:cNvPr id="881" name="楕円 880"/>
        <xdr:cNvSpPr/>
      </xdr:nvSpPr>
      <xdr:spPr>
        <a:xfrm>
          <a:off x="20383500" y="130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141571</xdr:rowOff>
    </xdr:from>
    <xdr:ext cx="599010" cy="259045"/>
    <xdr:sp macro="" textlink="">
      <xdr:nvSpPr>
        <xdr:cNvPr id="882" name="テキスト ボックス 881"/>
        <xdr:cNvSpPr txBox="1"/>
      </xdr:nvSpPr>
      <xdr:spPr>
        <a:xfrm>
          <a:off x="20134795" y="1282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153952</xdr:rowOff>
    </xdr:from>
    <xdr:to>
      <xdr:col>102</xdr:col>
      <xdr:colOff>165100</xdr:colOff>
      <xdr:row>76</xdr:row>
      <xdr:rowOff>84102</xdr:rowOff>
    </xdr:to>
    <xdr:sp macro="" textlink="">
      <xdr:nvSpPr>
        <xdr:cNvPr id="883" name="楕円 882"/>
        <xdr:cNvSpPr/>
      </xdr:nvSpPr>
      <xdr:spPr>
        <a:xfrm>
          <a:off x="19494500" y="1301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100629</xdr:rowOff>
    </xdr:from>
    <xdr:ext cx="599010" cy="259045"/>
    <xdr:sp macro="" textlink="">
      <xdr:nvSpPr>
        <xdr:cNvPr id="884" name="テキスト ボックス 883"/>
        <xdr:cNvSpPr txBox="1"/>
      </xdr:nvSpPr>
      <xdr:spPr>
        <a:xfrm>
          <a:off x="19245795" y="127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3933</xdr:rowOff>
    </xdr:from>
    <xdr:to>
      <xdr:col>98</xdr:col>
      <xdr:colOff>38100</xdr:colOff>
      <xdr:row>75</xdr:row>
      <xdr:rowOff>105533</xdr:rowOff>
    </xdr:to>
    <xdr:sp macro="" textlink="">
      <xdr:nvSpPr>
        <xdr:cNvPr id="885" name="楕円 884"/>
        <xdr:cNvSpPr/>
      </xdr:nvSpPr>
      <xdr:spPr>
        <a:xfrm>
          <a:off x="18605500" y="12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122060</xdr:rowOff>
    </xdr:from>
    <xdr:ext cx="599010" cy="259045"/>
    <xdr:sp macro="" textlink="">
      <xdr:nvSpPr>
        <xdr:cNvPr id="886" name="テキスト ボックス 885"/>
        <xdr:cNvSpPr txBox="1"/>
      </xdr:nvSpPr>
      <xdr:spPr>
        <a:xfrm>
          <a:off x="18356795" y="1263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歳出決算総額は、住民一人当たり１，７４９千円となっている。</a:t>
          </a:r>
        </a:p>
        <a:p>
          <a:r>
            <a:rPr kumimoji="1" lang="ja-JP" altLang="en-US" sz="1300">
              <a:latin typeface="ＭＳ Ｐゴシック" panose="020B0600070205080204" pitchFamily="50" charset="-128"/>
              <a:ea typeface="ＭＳ Ｐゴシック" panose="020B0600070205080204" pitchFamily="50" charset="-128"/>
            </a:rPr>
            <a:t>　項目別に見ると普通建設事業費が類似団体と比較して高い水準となっているが、引き続き大規模な建設事業の予定があることから、公共施設等総合管理計画に基づき維持補修費とのバランスを考慮しつつ、事業の取捨選択を徹底していくことで、住民負担が大きくならないよう負担軽減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2,626
2,575
590.80
4,640,574
4,592,642
27,357
2,591,373
5,368,894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121431</xdr:rowOff>
    </xdr:from>
    <xdr:to>
      <xdr:col>24</xdr:col>
      <xdr:colOff>63500</xdr:colOff>
      <xdr:row>36</xdr:row>
      <xdr:rowOff>157131</xdr:rowOff>
    </xdr:to>
    <xdr:cxnSp macro="">
      <xdr:nvCxnSpPr>
        <xdr:cNvPr id="60" name="直線コネクタ 59"/>
        <xdr:cNvCxnSpPr/>
      </xdr:nvCxnSpPr>
      <xdr:spPr>
        <a:xfrm flipV="1">
          <a:off x="3797300" y="6293631"/>
          <a:ext cx="8382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157131</xdr:rowOff>
    </xdr:from>
    <xdr:to>
      <xdr:col>19</xdr:col>
      <xdr:colOff>177800</xdr:colOff>
      <xdr:row>36</xdr:row>
      <xdr:rowOff>159074</xdr:rowOff>
    </xdr:to>
    <xdr:cxnSp macro="">
      <xdr:nvCxnSpPr>
        <xdr:cNvPr id="63" name="直線コネクタ 62"/>
        <xdr:cNvCxnSpPr/>
      </xdr:nvCxnSpPr>
      <xdr:spPr>
        <a:xfrm flipV="1">
          <a:off x="2908300" y="6329331"/>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159074</xdr:rowOff>
    </xdr:from>
    <xdr:to>
      <xdr:col>15</xdr:col>
      <xdr:colOff>50800</xdr:colOff>
      <xdr:row>37</xdr:row>
      <xdr:rowOff>2159</xdr:rowOff>
    </xdr:to>
    <xdr:cxnSp macro="">
      <xdr:nvCxnSpPr>
        <xdr:cNvPr id="66" name="直線コネクタ 65"/>
        <xdr:cNvCxnSpPr/>
      </xdr:nvCxnSpPr>
      <xdr:spPr>
        <a:xfrm flipV="1">
          <a:off x="2019300" y="6331274"/>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161665</xdr:rowOff>
    </xdr:from>
    <xdr:to>
      <xdr:col>10</xdr:col>
      <xdr:colOff>114300</xdr:colOff>
      <xdr:row>37</xdr:row>
      <xdr:rowOff>2159</xdr:rowOff>
    </xdr:to>
    <xdr:cxnSp macro="">
      <xdr:nvCxnSpPr>
        <xdr:cNvPr id="69" name="直線コネクタ 68"/>
        <xdr:cNvCxnSpPr/>
      </xdr:nvCxnSpPr>
      <xdr:spPr>
        <a:xfrm>
          <a:off x="1130300" y="6333865"/>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70631</xdr:rowOff>
    </xdr:from>
    <xdr:to>
      <xdr:col>24</xdr:col>
      <xdr:colOff>114300</xdr:colOff>
      <xdr:row>37</xdr:row>
      <xdr:rowOff>781</xdr:rowOff>
    </xdr:to>
    <xdr:sp macro="" textlink="">
      <xdr:nvSpPr>
        <xdr:cNvPr id="79" name="楕円 78"/>
        <xdr:cNvSpPr/>
      </xdr:nvSpPr>
      <xdr:spPr>
        <a:xfrm>
          <a:off x="4584700" y="62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93508</xdr:rowOff>
    </xdr:from>
    <xdr:ext cx="534377" cy="259045"/>
    <xdr:sp macro="" textlink="">
      <xdr:nvSpPr>
        <xdr:cNvPr id="80" name="議会費該当値テキスト"/>
        <xdr:cNvSpPr txBox="1"/>
      </xdr:nvSpPr>
      <xdr:spPr>
        <a:xfrm>
          <a:off x="4686300" y="609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106331</xdr:rowOff>
    </xdr:from>
    <xdr:to>
      <xdr:col>20</xdr:col>
      <xdr:colOff>38100</xdr:colOff>
      <xdr:row>37</xdr:row>
      <xdr:rowOff>36481</xdr:rowOff>
    </xdr:to>
    <xdr:sp macro="" textlink="">
      <xdr:nvSpPr>
        <xdr:cNvPr id="81" name="楕円 80"/>
        <xdr:cNvSpPr/>
      </xdr:nvSpPr>
      <xdr:spPr>
        <a:xfrm>
          <a:off x="3746500" y="62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53008</xdr:rowOff>
    </xdr:from>
    <xdr:ext cx="534377" cy="259045"/>
    <xdr:sp macro="" textlink="">
      <xdr:nvSpPr>
        <xdr:cNvPr id="82" name="テキスト ボックス 81"/>
        <xdr:cNvSpPr txBox="1"/>
      </xdr:nvSpPr>
      <xdr:spPr>
        <a:xfrm>
          <a:off x="3530111" y="60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108274</xdr:rowOff>
    </xdr:from>
    <xdr:to>
      <xdr:col>15</xdr:col>
      <xdr:colOff>101600</xdr:colOff>
      <xdr:row>37</xdr:row>
      <xdr:rowOff>38424</xdr:rowOff>
    </xdr:to>
    <xdr:sp macro="" textlink="">
      <xdr:nvSpPr>
        <xdr:cNvPr id="83" name="楕円 82"/>
        <xdr:cNvSpPr/>
      </xdr:nvSpPr>
      <xdr:spPr>
        <a:xfrm>
          <a:off x="2857500" y="62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54951</xdr:rowOff>
    </xdr:from>
    <xdr:ext cx="534377" cy="259045"/>
    <xdr:sp macro="" textlink="">
      <xdr:nvSpPr>
        <xdr:cNvPr id="84" name="テキスト ボックス 83"/>
        <xdr:cNvSpPr txBox="1"/>
      </xdr:nvSpPr>
      <xdr:spPr>
        <a:xfrm>
          <a:off x="2641111" y="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122809</xdr:rowOff>
    </xdr:from>
    <xdr:to>
      <xdr:col>10</xdr:col>
      <xdr:colOff>165100</xdr:colOff>
      <xdr:row>37</xdr:row>
      <xdr:rowOff>52959</xdr:rowOff>
    </xdr:to>
    <xdr:sp macro="" textlink="">
      <xdr:nvSpPr>
        <xdr:cNvPr id="85" name="楕円 84"/>
        <xdr:cNvSpPr/>
      </xdr:nvSpPr>
      <xdr:spPr>
        <a:xfrm>
          <a:off x="1968500" y="62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69486</xdr:rowOff>
    </xdr:from>
    <xdr:ext cx="534377" cy="259045"/>
    <xdr:sp macro="" textlink="">
      <xdr:nvSpPr>
        <xdr:cNvPr id="86" name="テキスト ボックス 85"/>
        <xdr:cNvSpPr txBox="1"/>
      </xdr:nvSpPr>
      <xdr:spPr>
        <a:xfrm>
          <a:off x="1752111" y="607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110865</xdr:rowOff>
    </xdr:from>
    <xdr:to>
      <xdr:col>6</xdr:col>
      <xdr:colOff>38100</xdr:colOff>
      <xdr:row>37</xdr:row>
      <xdr:rowOff>41015</xdr:rowOff>
    </xdr:to>
    <xdr:sp macro="" textlink="">
      <xdr:nvSpPr>
        <xdr:cNvPr id="87" name="楕円 86"/>
        <xdr:cNvSpPr/>
      </xdr:nvSpPr>
      <xdr:spPr>
        <a:xfrm>
          <a:off x="1079500" y="62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57542</xdr:rowOff>
    </xdr:from>
    <xdr:ext cx="534377" cy="259045"/>
    <xdr:sp macro="" textlink="">
      <xdr:nvSpPr>
        <xdr:cNvPr id="88" name="テキスト ボックス 87"/>
        <xdr:cNvSpPr txBox="1"/>
      </xdr:nvSpPr>
      <xdr:spPr>
        <a:xfrm>
          <a:off x="863111" y="605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108649</xdr:rowOff>
    </xdr:from>
    <xdr:to>
      <xdr:col>24</xdr:col>
      <xdr:colOff>63500</xdr:colOff>
      <xdr:row>58</xdr:row>
      <xdr:rowOff>112924</xdr:rowOff>
    </xdr:to>
    <xdr:cxnSp macro="">
      <xdr:nvCxnSpPr>
        <xdr:cNvPr id="117" name="直線コネクタ 116"/>
        <xdr:cNvCxnSpPr/>
      </xdr:nvCxnSpPr>
      <xdr:spPr>
        <a:xfrm>
          <a:off x="3797300" y="10052749"/>
          <a:ext cx="8382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66903</xdr:rowOff>
    </xdr:from>
    <xdr:to>
      <xdr:col>19</xdr:col>
      <xdr:colOff>177800</xdr:colOff>
      <xdr:row>58</xdr:row>
      <xdr:rowOff>108649</xdr:rowOff>
    </xdr:to>
    <xdr:cxnSp macro="">
      <xdr:nvCxnSpPr>
        <xdr:cNvPr id="120" name="直線コネクタ 119"/>
        <xdr:cNvCxnSpPr/>
      </xdr:nvCxnSpPr>
      <xdr:spPr>
        <a:xfrm>
          <a:off x="2908300" y="10011003"/>
          <a:ext cx="889000" cy="4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66903</xdr:rowOff>
    </xdr:from>
    <xdr:to>
      <xdr:col>15</xdr:col>
      <xdr:colOff>50800</xdr:colOff>
      <xdr:row>58</xdr:row>
      <xdr:rowOff>107248</xdr:rowOff>
    </xdr:to>
    <xdr:cxnSp macro="">
      <xdr:nvCxnSpPr>
        <xdr:cNvPr id="123" name="直線コネクタ 122"/>
        <xdr:cNvCxnSpPr/>
      </xdr:nvCxnSpPr>
      <xdr:spPr>
        <a:xfrm flipV="1">
          <a:off x="2019300" y="10011003"/>
          <a:ext cx="889000" cy="4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103293</xdr:rowOff>
    </xdr:from>
    <xdr:to>
      <xdr:col>10</xdr:col>
      <xdr:colOff>114300</xdr:colOff>
      <xdr:row>58</xdr:row>
      <xdr:rowOff>107248</xdr:rowOff>
    </xdr:to>
    <xdr:cxnSp macro="">
      <xdr:nvCxnSpPr>
        <xdr:cNvPr id="126" name="直線コネクタ 125"/>
        <xdr:cNvCxnSpPr/>
      </xdr:nvCxnSpPr>
      <xdr:spPr>
        <a:xfrm>
          <a:off x="1130300" y="10047393"/>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62124</xdr:rowOff>
    </xdr:from>
    <xdr:to>
      <xdr:col>24</xdr:col>
      <xdr:colOff>114300</xdr:colOff>
      <xdr:row>58</xdr:row>
      <xdr:rowOff>163724</xdr:rowOff>
    </xdr:to>
    <xdr:sp macro="" textlink="">
      <xdr:nvSpPr>
        <xdr:cNvPr id="136" name="楕円 135"/>
        <xdr:cNvSpPr/>
      </xdr:nvSpPr>
      <xdr:spPr>
        <a:xfrm>
          <a:off x="4584700" y="1000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35621</xdr:rowOff>
    </xdr:from>
    <xdr:ext cx="599010" cy="259045"/>
    <xdr:sp macro="" textlink="">
      <xdr:nvSpPr>
        <xdr:cNvPr id="137" name="総務費該当値テキスト"/>
        <xdr:cNvSpPr txBox="1"/>
      </xdr:nvSpPr>
      <xdr:spPr>
        <a:xfrm>
          <a:off x="4686300" y="99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57849</xdr:rowOff>
    </xdr:from>
    <xdr:to>
      <xdr:col>20</xdr:col>
      <xdr:colOff>38100</xdr:colOff>
      <xdr:row>58</xdr:row>
      <xdr:rowOff>159449</xdr:rowOff>
    </xdr:to>
    <xdr:sp macro="" textlink="">
      <xdr:nvSpPr>
        <xdr:cNvPr id="138" name="楕円 137"/>
        <xdr:cNvSpPr/>
      </xdr:nvSpPr>
      <xdr:spPr>
        <a:xfrm>
          <a:off x="3746500" y="100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150576</xdr:rowOff>
    </xdr:from>
    <xdr:ext cx="599010" cy="259045"/>
    <xdr:sp macro="" textlink="">
      <xdr:nvSpPr>
        <xdr:cNvPr id="139" name="テキスト ボックス 138"/>
        <xdr:cNvSpPr txBox="1"/>
      </xdr:nvSpPr>
      <xdr:spPr>
        <a:xfrm>
          <a:off x="3497795" y="1009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16103</xdr:rowOff>
    </xdr:from>
    <xdr:to>
      <xdr:col>15</xdr:col>
      <xdr:colOff>101600</xdr:colOff>
      <xdr:row>58</xdr:row>
      <xdr:rowOff>117703</xdr:rowOff>
    </xdr:to>
    <xdr:sp macro="" textlink="">
      <xdr:nvSpPr>
        <xdr:cNvPr id="140" name="楕円 139"/>
        <xdr:cNvSpPr/>
      </xdr:nvSpPr>
      <xdr:spPr>
        <a:xfrm>
          <a:off x="2857500" y="99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134230</xdr:rowOff>
    </xdr:from>
    <xdr:ext cx="599010" cy="259045"/>
    <xdr:sp macro="" textlink="">
      <xdr:nvSpPr>
        <xdr:cNvPr id="141" name="テキスト ボックス 140"/>
        <xdr:cNvSpPr txBox="1"/>
      </xdr:nvSpPr>
      <xdr:spPr>
        <a:xfrm>
          <a:off x="2608795" y="973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56448</xdr:rowOff>
    </xdr:from>
    <xdr:to>
      <xdr:col>10</xdr:col>
      <xdr:colOff>165100</xdr:colOff>
      <xdr:row>58</xdr:row>
      <xdr:rowOff>158048</xdr:rowOff>
    </xdr:to>
    <xdr:sp macro="" textlink="">
      <xdr:nvSpPr>
        <xdr:cNvPr id="142" name="楕円 141"/>
        <xdr:cNvSpPr/>
      </xdr:nvSpPr>
      <xdr:spPr>
        <a:xfrm>
          <a:off x="1968500" y="100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3125</xdr:rowOff>
    </xdr:from>
    <xdr:ext cx="599010" cy="259045"/>
    <xdr:sp macro="" textlink="">
      <xdr:nvSpPr>
        <xdr:cNvPr id="143" name="テキスト ボックス 142"/>
        <xdr:cNvSpPr txBox="1"/>
      </xdr:nvSpPr>
      <xdr:spPr>
        <a:xfrm>
          <a:off x="1719795" y="977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52493</xdr:rowOff>
    </xdr:from>
    <xdr:to>
      <xdr:col>6</xdr:col>
      <xdr:colOff>38100</xdr:colOff>
      <xdr:row>58</xdr:row>
      <xdr:rowOff>154093</xdr:rowOff>
    </xdr:to>
    <xdr:sp macro="" textlink="">
      <xdr:nvSpPr>
        <xdr:cNvPr id="144" name="楕円 143"/>
        <xdr:cNvSpPr/>
      </xdr:nvSpPr>
      <xdr:spPr>
        <a:xfrm>
          <a:off x="1079500" y="99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170620</xdr:rowOff>
    </xdr:from>
    <xdr:ext cx="599010" cy="259045"/>
    <xdr:sp macro="" textlink="">
      <xdr:nvSpPr>
        <xdr:cNvPr id="145" name="テキスト ボックス 144"/>
        <xdr:cNvSpPr txBox="1"/>
      </xdr:nvSpPr>
      <xdr:spPr>
        <a:xfrm>
          <a:off x="830795" y="977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73076</xdr:rowOff>
    </xdr:from>
    <xdr:to>
      <xdr:col>24</xdr:col>
      <xdr:colOff>63500</xdr:colOff>
      <xdr:row>77</xdr:row>
      <xdr:rowOff>77175</xdr:rowOff>
    </xdr:to>
    <xdr:cxnSp macro="">
      <xdr:nvCxnSpPr>
        <xdr:cNvPr id="176" name="直線コネクタ 175"/>
        <xdr:cNvCxnSpPr/>
      </xdr:nvCxnSpPr>
      <xdr:spPr>
        <a:xfrm>
          <a:off x="3797300" y="13274726"/>
          <a:ext cx="8382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89179</xdr:rowOff>
    </xdr:from>
    <xdr:to>
      <xdr:col>19</xdr:col>
      <xdr:colOff>177800</xdr:colOff>
      <xdr:row>77</xdr:row>
      <xdr:rowOff>73076</xdr:rowOff>
    </xdr:to>
    <xdr:cxnSp macro="">
      <xdr:nvCxnSpPr>
        <xdr:cNvPr id="179" name="直線コネクタ 178"/>
        <xdr:cNvCxnSpPr/>
      </xdr:nvCxnSpPr>
      <xdr:spPr>
        <a:xfrm>
          <a:off x="2908300" y="13119379"/>
          <a:ext cx="889000" cy="15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89179</xdr:rowOff>
    </xdr:from>
    <xdr:to>
      <xdr:col>15</xdr:col>
      <xdr:colOff>50800</xdr:colOff>
      <xdr:row>77</xdr:row>
      <xdr:rowOff>38475</xdr:rowOff>
    </xdr:to>
    <xdr:cxnSp macro="">
      <xdr:nvCxnSpPr>
        <xdr:cNvPr id="182" name="直線コネクタ 181"/>
        <xdr:cNvCxnSpPr/>
      </xdr:nvCxnSpPr>
      <xdr:spPr>
        <a:xfrm flipV="1">
          <a:off x="2019300" y="13119379"/>
          <a:ext cx="889000" cy="1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38475</xdr:rowOff>
    </xdr:from>
    <xdr:to>
      <xdr:col>10</xdr:col>
      <xdr:colOff>114300</xdr:colOff>
      <xdr:row>77</xdr:row>
      <xdr:rowOff>111945</xdr:rowOff>
    </xdr:to>
    <xdr:cxnSp macro="">
      <xdr:nvCxnSpPr>
        <xdr:cNvPr id="185" name="直線コネクタ 184"/>
        <xdr:cNvCxnSpPr/>
      </xdr:nvCxnSpPr>
      <xdr:spPr>
        <a:xfrm flipV="1">
          <a:off x="1130300" y="13240125"/>
          <a:ext cx="889000" cy="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26375</xdr:rowOff>
    </xdr:from>
    <xdr:to>
      <xdr:col>24</xdr:col>
      <xdr:colOff>114300</xdr:colOff>
      <xdr:row>77</xdr:row>
      <xdr:rowOff>127975</xdr:rowOff>
    </xdr:to>
    <xdr:sp macro="" textlink="">
      <xdr:nvSpPr>
        <xdr:cNvPr id="195" name="楕円 194"/>
        <xdr:cNvSpPr/>
      </xdr:nvSpPr>
      <xdr:spPr>
        <a:xfrm>
          <a:off x="4584700" y="1322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49252</xdr:rowOff>
    </xdr:from>
    <xdr:ext cx="599010" cy="259045"/>
    <xdr:sp macro="" textlink="">
      <xdr:nvSpPr>
        <xdr:cNvPr id="196" name="民生費該当値テキスト"/>
        <xdr:cNvSpPr txBox="1"/>
      </xdr:nvSpPr>
      <xdr:spPr>
        <a:xfrm>
          <a:off x="4686300" y="1307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22276</xdr:rowOff>
    </xdr:from>
    <xdr:to>
      <xdr:col>20</xdr:col>
      <xdr:colOff>38100</xdr:colOff>
      <xdr:row>77</xdr:row>
      <xdr:rowOff>123876</xdr:rowOff>
    </xdr:to>
    <xdr:sp macro="" textlink="">
      <xdr:nvSpPr>
        <xdr:cNvPr id="197" name="楕円 196"/>
        <xdr:cNvSpPr/>
      </xdr:nvSpPr>
      <xdr:spPr>
        <a:xfrm>
          <a:off x="3746500" y="132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140403</xdr:rowOff>
    </xdr:from>
    <xdr:ext cx="599010" cy="259045"/>
    <xdr:sp macro="" textlink="">
      <xdr:nvSpPr>
        <xdr:cNvPr id="198" name="テキスト ボックス 197"/>
        <xdr:cNvSpPr txBox="1"/>
      </xdr:nvSpPr>
      <xdr:spPr>
        <a:xfrm>
          <a:off x="3497795" y="1299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38379</xdr:rowOff>
    </xdr:from>
    <xdr:to>
      <xdr:col>15</xdr:col>
      <xdr:colOff>101600</xdr:colOff>
      <xdr:row>76</xdr:row>
      <xdr:rowOff>139979</xdr:rowOff>
    </xdr:to>
    <xdr:sp macro="" textlink="">
      <xdr:nvSpPr>
        <xdr:cNvPr id="199" name="楕円 198"/>
        <xdr:cNvSpPr/>
      </xdr:nvSpPr>
      <xdr:spPr>
        <a:xfrm>
          <a:off x="2857500" y="130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156506</xdr:rowOff>
    </xdr:from>
    <xdr:ext cx="599010" cy="259045"/>
    <xdr:sp macro="" textlink="">
      <xdr:nvSpPr>
        <xdr:cNvPr id="200" name="テキスト ボックス 199"/>
        <xdr:cNvSpPr txBox="1"/>
      </xdr:nvSpPr>
      <xdr:spPr>
        <a:xfrm>
          <a:off x="2608795" y="1284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159125</xdr:rowOff>
    </xdr:from>
    <xdr:to>
      <xdr:col>10</xdr:col>
      <xdr:colOff>165100</xdr:colOff>
      <xdr:row>77</xdr:row>
      <xdr:rowOff>89275</xdr:rowOff>
    </xdr:to>
    <xdr:sp macro="" textlink="">
      <xdr:nvSpPr>
        <xdr:cNvPr id="201" name="楕円 200"/>
        <xdr:cNvSpPr/>
      </xdr:nvSpPr>
      <xdr:spPr>
        <a:xfrm>
          <a:off x="1968500" y="131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105803</xdr:rowOff>
    </xdr:from>
    <xdr:ext cx="599010" cy="259045"/>
    <xdr:sp macro="" textlink="">
      <xdr:nvSpPr>
        <xdr:cNvPr id="202" name="テキスト ボックス 201"/>
        <xdr:cNvSpPr txBox="1"/>
      </xdr:nvSpPr>
      <xdr:spPr>
        <a:xfrm>
          <a:off x="1719795" y="12964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61145</xdr:rowOff>
    </xdr:from>
    <xdr:to>
      <xdr:col>6</xdr:col>
      <xdr:colOff>38100</xdr:colOff>
      <xdr:row>77</xdr:row>
      <xdr:rowOff>162745</xdr:rowOff>
    </xdr:to>
    <xdr:sp macro="" textlink="">
      <xdr:nvSpPr>
        <xdr:cNvPr id="203" name="楕円 202"/>
        <xdr:cNvSpPr/>
      </xdr:nvSpPr>
      <xdr:spPr>
        <a:xfrm>
          <a:off x="1079500" y="132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153872</xdr:rowOff>
    </xdr:from>
    <xdr:ext cx="599010" cy="259045"/>
    <xdr:sp macro="" textlink="">
      <xdr:nvSpPr>
        <xdr:cNvPr id="204" name="テキスト ボックス 203"/>
        <xdr:cNvSpPr txBox="1"/>
      </xdr:nvSpPr>
      <xdr:spPr>
        <a:xfrm>
          <a:off x="830795" y="1335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515</xdr:rowOff>
    </xdr:from>
    <xdr:to>
      <xdr:col>24</xdr:col>
      <xdr:colOff>63500</xdr:colOff>
      <xdr:row>94</xdr:row>
      <xdr:rowOff>162989</xdr:rowOff>
    </xdr:to>
    <xdr:cxnSp macro="">
      <xdr:nvCxnSpPr>
        <xdr:cNvPr id="235" name="直線コネクタ 234"/>
        <xdr:cNvCxnSpPr/>
      </xdr:nvCxnSpPr>
      <xdr:spPr>
        <a:xfrm>
          <a:off x="3797300" y="15773915"/>
          <a:ext cx="838200" cy="50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515</xdr:rowOff>
    </xdr:from>
    <xdr:to>
      <xdr:col>19</xdr:col>
      <xdr:colOff>177800</xdr:colOff>
      <xdr:row>95</xdr:row>
      <xdr:rowOff>123160</xdr:rowOff>
    </xdr:to>
    <xdr:cxnSp macro="">
      <xdr:nvCxnSpPr>
        <xdr:cNvPr id="238" name="直線コネクタ 237"/>
        <xdr:cNvCxnSpPr/>
      </xdr:nvCxnSpPr>
      <xdr:spPr>
        <a:xfrm flipV="1">
          <a:off x="2908300" y="15773915"/>
          <a:ext cx="889000" cy="6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123160</xdr:rowOff>
    </xdr:from>
    <xdr:to>
      <xdr:col>15</xdr:col>
      <xdr:colOff>50800</xdr:colOff>
      <xdr:row>96</xdr:row>
      <xdr:rowOff>12638</xdr:rowOff>
    </xdr:to>
    <xdr:cxnSp macro="">
      <xdr:nvCxnSpPr>
        <xdr:cNvPr id="241" name="直線コネクタ 240"/>
        <xdr:cNvCxnSpPr/>
      </xdr:nvCxnSpPr>
      <xdr:spPr>
        <a:xfrm flipV="1">
          <a:off x="2019300" y="16410910"/>
          <a:ext cx="8890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12638</xdr:rowOff>
    </xdr:from>
    <xdr:to>
      <xdr:col>10</xdr:col>
      <xdr:colOff>114300</xdr:colOff>
      <xdr:row>96</xdr:row>
      <xdr:rowOff>15463</xdr:rowOff>
    </xdr:to>
    <xdr:cxnSp macro="">
      <xdr:nvCxnSpPr>
        <xdr:cNvPr id="244" name="直線コネクタ 243"/>
        <xdr:cNvCxnSpPr/>
      </xdr:nvCxnSpPr>
      <xdr:spPr>
        <a:xfrm flipV="1">
          <a:off x="1130300" y="16471838"/>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112189</xdr:rowOff>
    </xdr:from>
    <xdr:to>
      <xdr:col>24</xdr:col>
      <xdr:colOff>114300</xdr:colOff>
      <xdr:row>95</xdr:row>
      <xdr:rowOff>42339</xdr:rowOff>
    </xdr:to>
    <xdr:sp macro="" textlink="">
      <xdr:nvSpPr>
        <xdr:cNvPr id="254" name="楕円 253"/>
        <xdr:cNvSpPr/>
      </xdr:nvSpPr>
      <xdr:spPr>
        <a:xfrm>
          <a:off x="4584700" y="162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135066</xdr:rowOff>
    </xdr:from>
    <xdr:ext cx="599010" cy="259045"/>
    <xdr:sp macro="" textlink="">
      <xdr:nvSpPr>
        <xdr:cNvPr id="255" name="衛生費該当値テキスト"/>
        <xdr:cNvSpPr txBox="1"/>
      </xdr:nvSpPr>
      <xdr:spPr>
        <a:xfrm>
          <a:off x="4686300" y="160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121165</xdr:rowOff>
    </xdr:from>
    <xdr:to>
      <xdr:col>20</xdr:col>
      <xdr:colOff>38100</xdr:colOff>
      <xdr:row>92</xdr:row>
      <xdr:rowOff>51315</xdr:rowOff>
    </xdr:to>
    <xdr:sp macro="" textlink="">
      <xdr:nvSpPr>
        <xdr:cNvPr id="256" name="楕円 255"/>
        <xdr:cNvSpPr/>
      </xdr:nvSpPr>
      <xdr:spPr>
        <a:xfrm>
          <a:off x="3746500" y="1572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67842</xdr:rowOff>
    </xdr:from>
    <xdr:ext cx="599010" cy="259045"/>
    <xdr:sp macro="" textlink="">
      <xdr:nvSpPr>
        <xdr:cNvPr id="257" name="テキスト ボックス 256"/>
        <xdr:cNvSpPr txBox="1"/>
      </xdr:nvSpPr>
      <xdr:spPr>
        <a:xfrm>
          <a:off x="3497795" y="1549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72360</xdr:rowOff>
    </xdr:from>
    <xdr:to>
      <xdr:col>15</xdr:col>
      <xdr:colOff>101600</xdr:colOff>
      <xdr:row>96</xdr:row>
      <xdr:rowOff>2510</xdr:rowOff>
    </xdr:to>
    <xdr:sp macro="" textlink="">
      <xdr:nvSpPr>
        <xdr:cNvPr id="258" name="楕円 257"/>
        <xdr:cNvSpPr/>
      </xdr:nvSpPr>
      <xdr:spPr>
        <a:xfrm>
          <a:off x="2857500" y="163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19037</xdr:rowOff>
    </xdr:from>
    <xdr:ext cx="599010" cy="259045"/>
    <xdr:sp macro="" textlink="">
      <xdr:nvSpPr>
        <xdr:cNvPr id="259" name="テキスト ボックス 258"/>
        <xdr:cNvSpPr txBox="1"/>
      </xdr:nvSpPr>
      <xdr:spPr>
        <a:xfrm>
          <a:off x="2608795" y="1613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133288</xdr:rowOff>
    </xdr:from>
    <xdr:to>
      <xdr:col>10</xdr:col>
      <xdr:colOff>165100</xdr:colOff>
      <xdr:row>96</xdr:row>
      <xdr:rowOff>63438</xdr:rowOff>
    </xdr:to>
    <xdr:sp macro="" textlink="">
      <xdr:nvSpPr>
        <xdr:cNvPr id="260" name="楕円 259"/>
        <xdr:cNvSpPr/>
      </xdr:nvSpPr>
      <xdr:spPr>
        <a:xfrm>
          <a:off x="1968500" y="1642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79965</xdr:rowOff>
    </xdr:from>
    <xdr:ext cx="599010" cy="259045"/>
    <xdr:sp macro="" textlink="">
      <xdr:nvSpPr>
        <xdr:cNvPr id="261" name="テキスト ボックス 260"/>
        <xdr:cNvSpPr txBox="1"/>
      </xdr:nvSpPr>
      <xdr:spPr>
        <a:xfrm>
          <a:off x="1719795" y="1619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136113</xdr:rowOff>
    </xdr:from>
    <xdr:to>
      <xdr:col>6</xdr:col>
      <xdr:colOff>38100</xdr:colOff>
      <xdr:row>96</xdr:row>
      <xdr:rowOff>66263</xdr:rowOff>
    </xdr:to>
    <xdr:sp macro="" textlink="">
      <xdr:nvSpPr>
        <xdr:cNvPr id="262" name="楕円 261"/>
        <xdr:cNvSpPr/>
      </xdr:nvSpPr>
      <xdr:spPr>
        <a:xfrm>
          <a:off x="1079500" y="164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82790</xdr:rowOff>
    </xdr:from>
    <xdr:ext cx="599010" cy="259045"/>
    <xdr:sp macro="" textlink="">
      <xdr:nvSpPr>
        <xdr:cNvPr id="263" name="テキスト ボックス 262"/>
        <xdr:cNvSpPr txBox="1"/>
      </xdr:nvSpPr>
      <xdr:spPr>
        <a:xfrm>
          <a:off x="830795" y="1619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20320</xdr:rowOff>
    </xdr:from>
    <xdr:to>
      <xdr:col>55</xdr:col>
      <xdr:colOff>0</xdr:colOff>
      <xdr:row>39</xdr:row>
      <xdr:rowOff>21463</xdr:rowOff>
    </xdr:to>
    <xdr:cxnSp macro="">
      <xdr:nvCxnSpPr>
        <xdr:cNvPr id="292" name="直線コネクタ 291"/>
        <xdr:cNvCxnSpPr/>
      </xdr:nvCxnSpPr>
      <xdr:spPr>
        <a:xfrm flipV="1">
          <a:off x="9639300" y="670687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21463</xdr:rowOff>
    </xdr:from>
    <xdr:to>
      <xdr:col>50</xdr:col>
      <xdr:colOff>114300</xdr:colOff>
      <xdr:row>39</xdr:row>
      <xdr:rowOff>22098</xdr:rowOff>
    </xdr:to>
    <xdr:cxnSp macro="">
      <xdr:nvCxnSpPr>
        <xdr:cNvPr id="295" name="直線コネクタ 294"/>
        <xdr:cNvCxnSpPr/>
      </xdr:nvCxnSpPr>
      <xdr:spPr>
        <a:xfrm flipV="1">
          <a:off x="8750300" y="6708013"/>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22098</xdr:rowOff>
    </xdr:from>
    <xdr:to>
      <xdr:col>45</xdr:col>
      <xdr:colOff>177800</xdr:colOff>
      <xdr:row>39</xdr:row>
      <xdr:rowOff>22606</xdr:rowOff>
    </xdr:to>
    <xdr:cxnSp macro="">
      <xdr:nvCxnSpPr>
        <xdr:cNvPr id="298" name="直線コネクタ 297"/>
        <xdr:cNvCxnSpPr/>
      </xdr:nvCxnSpPr>
      <xdr:spPr>
        <a:xfrm flipV="1">
          <a:off x="7861300" y="6708648"/>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22606</xdr:rowOff>
    </xdr:from>
    <xdr:to>
      <xdr:col>41</xdr:col>
      <xdr:colOff>50800</xdr:colOff>
      <xdr:row>39</xdr:row>
      <xdr:rowOff>23749</xdr:rowOff>
    </xdr:to>
    <xdr:cxnSp macro="">
      <xdr:nvCxnSpPr>
        <xdr:cNvPr id="301" name="直線コネクタ 300"/>
        <xdr:cNvCxnSpPr/>
      </xdr:nvCxnSpPr>
      <xdr:spPr>
        <a:xfrm flipV="1">
          <a:off x="6972300" y="670915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140970</xdr:rowOff>
    </xdr:from>
    <xdr:to>
      <xdr:col>55</xdr:col>
      <xdr:colOff>50800</xdr:colOff>
      <xdr:row>39</xdr:row>
      <xdr:rowOff>71120</xdr:rowOff>
    </xdr:to>
    <xdr:sp macro="" textlink="">
      <xdr:nvSpPr>
        <xdr:cNvPr id="311" name="楕円 310"/>
        <xdr:cNvSpPr/>
      </xdr:nvSpPr>
      <xdr:spPr>
        <a:xfrm>
          <a:off x="104267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71899</xdr:rowOff>
    </xdr:from>
    <xdr:ext cx="378565" cy="259045"/>
    <xdr:sp macro="" textlink="">
      <xdr:nvSpPr>
        <xdr:cNvPr id="312" name="労働費該当値テキスト"/>
        <xdr:cNvSpPr txBox="1"/>
      </xdr:nvSpPr>
      <xdr:spPr>
        <a:xfrm>
          <a:off x="10528300"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142113</xdr:rowOff>
    </xdr:from>
    <xdr:to>
      <xdr:col>50</xdr:col>
      <xdr:colOff>165100</xdr:colOff>
      <xdr:row>39</xdr:row>
      <xdr:rowOff>72263</xdr:rowOff>
    </xdr:to>
    <xdr:sp macro="" textlink="">
      <xdr:nvSpPr>
        <xdr:cNvPr id="313" name="楕円 312"/>
        <xdr:cNvSpPr/>
      </xdr:nvSpPr>
      <xdr:spPr>
        <a:xfrm>
          <a:off x="9588500" y="66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63390</xdr:rowOff>
    </xdr:from>
    <xdr:ext cx="378565" cy="259045"/>
    <xdr:sp macro="" textlink="">
      <xdr:nvSpPr>
        <xdr:cNvPr id="314" name="テキスト ボックス 313"/>
        <xdr:cNvSpPr txBox="1"/>
      </xdr:nvSpPr>
      <xdr:spPr>
        <a:xfrm>
          <a:off x="9450017" y="6749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142748</xdr:rowOff>
    </xdr:from>
    <xdr:to>
      <xdr:col>46</xdr:col>
      <xdr:colOff>38100</xdr:colOff>
      <xdr:row>39</xdr:row>
      <xdr:rowOff>72898</xdr:rowOff>
    </xdr:to>
    <xdr:sp macro="" textlink="">
      <xdr:nvSpPr>
        <xdr:cNvPr id="315" name="楕円 314"/>
        <xdr:cNvSpPr/>
      </xdr:nvSpPr>
      <xdr:spPr>
        <a:xfrm>
          <a:off x="86995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64025</xdr:rowOff>
    </xdr:from>
    <xdr:ext cx="378565" cy="259045"/>
    <xdr:sp macro="" textlink="">
      <xdr:nvSpPr>
        <xdr:cNvPr id="316" name="テキスト ボックス 315"/>
        <xdr:cNvSpPr txBox="1"/>
      </xdr:nvSpPr>
      <xdr:spPr>
        <a:xfrm>
          <a:off x="8561017" y="6750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143256</xdr:rowOff>
    </xdr:from>
    <xdr:to>
      <xdr:col>41</xdr:col>
      <xdr:colOff>101600</xdr:colOff>
      <xdr:row>39</xdr:row>
      <xdr:rowOff>73406</xdr:rowOff>
    </xdr:to>
    <xdr:sp macro="" textlink="">
      <xdr:nvSpPr>
        <xdr:cNvPr id="317" name="楕円 316"/>
        <xdr:cNvSpPr/>
      </xdr:nvSpPr>
      <xdr:spPr>
        <a:xfrm>
          <a:off x="7810500" y="66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64533</xdr:rowOff>
    </xdr:from>
    <xdr:ext cx="378565" cy="259045"/>
    <xdr:sp macro="" textlink="">
      <xdr:nvSpPr>
        <xdr:cNvPr id="318" name="テキスト ボックス 317"/>
        <xdr:cNvSpPr txBox="1"/>
      </xdr:nvSpPr>
      <xdr:spPr>
        <a:xfrm>
          <a:off x="7672017" y="67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144399</xdr:rowOff>
    </xdr:from>
    <xdr:to>
      <xdr:col>36</xdr:col>
      <xdr:colOff>165100</xdr:colOff>
      <xdr:row>39</xdr:row>
      <xdr:rowOff>74549</xdr:rowOff>
    </xdr:to>
    <xdr:sp macro="" textlink="">
      <xdr:nvSpPr>
        <xdr:cNvPr id="319" name="楕円 318"/>
        <xdr:cNvSpPr/>
      </xdr:nvSpPr>
      <xdr:spPr>
        <a:xfrm>
          <a:off x="6921500" y="66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65676</xdr:rowOff>
    </xdr:from>
    <xdr:ext cx="378565" cy="259045"/>
    <xdr:sp macro="" textlink="">
      <xdr:nvSpPr>
        <xdr:cNvPr id="320" name="テキスト ボックス 319"/>
        <xdr:cNvSpPr txBox="1"/>
      </xdr:nvSpPr>
      <xdr:spPr>
        <a:xfrm>
          <a:off x="6783017" y="6752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100643</xdr:rowOff>
    </xdr:from>
    <xdr:to>
      <xdr:col>55</xdr:col>
      <xdr:colOff>0</xdr:colOff>
      <xdr:row>57</xdr:row>
      <xdr:rowOff>152672</xdr:rowOff>
    </xdr:to>
    <xdr:cxnSp macro="">
      <xdr:nvCxnSpPr>
        <xdr:cNvPr id="349" name="直線コネクタ 348"/>
        <xdr:cNvCxnSpPr/>
      </xdr:nvCxnSpPr>
      <xdr:spPr>
        <a:xfrm>
          <a:off x="9639300" y="9873293"/>
          <a:ext cx="838200" cy="5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100643</xdr:rowOff>
    </xdr:from>
    <xdr:to>
      <xdr:col>50</xdr:col>
      <xdr:colOff>114300</xdr:colOff>
      <xdr:row>58</xdr:row>
      <xdr:rowOff>51167</xdr:rowOff>
    </xdr:to>
    <xdr:cxnSp macro="">
      <xdr:nvCxnSpPr>
        <xdr:cNvPr id="352" name="直線コネクタ 351"/>
        <xdr:cNvCxnSpPr/>
      </xdr:nvCxnSpPr>
      <xdr:spPr>
        <a:xfrm flipV="1">
          <a:off x="8750300" y="9873293"/>
          <a:ext cx="889000" cy="1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168666</xdr:rowOff>
    </xdr:from>
    <xdr:to>
      <xdr:col>45</xdr:col>
      <xdr:colOff>177800</xdr:colOff>
      <xdr:row>58</xdr:row>
      <xdr:rowOff>51167</xdr:rowOff>
    </xdr:to>
    <xdr:cxnSp macro="">
      <xdr:nvCxnSpPr>
        <xdr:cNvPr id="355" name="直線コネクタ 354"/>
        <xdr:cNvCxnSpPr/>
      </xdr:nvCxnSpPr>
      <xdr:spPr>
        <a:xfrm>
          <a:off x="7861300" y="9769866"/>
          <a:ext cx="889000" cy="22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168666</xdr:rowOff>
    </xdr:from>
    <xdr:to>
      <xdr:col>41</xdr:col>
      <xdr:colOff>50800</xdr:colOff>
      <xdr:row>58</xdr:row>
      <xdr:rowOff>69486</xdr:rowOff>
    </xdr:to>
    <xdr:cxnSp macro="">
      <xdr:nvCxnSpPr>
        <xdr:cNvPr id="358" name="直線コネクタ 357"/>
        <xdr:cNvCxnSpPr/>
      </xdr:nvCxnSpPr>
      <xdr:spPr>
        <a:xfrm flipV="1">
          <a:off x="6972300" y="9769866"/>
          <a:ext cx="889000" cy="24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101872</xdr:rowOff>
    </xdr:from>
    <xdr:to>
      <xdr:col>55</xdr:col>
      <xdr:colOff>50800</xdr:colOff>
      <xdr:row>58</xdr:row>
      <xdr:rowOff>32022</xdr:rowOff>
    </xdr:to>
    <xdr:sp macro="" textlink="">
      <xdr:nvSpPr>
        <xdr:cNvPr id="368" name="楕円 367"/>
        <xdr:cNvSpPr/>
      </xdr:nvSpPr>
      <xdr:spPr>
        <a:xfrm>
          <a:off x="10426700" y="987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124749</xdr:rowOff>
    </xdr:from>
    <xdr:ext cx="599010" cy="259045"/>
    <xdr:sp macro="" textlink="">
      <xdr:nvSpPr>
        <xdr:cNvPr id="369" name="農林水産業費該当値テキスト"/>
        <xdr:cNvSpPr txBox="1"/>
      </xdr:nvSpPr>
      <xdr:spPr>
        <a:xfrm>
          <a:off x="10528300" y="972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49843</xdr:rowOff>
    </xdr:from>
    <xdr:to>
      <xdr:col>50</xdr:col>
      <xdr:colOff>165100</xdr:colOff>
      <xdr:row>57</xdr:row>
      <xdr:rowOff>151443</xdr:rowOff>
    </xdr:to>
    <xdr:sp macro="" textlink="">
      <xdr:nvSpPr>
        <xdr:cNvPr id="370" name="楕円 369"/>
        <xdr:cNvSpPr/>
      </xdr:nvSpPr>
      <xdr:spPr>
        <a:xfrm>
          <a:off x="9588500" y="982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167970</xdr:rowOff>
    </xdr:from>
    <xdr:ext cx="599010" cy="259045"/>
    <xdr:sp macro="" textlink="">
      <xdr:nvSpPr>
        <xdr:cNvPr id="371" name="テキスト ボックス 370"/>
        <xdr:cNvSpPr txBox="1"/>
      </xdr:nvSpPr>
      <xdr:spPr>
        <a:xfrm>
          <a:off x="9339795" y="959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367</xdr:rowOff>
    </xdr:from>
    <xdr:to>
      <xdr:col>46</xdr:col>
      <xdr:colOff>38100</xdr:colOff>
      <xdr:row>58</xdr:row>
      <xdr:rowOff>101967</xdr:rowOff>
    </xdr:to>
    <xdr:sp macro="" textlink="">
      <xdr:nvSpPr>
        <xdr:cNvPr id="372" name="楕円 371"/>
        <xdr:cNvSpPr/>
      </xdr:nvSpPr>
      <xdr:spPr>
        <a:xfrm>
          <a:off x="8699500" y="994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93094</xdr:rowOff>
    </xdr:from>
    <xdr:ext cx="599010" cy="259045"/>
    <xdr:sp macro="" textlink="">
      <xdr:nvSpPr>
        <xdr:cNvPr id="373" name="テキスト ボックス 372"/>
        <xdr:cNvSpPr txBox="1"/>
      </xdr:nvSpPr>
      <xdr:spPr>
        <a:xfrm>
          <a:off x="8450795" y="1003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117866</xdr:rowOff>
    </xdr:from>
    <xdr:to>
      <xdr:col>41</xdr:col>
      <xdr:colOff>101600</xdr:colOff>
      <xdr:row>57</xdr:row>
      <xdr:rowOff>48016</xdr:rowOff>
    </xdr:to>
    <xdr:sp macro="" textlink="">
      <xdr:nvSpPr>
        <xdr:cNvPr id="374" name="楕円 373"/>
        <xdr:cNvSpPr/>
      </xdr:nvSpPr>
      <xdr:spPr>
        <a:xfrm>
          <a:off x="7810500" y="97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64543</xdr:rowOff>
    </xdr:from>
    <xdr:ext cx="599010" cy="259045"/>
    <xdr:sp macro="" textlink="">
      <xdr:nvSpPr>
        <xdr:cNvPr id="375" name="テキスト ボックス 374"/>
        <xdr:cNvSpPr txBox="1"/>
      </xdr:nvSpPr>
      <xdr:spPr>
        <a:xfrm>
          <a:off x="7561795" y="949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18686</xdr:rowOff>
    </xdr:from>
    <xdr:to>
      <xdr:col>36</xdr:col>
      <xdr:colOff>165100</xdr:colOff>
      <xdr:row>58</xdr:row>
      <xdr:rowOff>120286</xdr:rowOff>
    </xdr:to>
    <xdr:sp macro="" textlink="">
      <xdr:nvSpPr>
        <xdr:cNvPr id="376" name="楕円 375"/>
        <xdr:cNvSpPr/>
      </xdr:nvSpPr>
      <xdr:spPr>
        <a:xfrm>
          <a:off x="6921500" y="99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111413</xdr:rowOff>
    </xdr:from>
    <xdr:ext cx="599010" cy="259045"/>
    <xdr:sp macro="" textlink="">
      <xdr:nvSpPr>
        <xdr:cNvPr id="377" name="テキスト ボックス 376"/>
        <xdr:cNvSpPr txBox="1"/>
      </xdr:nvSpPr>
      <xdr:spPr>
        <a:xfrm>
          <a:off x="6672795" y="1005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20741</xdr:rowOff>
    </xdr:from>
    <xdr:to>
      <xdr:col>55</xdr:col>
      <xdr:colOff>0</xdr:colOff>
      <xdr:row>75</xdr:row>
      <xdr:rowOff>122734</xdr:rowOff>
    </xdr:to>
    <xdr:cxnSp macro="">
      <xdr:nvCxnSpPr>
        <xdr:cNvPr id="406" name="直線コネクタ 405"/>
        <xdr:cNvCxnSpPr/>
      </xdr:nvCxnSpPr>
      <xdr:spPr>
        <a:xfrm flipV="1">
          <a:off x="9639300" y="12879491"/>
          <a:ext cx="838200" cy="10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122734</xdr:rowOff>
    </xdr:from>
    <xdr:to>
      <xdr:col>50</xdr:col>
      <xdr:colOff>114300</xdr:colOff>
      <xdr:row>78</xdr:row>
      <xdr:rowOff>82035</xdr:rowOff>
    </xdr:to>
    <xdr:cxnSp macro="">
      <xdr:nvCxnSpPr>
        <xdr:cNvPr id="409" name="直線コネクタ 408"/>
        <xdr:cNvCxnSpPr/>
      </xdr:nvCxnSpPr>
      <xdr:spPr>
        <a:xfrm flipV="1">
          <a:off x="8750300" y="12981484"/>
          <a:ext cx="889000" cy="47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82035</xdr:rowOff>
    </xdr:from>
    <xdr:to>
      <xdr:col>45</xdr:col>
      <xdr:colOff>177800</xdr:colOff>
      <xdr:row>78</xdr:row>
      <xdr:rowOff>97047</xdr:rowOff>
    </xdr:to>
    <xdr:cxnSp macro="">
      <xdr:nvCxnSpPr>
        <xdr:cNvPr id="412" name="直線コネクタ 411"/>
        <xdr:cNvCxnSpPr/>
      </xdr:nvCxnSpPr>
      <xdr:spPr>
        <a:xfrm flipV="1">
          <a:off x="7861300" y="13455135"/>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81570</xdr:rowOff>
    </xdr:from>
    <xdr:to>
      <xdr:col>41</xdr:col>
      <xdr:colOff>50800</xdr:colOff>
      <xdr:row>78</xdr:row>
      <xdr:rowOff>97047</xdr:rowOff>
    </xdr:to>
    <xdr:cxnSp macro="">
      <xdr:nvCxnSpPr>
        <xdr:cNvPr id="415" name="直線コネクタ 414"/>
        <xdr:cNvCxnSpPr/>
      </xdr:nvCxnSpPr>
      <xdr:spPr>
        <a:xfrm>
          <a:off x="6972300" y="13454670"/>
          <a:ext cx="8890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141391</xdr:rowOff>
    </xdr:from>
    <xdr:to>
      <xdr:col>55</xdr:col>
      <xdr:colOff>50800</xdr:colOff>
      <xdr:row>75</xdr:row>
      <xdr:rowOff>71541</xdr:rowOff>
    </xdr:to>
    <xdr:sp macro="" textlink="">
      <xdr:nvSpPr>
        <xdr:cNvPr id="425" name="楕円 424"/>
        <xdr:cNvSpPr/>
      </xdr:nvSpPr>
      <xdr:spPr>
        <a:xfrm>
          <a:off x="10426700" y="1282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164268</xdr:rowOff>
    </xdr:from>
    <xdr:ext cx="599010" cy="259045"/>
    <xdr:sp macro="" textlink="">
      <xdr:nvSpPr>
        <xdr:cNvPr id="426" name="商工費該当値テキスト"/>
        <xdr:cNvSpPr txBox="1"/>
      </xdr:nvSpPr>
      <xdr:spPr>
        <a:xfrm>
          <a:off x="10528300" y="1268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71934</xdr:rowOff>
    </xdr:from>
    <xdr:to>
      <xdr:col>50</xdr:col>
      <xdr:colOff>165100</xdr:colOff>
      <xdr:row>76</xdr:row>
      <xdr:rowOff>2084</xdr:rowOff>
    </xdr:to>
    <xdr:sp macro="" textlink="">
      <xdr:nvSpPr>
        <xdr:cNvPr id="427" name="楕円 426"/>
        <xdr:cNvSpPr/>
      </xdr:nvSpPr>
      <xdr:spPr>
        <a:xfrm>
          <a:off x="9588500" y="1293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18611</xdr:rowOff>
    </xdr:from>
    <xdr:ext cx="599010" cy="259045"/>
    <xdr:sp macro="" textlink="">
      <xdr:nvSpPr>
        <xdr:cNvPr id="428" name="テキスト ボックス 427"/>
        <xdr:cNvSpPr txBox="1"/>
      </xdr:nvSpPr>
      <xdr:spPr>
        <a:xfrm>
          <a:off x="9339795" y="1270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31235</xdr:rowOff>
    </xdr:from>
    <xdr:to>
      <xdr:col>46</xdr:col>
      <xdr:colOff>38100</xdr:colOff>
      <xdr:row>78</xdr:row>
      <xdr:rowOff>132835</xdr:rowOff>
    </xdr:to>
    <xdr:sp macro="" textlink="">
      <xdr:nvSpPr>
        <xdr:cNvPr id="429" name="楕円 428"/>
        <xdr:cNvSpPr/>
      </xdr:nvSpPr>
      <xdr:spPr>
        <a:xfrm>
          <a:off x="8699500" y="134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123962</xdr:rowOff>
    </xdr:from>
    <xdr:ext cx="534377" cy="259045"/>
    <xdr:sp macro="" textlink="">
      <xdr:nvSpPr>
        <xdr:cNvPr id="430" name="テキスト ボックス 429"/>
        <xdr:cNvSpPr txBox="1"/>
      </xdr:nvSpPr>
      <xdr:spPr>
        <a:xfrm>
          <a:off x="8483111" y="1349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46247</xdr:rowOff>
    </xdr:from>
    <xdr:to>
      <xdr:col>41</xdr:col>
      <xdr:colOff>101600</xdr:colOff>
      <xdr:row>78</xdr:row>
      <xdr:rowOff>147847</xdr:rowOff>
    </xdr:to>
    <xdr:sp macro="" textlink="">
      <xdr:nvSpPr>
        <xdr:cNvPr id="431" name="楕円 430"/>
        <xdr:cNvSpPr/>
      </xdr:nvSpPr>
      <xdr:spPr>
        <a:xfrm>
          <a:off x="7810500" y="1341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138974</xdr:rowOff>
    </xdr:from>
    <xdr:ext cx="534377" cy="259045"/>
    <xdr:sp macro="" textlink="">
      <xdr:nvSpPr>
        <xdr:cNvPr id="432" name="テキスト ボックス 431"/>
        <xdr:cNvSpPr txBox="1"/>
      </xdr:nvSpPr>
      <xdr:spPr>
        <a:xfrm>
          <a:off x="7594111" y="1351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30770</xdr:rowOff>
    </xdr:from>
    <xdr:to>
      <xdr:col>36</xdr:col>
      <xdr:colOff>165100</xdr:colOff>
      <xdr:row>78</xdr:row>
      <xdr:rowOff>132370</xdr:rowOff>
    </xdr:to>
    <xdr:sp macro="" textlink="">
      <xdr:nvSpPr>
        <xdr:cNvPr id="433" name="楕円 432"/>
        <xdr:cNvSpPr/>
      </xdr:nvSpPr>
      <xdr:spPr>
        <a:xfrm>
          <a:off x="6921500" y="134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123497</xdr:rowOff>
    </xdr:from>
    <xdr:ext cx="534377" cy="259045"/>
    <xdr:sp macro="" textlink="">
      <xdr:nvSpPr>
        <xdr:cNvPr id="434" name="テキスト ボックス 433"/>
        <xdr:cNvSpPr txBox="1"/>
      </xdr:nvSpPr>
      <xdr:spPr>
        <a:xfrm>
          <a:off x="6705111" y="1349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115221</xdr:rowOff>
    </xdr:from>
    <xdr:to>
      <xdr:col>55</xdr:col>
      <xdr:colOff>0</xdr:colOff>
      <xdr:row>97</xdr:row>
      <xdr:rowOff>123783</xdr:rowOff>
    </xdr:to>
    <xdr:cxnSp macro="">
      <xdr:nvCxnSpPr>
        <xdr:cNvPr id="465" name="直線コネクタ 464"/>
        <xdr:cNvCxnSpPr/>
      </xdr:nvCxnSpPr>
      <xdr:spPr>
        <a:xfrm>
          <a:off x="9639300" y="16745871"/>
          <a:ext cx="838200" cy="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64205</xdr:rowOff>
    </xdr:from>
    <xdr:to>
      <xdr:col>50</xdr:col>
      <xdr:colOff>114300</xdr:colOff>
      <xdr:row>97</xdr:row>
      <xdr:rowOff>115221</xdr:rowOff>
    </xdr:to>
    <xdr:cxnSp macro="">
      <xdr:nvCxnSpPr>
        <xdr:cNvPr id="468" name="直線コネクタ 467"/>
        <xdr:cNvCxnSpPr/>
      </xdr:nvCxnSpPr>
      <xdr:spPr>
        <a:xfrm>
          <a:off x="8750300" y="16694855"/>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64205</xdr:rowOff>
    </xdr:from>
    <xdr:to>
      <xdr:col>45</xdr:col>
      <xdr:colOff>177800</xdr:colOff>
      <xdr:row>97</xdr:row>
      <xdr:rowOff>65945</xdr:rowOff>
    </xdr:to>
    <xdr:cxnSp macro="">
      <xdr:nvCxnSpPr>
        <xdr:cNvPr id="471" name="直線コネクタ 470"/>
        <xdr:cNvCxnSpPr/>
      </xdr:nvCxnSpPr>
      <xdr:spPr>
        <a:xfrm flipV="1">
          <a:off x="7861300" y="16694855"/>
          <a:ext cx="8890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65945</xdr:rowOff>
    </xdr:from>
    <xdr:to>
      <xdr:col>41</xdr:col>
      <xdr:colOff>50800</xdr:colOff>
      <xdr:row>97</xdr:row>
      <xdr:rowOff>89407</xdr:rowOff>
    </xdr:to>
    <xdr:cxnSp macro="">
      <xdr:nvCxnSpPr>
        <xdr:cNvPr id="474" name="直線コネクタ 473"/>
        <xdr:cNvCxnSpPr/>
      </xdr:nvCxnSpPr>
      <xdr:spPr>
        <a:xfrm flipV="1">
          <a:off x="6972300" y="16696595"/>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72983</xdr:rowOff>
    </xdr:from>
    <xdr:to>
      <xdr:col>55</xdr:col>
      <xdr:colOff>50800</xdr:colOff>
      <xdr:row>98</xdr:row>
      <xdr:rowOff>3133</xdr:rowOff>
    </xdr:to>
    <xdr:sp macro="" textlink="">
      <xdr:nvSpPr>
        <xdr:cNvPr id="484" name="楕円 483"/>
        <xdr:cNvSpPr/>
      </xdr:nvSpPr>
      <xdr:spPr>
        <a:xfrm>
          <a:off x="104267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95860</xdr:rowOff>
    </xdr:from>
    <xdr:ext cx="599010" cy="259045"/>
    <xdr:sp macro="" textlink="">
      <xdr:nvSpPr>
        <xdr:cNvPr id="485" name="土木費該当値テキスト"/>
        <xdr:cNvSpPr txBox="1"/>
      </xdr:nvSpPr>
      <xdr:spPr>
        <a:xfrm>
          <a:off x="10528300" y="165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64421</xdr:rowOff>
    </xdr:from>
    <xdr:to>
      <xdr:col>50</xdr:col>
      <xdr:colOff>165100</xdr:colOff>
      <xdr:row>97</xdr:row>
      <xdr:rowOff>166021</xdr:rowOff>
    </xdr:to>
    <xdr:sp macro="" textlink="">
      <xdr:nvSpPr>
        <xdr:cNvPr id="486" name="楕円 485"/>
        <xdr:cNvSpPr/>
      </xdr:nvSpPr>
      <xdr:spPr>
        <a:xfrm>
          <a:off x="9588500" y="166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11098</xdr:rowOff>
    </xdr:from>
    <xdr:ext cx="599010" cy="259045"/>
    <xdr:sp macro="" textlink="">
      <xdr:nvSpPr>
        <xdr:cNvPr id="487" name="テキスト ボックス 486"/>
        <xdr:cNvSpPr txBox="1"/>
      </xdr:nvSpPr>
      <xdr:spPr>
        <a:xfrm>
          <a:off x="9339795" y="1647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13405</xdr:rowOff>
    </xdr:from>
    <xdr:to>
      <xdr:col>46</xdr:col>
      <xdr:colOff>38100</xdr:colOff>
      <xdr:row>97</xdr:row>
      <xdr:rowOff>115005</xdr:rowOff>
    </xdr:to>
    <xdr:sp macro="" textlink="">
      <xdr:nvSpPr>
        <xdr:cNvPr id="488" name="楕円 487"/>
        <xdr:cNvSpPr/>
      </xdr:nvSpPr>
      <xdr:spPr>
        <a:xfrm>
          <a:off x="8699500" y="166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131532</xdr:rowOff>
    </xdr:from>
    <xdr:ext cx="599010" cy="259045"/>
    <xdr:sp macro="" textlink="">
      <xdr:nvSpPr>
        <xdr:cNvPr id="489" name="テキスト ボックス 488"/>
        <xdr:cNvSpPr txBox="1"/>
      </xdr:nvSpPr>
      <xdr:spPr>
        <a:xfrm>
          <a:off x="8450795" y="1641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15145</xdr:rowOff>
    </xdr:from>
    <xdr:to>
      <xdr:col>41</xdr:col>
      <xdr:colOff>101600</xdr:colOff>
      <xdr:row>97</xdr:row>
      <xdr:rowOff>116745</xdr:rowOff>
    </xdr:to>
    <xdr:sp macro="" textlink="">
      <xdr:nvSpPr>
        <xdr:cNvPr id="490" name="楕円 489"/>
        <xdr:cNvSpPr/>
      </xdr:nvSpPr>
      <xdr:spPr>
        <a:xfrm>
          <a:off x="7810500" y="1664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133272</xdr:rowOff>
    </xdr:from>
    <xdr:ext cx="599010" cy="259045"/>
    <xdr:sp macro="" textlink="">
      <xdr:nvSpPr>
        <xdr:cNvPr id="491" name="テキスト ボックス 490"/>
        <xdr:cNvSpPr txBox="1"/>
      </xdr:nvSpPr>
      <xdr:spPr>
        <a:xfrm>
          <a:off x="7561795" y="16421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38607</xdr:rowOff>
    </xdr:from>
    <xdr:to>
      <xdr:col>36</xdr:col>
      <xdr:colOff>165100</xdr:colOff>
      <xdr:row>97</xdr:row>
      <xdr:rowOff>140207</xdr:rowOff>
    </xdr:to>
    <xdr:sp macro="" textlink="">
      <xdr:nvSpPr>
        <xdr:cNvPr id="492" name="楕円 491"/>
        <xdr:cNvSpPr/>
      </xdr:nvSpPr>
      <xdr:spPr>
        <a:xfrm>
          <a:off x="6921500" y="166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156734</xdr:rowOff>
    </xdr:from>
    <xdr:ext cx="599010" cy="259045"/>
    <xdr:sp macro="" textlink="">
      <xdr:nvSpPr>
        <xdr:cNvPr id="493" name="テキスト ボックス 492"/>
        <xdr:cNvSpPr txBox="1"/>
      </xdr:nvSpPr>
      <xdr:spPr>
        <a:xfrm>
          <a:off x="6672795" y="1644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131716</xdr:rowOff>
    </xdr:from>
    <xdr:to>
      <xdr:col>85</xdr:col>
      <xdr:colOff>127000</xdr:colOff>
      <xdr:row>38</xdr:row>
      <xdr:rowOff>140523</xdr:rowOff>
    </xdr:to>
    <xdr:cxnSp macro="">
      <xdr:nvCxnSpPr>
        <xdr:cNvPr id="522" name="直線コネクタ 521"/>
        <xdr:cNvCxnSpPr/>
      </xdr:nvCxnSpPr>
      <xdr:spPr>
        <a:xfrm flipV="1">
          <a:off x="15481300" y="6646816"/>
          <a:ext cx="8382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140523</xdr:rowOff>
    </xdr:from>
    <xdr:to>
      <xdr:col>81</xdr:col>
      <xdr:colOff>50800</xdr:colOff>
      <xdr:row>38</xdr:row>
      <xdr:rowOff>143333</xdr:rowOff>
    </xdr:to>
    <xdr:cxnSp macro="">
      <xdr:nvCxnSpPr>
        <xdr:cNvPr id="525" name="直線コネクタ 524"/>
        <xdr:cNvCxnSpPr/>
      </xdr:nvCxnSpPr>
      <xdr:spPr>
        <a:xfrm flipV="1">
          <a:off x="14592300" y="6655623"/>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104232</xdr:rowOff>
    </xdr:from>
    <xdr:to>
      <xdr:col>76</xdr:col>
      <xdr:colOff>114300</xdr:colOff>
      <xdr:row>38</xdr:row>
      <xdr:rowOff>143333</xdr:rowOff>
    </xdr:to>
    <xdr:cxnSp macro="">
      <xdr:nvCxnSpPr>
        <xdr:cNvPr id="528" name="直線コネクタ 527"/>
        <xdr:cNvCxnSpPr/>
      </xdr:nvCxnSpPr>
      <xdr:spPr>
        <a:xfrm>
          <a:off x="13703300" y="6619332"/>
          <a:ext cx="889000" cy="3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104232</xdr:rowOff>
    </xdr:from>
    <xdr:to>
      <xdr:col>71</xdr:col>
      <xdr:colOff>177800</xdr:colOff>
      <xdr:row>38</xdr:row>
      <xdr:rowOff>113981</xdr:rowOff>
    </xdr:to>
    <xdr:cxnSp macro="">
      <xdr:nvCxnSpPr>
        <xdr:cNvPr id="531" name="直線コネクタ 530"/>
        <xdr:cNvCxnSpPr/>
      </xdr:nvCxnSpPr>
      <xdr:spPr>
        <a:xfrm flipV="1">
          <a:off x="12814300" y="6619332"/>
          <a:ext cx="889000" cy="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80916</xdr:rowOff>
    </xdr:from>
    <xdr:to>
      <xdr:col>85</xdr:col>
      <xdr:colOff>177800</xdr:colOff>
      <xdr:row>39</xdr:row>
      <xdr:rowOff>11066</xdr:rowOff>
    </xdr:to>
    <xdr:sp macro="" textlink="">
      <xdr:nvSpPr>
        <xdr:cNvPr id="541" name="楕円 540"/>
        <xdr:cNvSpPr/>
      </xdr:nvSpPr>
      <xdr:spPr>
        <a:xfrm>
          <a:off x="16268700" y="65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89723</xdr:rowOff>
    </xdr:from>
    <xdr:to>
      <xdr:col>81</xdr:col>
      <xdr:colOff>101600</xdr:colOff>
      <xdr:row>39</xdr:row>
      <xdr:rowOff>19873</xdr:rowOff>
    </xdr:to>
    <xdr:sp macro="" textlink="">
      <xdr:nvSpPr>
        <xdr:cNvPr id="543" name="楕円 542"/>
        <xdr:cNvSpPr/>
      </xdr:nvSpPr>
      <xdr:spPr>
        <a:xfrm>
          <a:off x="15430500" y="66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11000</xdr:rowOff>
    </xdr:from>
    <xdr:ext cx="534377" cy="259045"/>
    <xdr:sp macro="" textlink="">
      <xdr:nvSpPr>
        <xdr:cNvPr id="544" name="テキスト ボックス 543"/>
        <xdr:cNvSpPr txBox="1"/>
      </xdr:nvSpPr>
      <xdr:spPr>
        <a:xfrm>
          <a:off x="15214111" y="669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92533</xdr:rowOff>
    </xdr:from>
    <xdr:to>
      <xdr:col>76</xdr:col>
      <xdr:colOff>165100</xdr:colOff>
      <xdr:row>39</xdr:row>
      <xdr:rowOff>22683</xdr:rowOff>
    </xdr:to>
    <xdr:sp macro="" textlink="">
      <xdr:nvSpPr>
        <xdr:cNvPr id="545" name="楕円 544"/>
        <xdr:cNvSpPr/>
      </xdr:nvSpPr>
      <xdr:spPr>
        <a:xfrm>
          <a:off x="14541500" y="660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13810</xdr:rowOff>
    </xdr:from>
    <xdr:ext cx="534377" cy="259045"/>
    <xdr:sp macro="" textlink="">
      <xdr:nvSpPr>
        <xdr:cNvPr id="546" name="テキスト ボックス 545"/>
        <xdr:cNvSpPr txBox="1"/>
      </xdr:nvSpPr>
      <xdr:spPr>
        <a:xfrm>
          <a:off x="14325111" y="6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53432</xdr:rowOff>
    </xdr:from>
    <xdr:to>
      <xdr:col>72</xdr:col>
      <xdr:colOff>38100</xdr:colOff>
      <xdr:row>38</xdr:row>
      <xdr:rowOff>155032</xdr:rowOff>
    </xdr:to>
    <xdr:sp macro="" textlink="">
      <xdr:nvSpPr>
        <xdr:cNvPr id="547" name="楕円 546"/>
        <xdr:cNvSpPr/>
      </xdr:nvSpPr>
      <xdr:spPr>
        <a:xfrm>
          <a:off x="13652500" y="656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xdr:rowOff>
    </xdr:from>
    <xdr:ext cx="534377" cy="259045"/>
    <xdr:sp macro="" textlink="">
      <xdr:nvSpPr>
        <xdr:cNvPr id="548" name="テキスト ボックス 547"/>
        <xdr:cNvSpPr txBox="1"/>
      </xdr:nvSpPr>
      <xdr:spPr>
        <a:xfrm>
          <a:off x="13436111" y="634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63181</xdr:rowOff>
    </xdr:from>
    <xdr:to>
      <xdr:col>67</xdr:col>
      <xdr:colOff>101600</xdr:colOff>
      <xdr:row>38</xdr:row>
      <xdr:rowOff>164781</xdr:rowOff>
    </xdr:to>
    <xdr:sp macro="" textlink="">
      <xdr:nvSpPr>
        <xdr:cNvPr id="549" name="楕円 548"/>
        <xdr:cNvSpPr/>
      </xdr:nvSpPr>
      <xdr:spPr>
        <a:xfrm>
          <a:off x="12763500" y="657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9858</xdr:rowOff>
    </xdr:from>
    <xdr:ext cx="534377" cy="259045"/>
    <xdr:sp macro="" textlink="">
      <xdr:nvSpPr>
        <xdr:cNvPr id="550" name="テキスト ボックス 549"/>
        <xdr:cNvSpPr txBox="1"/>
      </xdr:nvSpPr>
      <xdr:spPr>
        <a:xfrm>
          <a:off x="12547111" y="63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101204</xdr:rowOff>
    </xdr:from>
    <xdr:to>
      <xdr:col>85</xdr:col>
      <xdr:colOff>127000</xdr:colOff>
      <xdr:row>56</xdr:row>
      <xdr:rowOff>152296</xdr:rowOff>
    </xdr:to>
    <xdr:cxnSp macro="">
      <xdr:nvCxnSpPr>
        <xdr:cNvPr id="577" name="直線コネクタ 576"/>
        <xdr:cNvCxnSpPr/>
      </xdr:nvCxnSpPr>
      <xdr:spPr>
        <a:xfrm flipV="1">
          <a:off x="15481300" y="9702404"/>
          <a:ext cx="8382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148972</xdr:rowOff>
    </xdr:from>
    <xdr:to>
      <xdr:col>81</xdr:col>
      <xdr:colOff>50800</xdr:colOff>
      <xdr:row>56</xdr:row>
      <xdr:rowOff>152296</xdr:rowOff>
    </xdr:to>
    <xdr:cxnSp macro="">
      <xdr:nvCxnSpPr>
        <xdr:cNvPr id="580" name="直線コネクタ 579"/>
        <xdr:cNvCxnSpPr/>
      </xdr:nvCxnSpPr>
      <xdr:spPr>
        <a:xfrm>
          <a:off x="14592300" y="9750172"/>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98013</xdr:rowOff>
    </xdr:from>
    <xdr:to>
      <xdr:col>76</xdr:col>
      <xdr:colOff>114300</xdr:colOff>
      <xdr:row>56</xdr:row>
      <xdr:rowOff>148972</xdr:rowOff>
    </xdr:to>
    <xdr:cxnSp macro="">
      <xdr:nvCxnSpPr>
        <xdr:cNvPr id="583" name="直線コネクタ 582"/>
        <xdr:cNvCxnSpPr/>
      </xdr:nvCxnSpPr>
      <xdr:spPr>
        <a:xfrm>
          <a:off x="13703300" y="9699213"/>
          <a:ext cx="889000" cy="5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98013</xdr:rowOff>
    </xdr:from>
    <xdr:to>
      <xdr:col>71</xdr:col>
      <xdr:colOff>177800</xdr:colOff>
      <xdr:row>57</xdr:row>
      <xdr:rowOff>4433</xdr:rowOff>
    </xdr:to>
    <xdr:cxnSp macro="">
      <xdr:nvCxnSpPr>
        <xdr:cNvPr id="586" name="直線コネクタ 585"/>
        <xdr:cNvCxnSpPr/>
      </xdr:nvCxnSpPr>
      <xdr:spPr>
        <a:xfrm flipV="1">
          <a:off x="12814300" y="9699213"/>
          <a:ext cx="889000" cy="7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50404</xdr:rowOff>
    </xdr:from>
    <xdr:to>
      <xdr:col>85</xdr:col>
      <xdr:colOff>177800</xdr:colOff>
      <xdr:row>56</xdr:row>
      <xdr:rowOff>152004</xdr:rowOff>
    </xdr:to>
    <xdr:sp macro="" textlink="">
      <xdr:nvSpPr>
        <xdr:cNvPr id="596" name="楕円 595"/>
        <xdr:cNvSpPr/>
      </xdr:nvSpPr>
      <xdr:spPr>
        <a:xfrm>
          <a:off x="16268700" y="965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73281</xdr:rowOff>
    </xdr:from>
    <xdr:ext cx="599010" cy="259045"/>
    <xdr:sp macro="" textlink="">
      <xdr:nvSpPr>
        <xdr:cNvPr id="597" name="教育費該当値テキスト"/>
        <xdr:cNvSpPr txBox="1"/>
      </xdr:nvSpPr>
      <xdr:spPr>
        <a:xfrm>
          <a:off x="16370300" y="950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101496</xdr:rowOff>
    </xdr:from>
    <xdr:to>
      <xdr:col>81</xdr:col>
      <xdr:colOff>101600</xdr:colOff>
      <xdr:row>57</xdr:row>
      <xdr:rowOff>31646</xdr:rowOff>
    </xdr:to>
    <xdr:sp macro="" textlink="">
      <xdr:nvSpPr>
        <xdr:cNvPr id="598" name="楕円 597"/>
        <xdr:cNvSpPr/>
      </xdr:nvSpPr>
      <xdr:spPr>
        <a:xfrm>
          <a:off x="15430500" y="970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48173</xdr:rowOff>
    </xdr:from>
    <xdr:ext cx="599010" cy="259045"/>
    <xdr:sp macro="" textlink="">
      <xdr:nvSpPr>
        <xdr:cNvPr id="599" name="テキスト ボックス 598"/>
        <xdr:cNvSpPr txBox="1"/>
      </xdr:nvSpPr>
      <xdr:spPr>
        <a:xfrm>
          <a:off x="15181795" y="947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98172</xdr:rowOff>
    </xdr:from>
    <xdr:to>
      <xdr:col>76</xdr:col>
      <xdr:colOff>165100</xdr:colOff>
      <xdr:row>57</xdr:row>
      <xdr:rowOff>28322</xdr:rowOff>
    </xdr:to>
    <xdr:sp macro="" textlink="">
      <xdr:nvSpPr>
        <xdr:cNvPr id="600" name="楕円 599"/>
        <xdr:cNvSpPr/>
      </xdr:nvSpPr>
      <xdr:spPr>
        <a:xfrm>
          <a:off x="14541500" y="969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44849</xdr:rowOff>
    </xdr:from>
    <xdr:ext cx="599010" cy="259045"/>
    <xdr:sp macro="" textlink="">
      <xdr:nvSpPr>
        <xdr:cNvPr id="601" name="テキスト ボックス 600"/>
        <xdr:cNvSpPr txBox="1"/>
      </xdr:nvSpPr>
      <xdr:spPr>
        <a:xfrm>
          <a:off x="14292795" y="947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47213</xdr:rowOff>
    </xdr:from>
    <xdr:to>
      <xdr:col>72</xdr:col>
      <xdr:colOff>38100</xdr:colOff>
      <xdr:row>56</xdr:row>
      <xdr:rowOff>148813</xdr:rowOff>
    </xdr:to>
    <xdr:sp macro="" textlink="">
      <xdr:nvSpPr>
        <xdr:cNvPr id="602" name="楕円 601"/>
        <xdr:cNvSpPr/>
      </xdr:nvSpPr>
      <xdr:spPr>
        <a:xfrm>
          <a:off x="13652500" y="96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165340</xdr:rowOff>
    </xdr:from>
    <xdr:ext cx="599010" cy="259045"/>
    <xdr:sp macro="" textlink="">
      <xdr:nvSpPr>
        <xdr:cNvPr id="603" name="テキスト ボックス 602"/>
        <xdr:cNvSpPr txBox="1"/>
      </xdr:nvSpPr>
      <xdr:spPr>
        <a:xfrm>
          <a:off x="13403795" y="942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125083</xdr:rowOff>
    </xdr:from>
    <xdr:to>
      <xdr:col>67</xdr:col>
      <xdr:colOff>101600</xdr:colOff>
      <xdr:row>57</xdr:row>
      <xdr:rowOff>55233</xdr:rowOff>
    </xdr:to>
    <xdr:sp macro="" textlink="">
      <xdr:nvSpPr>
        <xdr:cNvPr id="604" name="楕円 603"/>
        <xdr:cNvSpPr/>
      </xdr:nvSpPr>
      <xdr:spPr>
        <a:xfrm>
          <a:off x="12763500" y="972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71760</xdr:rowOff>
    </xdr:from>
    <xdr:ext cx="599010" cy="259045"/>
    <xdr:sp macro="" textlink="">
      <xdr:nvSpPr>
        <xdr:cNvPr id="605" name="テキスト ボックス 604"/>
        <xdr:cNvSpPr txBox="1"/>
      </xdr:nvSpPr>
      <xdr:spPr>
        <a:xfrm>
          <a:off x="12514795" y="950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98876</xdr:rowOff>
    </xdr:from>
    <xdr:to>
      <xdr:col>85</xdr:col>
      <xdr:colOff>127000</xdr:colOff>
      <xdr:row>79</xdr:row>
      <xdr:rowOff>98876</xdr:rowOff>
    </xdr:to>
    <xdr:cxnSp macro="">
      <xdr:nvCxnSpPr>
        <xdr:cNvPr id="636" name="直線コネクタ 635"/>
        <xdr:cNvCxnSpPr/>
      </xdr:nvCxnSpPr>
      <xdr:spPr>
        <a:xfrm>
          <a:off x="15481300" y="136434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90850</xdr:rowOff>
    </xdr:from>
    <xdr:to>
      <xdr:col>81</xdr:col>
      <xdr:colOff>50800</xdr:colOff>
      <xdr:row>79</xdr:row>
      <xdr:rowOff>98876</xdr:rowOff>
    </xdr:to>
    <xdr:cxnSp macro="">
      <xdr:nvCxnSpPr>
        <xdr:cNvPr id="639" name="直線コネクタ 638"/>
        <xdr:cNvCxnSpPr/>
      </xdr:nvCxnSpPr>
      <xdr:spPr>
        <a:xfrm>
          <a:off x="14592300" y="13635400"/>
          <a:ext cx="889000" cy="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90850</xdr:rowOff>
    </xdr:from>
    <xdr:to>
      <xdr:col>76</xdr:col>
      <xdr:colOff>114300</xdr:colOff>
      <xdr:row>79</xdr:row>
      <xdr:rowOff>94430</xdr:rowOff>
    </xdr:to>
    <xdr:cxnSp macro="">
      <xdr:nvCxnSpPr>
        <xdr:cNvPr id="642" name="直線コネクタ 641"/>
        <xdr:cNvCxnSpPr/>
      </xdr:nvCxnSpPr>
      <xdr:spPr>
        <a:xfrm flipV="1">
          <a:off x="13703300" y="13635400"/>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84555</xdr:rowOff>
    </xdr:from>
    <xdr:to>
      <xdr:col>71</xdr:col>
      <xdr:colOff>177800</xdr:colOff>
      <xdr:row>79</xdr:row>
      <xdr:rowOff>94430</xdr:rowOff>
    </xdr:to>
    <xdr:cxnSp macro="">
      <xdr:nvCxnSpPr>
        <xdr:cNvPr id="645" name="直線コネクタ 644"/>
        <xdr:cNvCxnSpPr/>
      </xdr:nvCxnSpPr>
      <xdr:spPr>
        <a:xfrm>
          <a:off x="12814300" y="13629105"/>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48076</xdr:rowOff>
    </xdr:from>
    <xdr:to>
      <xdr:col>85</xdr:col>
      <xdr:colOff>177800</xdr:colOff>
      <xdr:row>79</xdr:row>
      <xdr:rowOff>149676</xdr:rowOff>
    </xdr:to>
    <xdr:sp macro="" textlink="">
      <xdr:nvSpPr>
        <xdr:cNvPr id="655" name="楕円 654"/>
        <xdr:cNvSpPr/>
      </xdr:nvSpPr>
      <xdr:spPr>
        <a:xfrm>
          <a:off x="16268700" y="135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48076</xdr:rowOff>
    </xdr:from>
    <xdr:to>
      <xdr:col>81</xdr:col>
      <xdr:colOff>101600</xdr:colOff>
      <xdr:row>79</xdr:row>
      <xdr:rowOff>149676</xdr:rowOff>
    </xdr:to>
    <xdr:sp macro="" textlink="">
      <xdr:nvSpPr>
        <xdr:cNvPr id="657" name="楕円 656"/>
        <xdr:cNvSpPr/>
      </xdr:nvSpPr>
      <xdr:spPr>
        <a:xfrm>
          <a:off x="15430500" y="135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140803</xdr:rowOff>
    </xdr:from>
    <xdr:ext cx="249299" cy="259045"/>
    <xdr:sp macro="" textlink="">
      <xdr:nvSpPr>
        <xdr:cNvPr id="658" name="テキスト ボックス 657"/>
        <xdr:cNvSpPr txBox="1"/>
      </xdr:nvSpPr>
      <xdr:spPr>
        <a:xfrm>
          <a:off x="15356650" y="13685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40050</xdr:rowOff>
    </xdr:from>
    <xdr:to>
      <xdr:col>76</xdr:col>
      <xdr:colOff>165100</xdr:colOff>
      <xdr:row>79</xdr:row>
      <xdr:rowOff>141650</xdr:rowOff>
    </xdr:to>
    <xdr:sp macro="" textlink="">
      <xdr:nvSpPr>
        <xdr:cNvPr id="659" name="楕円 658"/>
        <xdr:cNvSpPr/>
      </xdr:nvSpPr>
      <xdr:spPr>
        <a:xfrm>
          <a:off x="14541500" y="135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132777</xdr:rowOff>
    </xdr:from>
    <xdr:ext cx="469744" cy="259045"/>
    <xdr:sp macro="" textlink="">
      <xdr:nvSpPr>
        <xdr:cNvPr id="660" name="テキスト ボックス 659"/>
        <xdr:cNvSpPr txBox="1"/>
      </xdr:nvSpPr>
      <xdr:spPr>
        <a:xfrm>
          <a:off x="14357428" y="136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43630</xdr:rowOff>
    </xdr:from>
    <xdr:to>
      <xdr:col>72</xdr:col>
      <xdr:colOff>38100</xdr:colOff>
      <xdr:row>79</xdr:row>
      <xdr:rowOff>145230</xdr:rowOff>
    </xdr:to>
    <xdr:sp macro="" textlink="">
      <xdr:nvSpPr>
        <xdr:cNvPr id="661" name="楕円 660"/>
        <xdr:cNvSpPr/>
      </xdr:nvSpPr>
      <xdr:spPr>
        <a:xfrm>
          <a:off x="13652500" y="135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136357</xdr:rowOff>
    </xdr:from>
    <xdr:ext cx="469744" cy="259045"/>
    <xdr:sp macro="" textlink="">
      <xdr:nvSpPr>
        <xdr:cNvPr id="662" name="テキスト ボックス 661"/>
        <xdr:cNvSpPr txBox="1"/>
      </xdr:nvSpPr>
      <xdr:spPr>
        <a:xfrm>
          <a:off x="13468428" y="136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33755</xdr:rowOff>
    </xdr:from>
    <xdr:to>
      <xdr:col>67</xdr:col>
      <xdr:colOff>101600</xdr:colOff>
      <xdr:row>79</xdr:row>
      <xdr:rowOff>135355</xdr:rowOff>
    </xdr:to>
    <xdr:sp macro="" textlink="">
      <xdr:nvSpPr>
        <xdr:cNvPr id="663" name="楕円 662"/>
        <xdr:cNvSpPr/>
      </xdr:nvSpPr>
      <xdr:spPr>
        <a:xfrm>
          <a:off x="12763500" y="135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126482</xdr:rowOff>
    </xdr:from>
    <xdr:ext cx="534377" cy="259045"/>
    <xdr:sp macro="" textlink="">
      <xdr:nvSpPr>
        <xdr:cNvPr id="664" name="テキスト ボックス 663"/>
        <xdr:cNvSpPr txBox="1"/>
      </xdr:nvSpPr>
      <xdr:spPr>
        <a:xfrm>
          <a:off x="12547111" y="1367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153921</xdr:rowOff>
    </xdr:from>
    <xdr:to>
      <xdr:col>85</xdr:col>
      <xdr:colOff>127000</xdr:colOff>
      <xdr:row>97</xdr:row>
      <xdr:rowOff>39484</xdr:rowOff>
    </xdr:to>
    <xdr:cxnSp macro="">
      <xdr:nvCxnSpPr>
        <xdr:cNvPr id="693" name="直線コネクタ 692"/>
        <xdr:cNvCxnSpPr/>
      </xdr:nvCxnSpPr>
      <xdr:spPr>
        <a:xfrm flipV="1">
          <a:off x="15481300" y="16613121"/>
          <a:ext cx="8382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39484</xdr:rowOff>
    </xdr:from>
    <xdr:to>
      <xdr:col>81</xdr:col>
      <xdr:colOff>50800</xdr:colOff>
      <xdr:row>97</xdr:row>
      <xdr:rowOff>60677</xdr:rowOff>
    </xdr:to>
    <xdr:cxnSp macro="">
      <xdr:nvCxnSpPr>
        <xdr:cNvPr id="696" name="直線コネクタ 695"/>
        <xdr:cNvCxnSpPr/>
      </xdr:nvCxnSpPr>
      <xdr:spPr>
        <a:xfrm flipV="1">
          <a:off x="14592300" y="16670134"/>
          <a:ext cx="889000" cy="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31420</xdr:rowOff>
    </xdr:from>
    <xdr:to>
      <xdr:col>76</xdr:col>
      <xdr:colOff>114300</xdr:colOff>
      <xdr:row>97</xdr:row>
      <xdr:rowOff>60677</xdr:rowOff>
    </xdr:to>
    <xdr:cxnSp macro="">
      <xdr:nvCxnSpPr>
        <xdr:cNvPr id="699" name="直線コネクタ 698"/>
        <xdr:cNvCxnSpPr/>
      </xdr:nvCxnSpPr>
      <xdr:spPr>
        <a:xfrm>
          <a:off x="13703300" y="16662070"/>
          <a:ext cx="889000" cy="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31420</xdr:rowOff>
    </xdr:from>
    <xdr:to>
      <xdr:col>71</xdr:col>
      <xdr:colOff>177800</xdr:colOff>
      <xdr:row>97</xdr:row>
      <xdr:rowOff>108471</xdr:rowOff>
    </xdr:to>
    <xdr:cxnSp macro="">
      <xdr:nvCxnSpPr>
        <xdr:cNvPr id="702" name="直線コネクタ 701"/>
        <xdr:cNvCxnSpPr/>
      </xdr:nvCxnSpPr>
      <xdr:spPr>
        <a:xfrm flipV="1">
          <a:off x="12814300" y="16662070"/>
          <a:ext cx="889000" cy="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103121</xdr:rowOff>
    </xdr:from>
    <xdr:to>
      <xdr:col>85</xdr:col>
      <xdr:colOff>177800</xdr:colOff>
      <xdr:row>97</xdr:row>
      <xdr:rowOff>33271</xdr:rowOff>
    </xdr:to>
    <xdr:sp macro="" textlink="">
      <xdr:nvSpPr>
        <xdr:cNvPr id="712" name="楕円 711"/>
        <xdr:cNvSpPr/>
      </xdr:nvSpPr>
      <xdr:spPr>
        <a:xfrm>
          <a:off x="16268700" y="165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125998</xdr:rowOff>
    </xdr:from>
    <xdr:ext cx="599010" cy="259045"/>
    <xdr:sp macro="" textlink="">
      <xdr:nvSpPr>
        <xdr:cNvPr id="713" name="公債費該当値テキスト"/>
        <xdr:cNvSpPr txBox="1"/>
      </xdr:nvSpPr>
      <xdr:spPr>
        <a:xfrm>
          <a:off x="16370300" y="1641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160134</xdr:rowOff>
    </xdr:from>
    <xdr:to>
      <xdr:col>81</xdr:col>
      <xdr:colOff>101600</xdr:colOff>
      <xdr:row>97</xdr:row>
      <xdr:rowOff>90284</xdr:rowOff>
    </xdr:to>
    <xdr:sp macro="" textlink="">
      <xdr:nvSpPr>
        <xdr:cNvPr id="714" name="楕円 713"/>
        <xdr:cNvSpPr/>
      </xdr:nvSpPr>
      <xdr:spPr>
        <a:xfrm>
          <a:off x="15430500" y="1661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106811</xdr:rowOff>
    </xdr:from>
    <xdr:ext cx="599010" cy="259045"/>
    <xdr:sp macro="" textlink="">
      <xdr:nvSpPr>
        <xdr:cNvPr id="715" name="テキスト ボックス 714"/>
        <xdr:cNvSpPr txBox="1"/>
      </xdr:nvSpPr>
      <xdr:spPr>
        <a:xfrm>
          <a:off x="15181795" y="1639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9877</xdr:rowOff>
    </xdr:from>
    <xdr:to>
      <xdr:col>76</xdr:col>
      <xdr:colOff>165100</xdr:colOff>
      <xdr:row>97</xdr:row>
      <xdr:rowOff>111477</xdr:rowOff>
    </xdr:to>
    <xdr:sp macro="" textlink="">
      <xdr:nvSpPr>
        <xdr:cNvPr id="716" name="楕円 715"/>
        <xdr:cNvSpPr/>
      </xdr:nvSpPr>
      <xdr:spPr>
        <a:xfrm>
          <a:off x="14541500" y="166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128004</xdr:rowOff>
    </xdr:from>
    <xdr:ext cx="599010" cy="259045"/>
    <xdr:sp macro="" textlink="">
      <xdr:nvSpPr>
        <xdr:cNvPr id="717" name="テキスト ボックス 716"/>
        <xdr:cNvSpPr txBox="1"/>
      </xdr:nvSpPr>
      <xdr:spPr>
        <a:xfrm>
          <a:off x="14292795" y="1641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152070</xdr:rowOff>
    </xdr:from>
    <xdr:to>
      <xdr:col>72</xdr:col>
      <xdr:colOff>38100</xdr:colOff>
      <xdr:row>97</xdr:row>
      <xdr:rowOff>82220</xdr:rowOff>
    </xdr:to>
    <xdr:sp macro="" textlink="">
      <xdr:nvSpPr>
        <xdr:cNvPr id="718" name="楕円 717"/>
        <xdr:cNvSpPr/>
      </xdr:nvSpPr>
      <xdr:spPr>
        <a:xfrm>
          <a:off x="13652500" y="166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98747</xdr:rowOff>
    </xdr:from>
    <xdr:ext cx="599010" cy="259045"/>
    <xdr:sp macro="" textlink="">
      <xdr:nvSpPr>
        <xdr:cNvPr id="719" name="テキスト ボックス 718"/>
        <xdr:cNvSpPr txBox="1"/>
      </xdr:nvSpPr>
      <xdr:spPr>
        <a:xfrm>
          <a:off x="13403795" y="1638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57671</xdr:rowOff>
    </xdr:from>
    <xdr:to>
      <xdr:col>67</xdr:col>
      <xdr:colOff>101600</xdr:colOff>
      <xdr:row>97</xdr:row>
      <xdr:rowOff>159271</xdr:rowOff>
    </xdr:to>
    <xdr:sp macro="" textlink="">
      <xdr:nvSpPr>
        <xdr:cNvPr id="720" name="楕円 719"/>
        <xdr:cNvSpPr/>
      </xdr:nvSpPr>
      <xdr:spPr>
        <a:xfrm>
          <a:off x="12763500" y="166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4348</xdr:rowOff>
    </xdr:from>
    <xdr:ext cx="599010" cy="259045"/>
    <xdr:sp macro="" textlink="">
      <xdr:nvSpPr>
        <xdr:cNvPr id="721" name="テキスト ボックス 720"/>
        <xdr:cNvSpPr txBox="1"/>
      </xdr:nvSpPr>
      <xdr:spPr>
        <a:xfrm>
          <a:off x="12514795" y="1646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衛生費が類似団体平均に比べ高いのは、一部事務組合に対する負担金を１４６，０００千円程度支出していることと、共同斎場の建設及び管理運営費用の増加が要因である。</a:t>
          </a:r>
        </a:p>
        <a:p>
          <a:r>
            <a:rPr kumimoji="1" lang="ja-JP" altLang="en-US" sz="1300">
              <a:latin typeface="ＭＳ Ｐゴシック" panose="020B0600070205080204" pitchFamily="50" charset="-128"/>
              <a:ea typeface="ＭＳ Ｐゴシック" panose="020B0600070205080204" pitchFamily="50" charset="-128"/>
            </a:rPr>
            <a:t>　　商工費が類似団体平均に比べ高いのは、道の駅建設に伴う費用の増加が要因である。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財政調整基金は、事務事業の見直し及びコスト削減により基金残高も増加し、安定的な財政運営ができている。</a:t>
          </a:r>
        </a:p>
        <a:p>
          <a:r>
            <a:rPr kumimoji="1" lang="ja-JP" altLang="en-US" sz="1400">
              <a:latin typeface="ＭＳ ゴシック" pitchFamily="49" charset="-128"/>
              <a:ea typeface="ＭＳ ゴシック" pitchFamily="49" charset="-128"/>
            </a:rPr>
            <a:t>　近年、財政調整基金が減少しているのは、大型事業の実施によるもので、今後も大型事業の執行動向によっては取り崩していくことも考えられるが、これからも経常経費の削減を図りつつ、自主財源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各会計とも一般会計からの繰入等により実質赤字額は発生しておらず、健全な財政運営を維持しているものと思われる。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今後は、基準外繰入を縮小できるよう適切な費用と負担のバランスをとり、効率的かつ健全な財政運営に努めていく。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4640574</v>
      </c>
      <c r="BO4" s="462"/>
      <c r="BP4" s="462"/>
      <c r="BQ4" s="462"/>
      <c r="BR4" s="462"/>
      <c r="BS4" s="462"/>
      <c r="BT4" s="462"/>
      <c r="BU4" s="463"/>
      <c r="BV4" s="461">
        <v>5113415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1.1000000000000001</v>
      </c>
      <c r="CU4" s="646"/>
      <c r="CV4" s="646"/>
      <c r="CW4" s="646"/>
      <c r="CX4" s="646"/>
      <c r="CY4" s="646"/>
      <c r="CZ4" s="646"/>
      <c r="DA4" s="647"/>
      <c r="DB4" s="645">
        <v>1.7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4592642</v>
      </c>
      <c r="BO5" s="467"/>
      <c r="BP5" s="467"/>
      <c r="BQ5" s="467"/>
      <c r="BR5" s="467"/>
      <c r="BS5" s="467"/>
      <c r="BT5" s="467"/>
      <c r="BU5" s="468"/>
      <c r="BV5" s="466">
        <v>5055716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80.099999999999994</v>
      </c>
      <c r="CU5" s="437"/>
      <c r="CV5" s="437"/>
      <c r="CW5" s="437"/>
      <c r="CX5" s="437"/>
      <c r="CY5" s="437"/>
      <c r="CZ5" s="437"/>
      <c r="DA5" s="438"/>
      <c r="DB5" s="436">
        <v>78.2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47932</v>
      </c>
      <c r="BO6" s="467"/>
      <c r="BP6" s="467"/>
      <c r="BQ6" s="467"/>
      <c r="BR6" s="467"/>
      <c r="BS6" s="467"/>
      <c r="BT6" s="467"/>
      <c r="BU6" s="468"/>
      <c r="BV6" s="466">
        <v>57699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82.2</v>
      </c>
      <c r="CU6" s="620"/>
      <c r="CV6" s="620"/>
      <c r="CW6" s="620"/>
      <c r="CX6" s="620"/>
      <c r="CY6" s="620"/>
      <c r="CZ6" s="620"/>
      <c r="DA6" s="621"/>
      <c r="DB6" s="619">
        <v>81.099999999999994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20575</v>
      </c>
      <c r="BO7" s="467"/>
      <c r="BP7" s="467"/>
      <c r="BQ7" s="467"/>
      <c r="BR7" s="467"/>
      <c r="BS7" s="467"/>
      <c r="BT7" s="467"/>
      <c r="BU7" s="468"/>
      <c r="BV7" s="466">
        <v>15000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2591373</v>
      </c>
      <c r="CU7" s="467"/>
      <c r="CV7" s="467"/>
      <c r="CW7" s="467"/>
      <c r="CX7" s="467"/>
      <c r="CY7" s="467"/>
      <c r="CZ7" s="467"/>
      <c r="DA7" s="468"/>
      <c r="DB7" s="466">
        <v>2563261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102</v>
      </c>
      <c r="AV8" s="524"/>
      <c r="AW8" s="524"/>
      <c r="AX8" s="524"/>
      <c r="AY8" s="446" t="s">
        <v>109</v>
      </c>
      <c r="AZ8" s="447"/>
      <c r="BA8" s="447"/>
      <c r="BB8" s="447"/>
      <c r="BC8" s="447"/>
      <c r="BD8" s="447"/>
      <c r="BE8" s="447"/>
      <c r="BF8" s="447"/>
      <c r="BG8" s="447"/>
      <c r="BH8" s="447"/>
      <c r="BI8" s="447"/>
      <c r="BJ8" s="447"/>
      <c r="BK8" s="447"/>
      <c r="BL8" s="447"/>
      <c r="BM8" s="448"/>
      <c r="BN8" s="466">
        <v>27357</v>
      </c>
      <c r="BO8" s="467"/>
      <c r="BP8" s="467"/>
      <c r="BQ8" s="467"/>
      <c r="BR8" s="467"/>
      <c r="BS8" s="467"/>
      <c r="BT8" s="467"/>
      <c r="BU8" s="468"/>
      <c r="BV8" s="466">
        <v>42699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0.14000000000000001</v>
      </c>
      <c r="CU8" s="580"/>
      <c r="CV8" s="580"/>
      <c r="CW8" s="580"/>
      <c r="CX8" s="580"/>
      <c r="CY8" s="580"/>
      <c r="CZ8" s="580"/>
      <c r="DA8" s="581"/>
      <c r="DB8" s="579">
        <v>0.13</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2806</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102</v>
      </c>
      <c r="AV9" s="524"/>
      <c r="AW9" s="524"/>
      <c r="AX9" s="524"/>
      <c r="AY9" s="446" t="s">
        <v>115</v>
      </c>
      <c r="AZ9" s="447"/>
      <c r="BA9" s="447"/>
      <c r="BB9" s="447"/>
      <c r="BC9" s="447"/>
      <c r="BD9" s="447"/>
      <c r="BE9" s="447"/>
      <c r="BF9" s="447"/>
      <c r="BG9" s="447"/>
      <c r="BH9" s="447"/>
      <c r="BI9" s="447"/>
      <c r="BJ9" s="447"/>
      <c r="BK9" s="447"/>
      <c r="BL9" s="447"/>
      <c r="BM9" s="448"/>
      <c r="BN9" s="466">
        <v>-15342</v>
      </c>
      <c r="BO9" s="467"/>
      <c r="BP9" s="467"/>
      <c r="BQ9" s="467"/>
      <c r="BR9" s="467"/>
      <c r="BS9" s="467"/>
      <c r="BT9" s="467"/>
      <c r="BU9" s="468"/>
      <c r="BV9" s="466">
        <v>20463</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17.3</v>
      </c>
      <c r="CU9" s="437"/>
      <c r="CV9" s="437"/>
      <c r="CW9" s="437"/>
      <c r="CX9" s="437"/>
      <c r="CY9" s="437"/>
      <c r="CZ9" s="437"/>
      <c r="DA9" s="438"/>
      <c r="DB9" s="436">
        <v>15.8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3084</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6534</v>
      </c>
      <c r="BO10" s="467"/>
      <c r="BP10" s="467"/>
      <c r="BQ10" s="467"/>
      <c r="BR10" s="467"/>
      <c r="BS10" s="467"/>
      <c r="BT10" s="467"/>
      <c r="BU10" s="468"/>
      <c r="BV10" s="466">
        <v>7287</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2626</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102</v>
      </c>
      <c r="AV12" s="524"/>
      <c r="AW12" s="524"/>
      <c r="AX12" s="524"/>
      <c r="AY12" s="446" t="s">
        <v>135</v>
      </c>
      <c r="AZ12" s="447"/>
      <c r="BA12" s="447"/>
      <c r="BB12" s="447"/>
      <c r="BC12" s="447"/>
      <c r="BD12" s="447"/>
      <c r="BE12" s="447"/>
      <c r="BF12" s="447"/>
      <c r="BG12" s="447"/>
      <c r="BH12" s="447"/>
      <c r="BI12" s="447"/>
      <c r="BJ12" s="447"/>
      <c r="BK12" s="447"/>
      <c r="BL12" s="447"/>
      <c r="BM12" s="448"/>
      <c r="BN12" s="466">
        <v>150000</v>
      </c>
      <c r="BO12" s="467"/>
      <c r="BP12" s="467"/>
      <c r="BQ12" s="467"/>
      <c r="BR12" s="467"/>
      <c r="BS12" s="467"/>
      <c r="BT12" s="467"/>
      <c r="BU12" s="468"/>
      <c r="BV12" s="466">
        <v>15000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2575</v>
      </c>
      <c r="S13" s="570"/>
      <c r="T13" s="570"/>
      <c r="U13" s="570"/>
      <c r="V13" s="571"/>
      <c r="W13" s="557" t="s">
        <v>140</v>
      </c>
      <c r="X13" s="479"/>
      <c r="Y13" s="479"/>
      <c r="Z13" s="479"/>
      <c r="AA13" s="479"/>
      <c r="AB13" s="480"/>
      <c r="AC13" s="442">
        <v>436</v>
      </c>
      <c r="AD13" s="443"/>
      <c r="AE13" s="443"/>
      <c r="AF13" s="443"/>
      <c r="AG13" s="444"/>
      <c r="AH13" s="442">
        <v>474</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-158808</v>
      </c>
      <c r="BO13" s="467"/>
      <c r="BP13" s="467"/>
      <c r="BQ13" s="467"/>
      <c r="BR13" s="467"/>
      <c r="BS13" s="467"/>
      <c r="BT13" s="467"/>
      <c r="BU13" s="468"/>
      <c r="BV13" s="466">
        <v>12750</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7</v>
      </c>
      <c r="CU13" s="437"/>
      <c r="CV13" s="437"/>
      <c r="CW13" s="437"/>
      <c r="CX13" s="437"/>
      <c r="CY13" s="437"/>
      <c r="CZ13" s="437"/>
      <c r="DA13" s="438"/>
      <c r="DB13" s="436">
        <v>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2692</v>
      </c>
      <c r="S14" s="570"/>
      <c r="T14" s="570"/>
      <c r="U14" s="570"/>
      <c r="V14" s="571"/>
      <c r="W14" s="572"/>
      <c r="X14" s="482"/>
      <c r="Y14" s="482"/>
      <c r="Z14" s="482"/>
      <c r="AA14" s="482"/>
      <c r="AB14" s="483"/>
      <c r="AC14" s="562">
        <v>30.4</v>
      </c>
      <c r="AD14" s="563"/>
      <c r="AE14" s="563"/>
      <c r="AF14" s="563"/>
      <c r="AG14" s="564"/>
      <c r="AH14" s="562">
        <v>30.2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7.4</v>
      </c>
      <c r="CU14" s="574"/>
      <c r="CV14" s="574"/>
      <c r="CW14" s="574"/>
      <c r="CX14" s="574"/>
      <c r="CY14" s="574"/>
      <c r="CZ14" s="574"/>
      <c r="DA14" s="575"/>
      <c r="DB14" s="573">
        <v>3.9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2647</v>
      </c>
      <c r="S15" s="570"/>
      <c r="T15" s="570"/>
      <c r="U15" s="570"/>
      <c r="V15" s="571"/>
      <c r="W15" s="557" t="s">
        <v>148</v>
      </c>
      <c r="X15" s="479"/>
      <c r="Y15" s="479"/>
      <c r="Z15" s="479"/>
      <c r="AA15" s="479"/>
      <c r="AB15" s="480"/>
      <c r="AC15" s="442">
        <v>233</v>
      </c>
      <c r="AD15" s="443"/>
      <c r="AE15" s="443"/>
      <c r="AF15" s="443"/>
      <c r="AG15" s="444"/>
      <c r="AH15" s="442">
        <v>298</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335204</v>
      </c>
      <c r="BO15" s="462"/>
      <c r="BP15" s="462"/>
      <c r="BQ15" s="462"/>
      <c r="BR15" s="462"/>
      <c r="BS15" s="462"/>
      <c r="BT15" s="462"/>
      <c r="BU15" s="463"/>
      <c r="BV15" s="461">
        <v>325216</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16.2</v>
      </c>
      <c r="AD16" s="563"/>
      <c r="AE16" s="563"/>
      <c r="AF16" s="563"/>
      <c r="AG16" s="564"/>
      <c r="AH16" s="562">
        <v>19</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2446823</v>
      </c>
      <c r="BO16" s="467"/>
      <c r="BP16" s="467"/>
      <c r="BQ16" s="467"/>
      <c r="BR16" s="467"/>
      <c r="BS16" s="467"/>
      <c r="BT16" s="467"/>
      <c r="BU16" s="468"/>
      <c r="BV16" s="466">
        <v>2389820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766</v>
      </c>
      <c r="AD17" s="443"/>
      <c r="AE17" s="443"/>
      <c r="AF17" s="443"/>
      <c r="AG17" s="444"/>
      <c r="AH17" s="442">
        <v>796</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414054</v>
      </c>
      <c r="BO17" s="467"/>
      <c r="BP17" s="467"/>
      <c r="BQ17" s="467"/>
      <c r="BR17" s="467"/>
      <c r="BS17" s="467"/>
      <c r="BT17" s="467"/>
      <c r="BU17" s="468"/>
      <c r="BV17" s="466">
        <v>408020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590.79999999999995</v>
      </c>
      <c r="M18" s="531"/>
      <c r="N18" s="531"/>
      <c r="O18" s="531"/>
      <c r="P18" s="531"/>
      <c r="Q18" s="531"/>
      <c r="R18" s="532"/>
      <c r="S18" s="532"/>
      <c r="T18" s="532"/>
      <c r="U18" s="532"/>
      <c r="V18" s="533"/>
      <c r="W18" s="547"/>
      <c r="X18" s="548"/>
      <c r="Y18" s="548"/>
      <c r="Z18" s="548"/>
      <c r="AA18" s="548"/>
      <c r="AB18" s="558"/>
      <c r="AC18" s="430">
        <v>53.4</v>
      </c>
      <c r="AD18" s="431"/>
      <c r="AE18" s="431"/>
      <c r="AF18" s="431"/>
      <c r="AG18" s="534"/>
      <c r="AH18" s="430">
        <v>50.8</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2077491</v>
      </c>
      <c r="BO18" s="467"/>
      <c r="BP18" s="467"/>
      <c r="BQ18" s="467"/>
      <c r="BR18" s="467"/>
      <c r="BS18" s="467"/>
      <c r="BT18" s="467"/>
      <c r="BU18" s="468"/>
      <c r="BV18" s="466">
        <v>2016243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2935143</v>
      </c>
      <c r="BO19" s="467"/>
      <c r="BP19" s="467"/>
      <c r="BQ19" s="467"/>
      <c r="BR19" s="467"/>
      <c r="BS19" s="467"/>
      <c r="BT19" s="467"/>
      <c r="BU19" s="468"/>
      <c r="BV19" s="466">
        <v>2793843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1225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5368894</v>
      </c>
      <c r="BO23" s="467"/>
      <c r="BP23" s="467"/>
      <c r="BQ23" s="467"/>
      <c r="BR23" s="467"/>
      <c r="BS23" s="467"/>
      <c r="BT23" s="467"/>
      <c r="BU23" s="468"/>
      <c r="BV23" s="466">
        <v>5036425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7000</v>
      </c>
      <c r="R24" s="443"/>
      <c r="S24" s="443"/>
      <c r="T24" s="443"/>
      <c r="U24" s="443"/>
      <c r="V24" s="444"/>
      <c r="W24" s="508"/>
      <c r="X24" s="499"/>
      <c r="Y24" s="500"/>
      <c r="Z24" s="439" t="s">
        <v>172</v>
      </c>
      <c r="AA24" s="440"/>
      <c r="AB24" s="440"/>
      <c r="AC24" s="440"/>
      <c r="AD24" s="440"/>
      <c r="AE24" s="440"/>
      <c r="AF24" s="440"/>
      <c r="AG24" s="441"/>
      <c r="AH24" s="442">
        <v>68</v>
      </c>
      <c r="AI24" s="443"/>
      <c r="AJ24" s="443"/>
      <c r="AK24" s="443"/>
      <c r="AL24" s="444"/>
      <c r="AM24" s="442">
        <v>198220</v>
      </c>
      <c r="AN24" s="443"/>
      <c r="AO24" s="443"/>
      <c r="AP24" s="443"/>
      <c r="AQ24" s="443"/>
      <c r="AR24" s="444"/>
      <c r="AS24" s="442">
        <v>2915</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4753742</v>
      </c>
      <c r="BO24" s="467"/>
      <c r="BP24" s="467"/>
      <c r="BQ24" s="467"/>
      <c r="BR24" s="467"/>
      <c r="BS24" s="467"/>
      <c r="BT24" s="467"/>
      <c r="BU24" s="468"/>
      <c r="BV24" s="466">
        <v>4344968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6000</v>
      </c>
      <c r="R25" s="443"/>
      <c r="S25" s="443"/>
      <c r="T25" s="443"/>
      <c r="U25" s="443"/>
      <c r="V25" s="444"/>
      <c r="W25" s="508"/>
      <c r="X25" s="499"/>
      <c r="Y25" s="500"/>
      <c r="Z25" s="439" t="s">
        <v>175</v>
      </c>
      <c r="AA25" s="440"/>
      <c r="AB25" s="440"/>
      <c r="AC25" s="440"/>
      <c r="AD25" s="440"/>
      <c r="AE25" s="440"/>
      <c r="AF25" s="440"/>
      <c r="AG25" s="441"/>
      <c r="AH25" s="442" t="s">
        <v>138</v>
      </c>
      <c r="AI25" s="443"/>
      <c r="AJ25" s="443"/>
      <c r="AK25" s="443"/>
      <c r="AL25" s="444"/>
      <c r="AM25" s="442" t="s">
        <v>137</v>
      </c>
      <c r="AN25" s="443"/>
      <c r="AO25" s="443"/>
      <c r="AP25" s="443"/>
      <c r="AQ25" s="443"/>
      <c r="AR25" s="444"/>
      <c r="AS25" s="442" t="s">
        <v>138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40610</v>
      </c>
      <c r="BO25" s="462"/>
      <c r="BP25" s="462"/>
      <c r="BQ25" s="462"/>
      <c r="BR25" s="462"/>
      <c r="BS25" s="462"/>
      <c r="BT25" s="462"/>
      <c r="BU25" s="463"/>
      <c r="BV25" s="461">
        <v>44919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5500</v>
      </c>
      <c r="R26" s="443"/>
      <c r="S26" s="443"/>
      <c r="T26" s="443"/>
      <c r="U26" s="443"/>
      <c r="V26" s="444"/>
      <c r="W26" s="508"/>
      <c r="X26" s="499"/>
      <c r="Y26" s="500"/>
      <c r="Z26" s="439" t="s">
        <v>178</v>
      </c>
      <c r="AA26" s="521"/>
      <c r="AB26" s="521"/>
      <c r="AC26" s="521"/>
      <c r="AD26" s="521"/>
      <c r="AE26" s="521"/>
      <c r="AF26" s="521"/>
      <c r="AG26" s="522"/>
      <c r="AH26" s="442">
        <v>3</v>
      </c>
      <c r="AI26" s="443"/>
      <c r="AJ26" s="443"/>
      <c r="AK26" s="443"/>
      <c r="AL26" s="444"/>
      <c r="AM26" s="442">
        <v>7101</v>
      </c>
      <c r="AN26" s="443"/>
      <c r="AO26" s="443"/>
      <c r="AP26" s="443"/>
      <c r="AQ26" s="443"/>
      <c r="AR26" s="444"/>
      <c r="AS26" s="442">
        <v>2367</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2600</v>
      </c>
      <c r="R27" s="443"/>
      <c r="S27" s="443"/>
      <c r="T27" s="443"/>
      <c r="U27" s="443"/>
      <c r="V27" s="444"/>
      <c r="W27" s="508"/>
      <c r="X27" s="499"/>
      <c r="Y27" s="500"/>
      <c r="Z27" s="439" t="s">
        <v>181</v>
      </c>
      <c r="AA27" s="440"/>
      <c r="AB27" s="440"/>
      <c r="AC27" s="440"/>
      <c r="AD27" s="440"/>
      <c r="AE27" s="440"/>
      <c r="AF27" s="440"/>
      <c r="AG27" s="441"/>
      <c r="AH27" s="442" t="s">
        <v>138</v>
      </c>
      <c r="AI27" s="443"/>
      <c r="AJ27" s="443"/>
      <c r="AK27" s="443"/>
      <c r="AL27" s="444"/>
      <c r="AM27" s="442" t="s">
        <v>138</v>
      </c>
      <c r="AN27" s="443"/>
      <c r="AO27" s="443"/>
      <c r="AP27" s="443"/>
      <c r="AQ27" s="443"/>
      <c r="AR27" s="444"/>
      <c r="AS27" s="442" t="s">
        <v>138</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138</v>
      </c>
      <c r="BO27" s="470"/>
      <c r="BP27" s="470"/>
      <c r="BQ27" s="470"/>
      <c r="BR27" s="470"/>
      <c r="BS27" s="470"/>
      <c r="BT27" s="470"/>
      <c r="BU27" s="471"/>
      <c r="BV27" s="469" t="s">
        <v>138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2200</v>
      </c>
      <c r="R28" s="443"/>
      <c r="S28" s="443"/>
      <c r="T28" s="443"/>
      <c r="U28" s="443"/>
      <c r="V28" s="444"/>
      <c r="W28" s="508"/>
      <c r="X28" s="499"/>
      <c r="Y28" s="500"/>
      <c r="Z28" s="439" t="s">
        <v>184</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1149703</v>
      </c>
      <c r="BO28" s="462"/>
      <c r="BP28" s="462"/>
      <c r="BQ28" s="462"/>
      <c r="BR28" s="462"/>
      <c r="BS28" s="462"/>
      <c r="BT28" s="462"/>
      <c r="BU28" s="463"/>
      <c r="BV28" s="461">
        <v>1253470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7</v>
      </c>
      <c r="M29" s="443"/>
      <c r="N29" s="443"/>
      <c r="O29" s="443"/>
      <c r="P29" s="444"/>
      <c r="Q29" s="442">
        <v>1900</v>
      </c>
      <c r="R29" s="443"/>
      <c r="S29" s="443"/>
      <c r="T29" s="443"/>
      <c r="U29" s="443"/>
      <c r="V29" s="444"/>
      <c r="W29" s="509"/>
      <c r="X29" s="510"/>
      <c r="Y29" s="511"/>
      <c r="Z29" s="439" t="s">
        <v>187</v>
      </c>
      <c r="AA29" s="440"/>
      <c r="AB29" s="440"/>
      <c r="AC29" s="440"/>
      <c r="AD29" s="440"/>
      <c r="AE29" s="440"/>
      <c r="AF29" s="440"/>
      <c r="AG29" s="441"/>
      <c r="AH29" s="442">
        <v>68</v>
      </c>
      <c r="AI29" s="443"/>
      <c r="AJ29" s="443"/>
      <c r="AK29" s="443"/>
      <c r="AL29" s="444"/>
      <c r="AM29" s="442">
        <v>198220</v>
      </c>
      <c r="AN29" s="443"/>
      <c r="AO29" s="443"/>
      <c r="AP29" s="443"/>
      <c r="AQ29" s="443"/>
      <c r="AR29" s="444"/>
      <c r="AS29" s="442">
        <v>2915</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59931</v>
      </c>
      <c r="BO29" s="467"/>
      <c r="BP29" s="467"/>
      <c r="BQ29" s="467"/>
      <c r="BR29" s="467"/>
      <c r="BS29" s="467"/>
      <c r="BT29" s="467"/>
      <c r="BU29" s="468"/>
      <c r="BV29" s="466">
        <v>59925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97.1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705712</v>
      </c>
      <c r="BO30" s="470"/>
      <c r="BP30" s="470"/>
      <c r="BQ30" s="470"/>
      <c r="BR30" s="470"/>
      <c r="BS30" s="470"/>
      <c r="BT30" s="470"/>
      <c r="BU30" s="471"/>
      <c r="BV30" s="469">
        <v>699869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遠別町国民健康保険特別会計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遠別町立国保病院事業会計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遠別町簡易水道特別会計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西天北五町衛生施設組合</v>
      </c>
      <c r="BZ34" s="424"/>
      <c r="CA34" s="424"/>
      <c r="CB34" s="424"/>
      <c r="CC34" s="424"/>
      <c r="CD34" s="424"/>
      <c r="CE34" s="424"/>
      <c r="CF34" s="424"/>
      <c r="CG34" s="424"/>
      <c r="CH34" s="424"/>
      <c r="CI34" s="424"/>
      <c r="CJ34" s="424"/>
      <c r="CK34" s="424"/>
      <c r="CL34" s="424"/>
      <c r="CM34" s="424"/>
      <c r="CN34" s="214"/>
      <c r="CO34" s="425">
        <f>IF(CQ34="","",MAX(C34:D43,U34:V43,AM34:AN43,BE34:BF43,BW34:BX43)+1)</f>
        <v>10</v>
      </c>
      <c r="CP34" s="425"/>
      <c r="CQ34" s="424" t="str">
        <f>IF('各会計、関係団体の財政状況及び健全化判断比率'!BS7="","",'各会計、関係団体の財政状況及び健全化判断比率'!BS7)</f>
        <v>えんべつリゾート開発株式会社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遠別町介護保険特別会計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遠別町下水道特別会計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北留萌消防組合</v>
      </c>
      <c r="BZ35" s="424"/>
      <c r="CA35" s="424"/>
      <c r="CB35" s="424"/>
      <c r="CC35" s="424"/>
      <c r="CD35" s="424"/>
      <c r="CE35" s="424"/>
      <c r="CF35" s="424"/>
      <c r="CG35" s="424"/>
      <c r="CH35" s="424"/>
      <c r="CI35" s="424"/>
      <c r="CJ35" s="424"/>
      <c r="CK35" s="424"/>
      <c r="CL35" s="424"/>
      <c r="CM35" s="424"/>
      <c r="CN35" s="214"/>
      <c r="CO35" s="425">
        <f t="shared" ref="CO35:CO43" si="3">IF(CQ35="","",CO34+1)</f>
        <v>11</v>
      </c>
      <c r="CP35" s="425"/>
      <c r="CQ35" s="424" t="str">
        <f>IF('各会計、関係団体の財政状況及び健全化判断比率'!BS8="","",'各会計、関係団体の財政状況及び健全化判断比率'!BS8)</f>
        <v>遠別酪農振興公社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遠別町後期高齢者医療特別会計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t="str">
        <f t="shared" si="2"/>
        <v/>
      </c>
      <c r="BX36" s="425"/>
      <c r="BY36" s="424" t="str">
        <f>IF('各会計、関係団体の財政状況及び健全化判断比率'!B70="","",'各会計、関係団体の財政状況及び健全化判断比率'!B70)</f>
        <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UQ3Hnbyv4u6MTVK06oNkG5VjhBet6AbL3fsM6fzySA6Po3eJPkuGhuwqJfPOhzxKx9LsaEpkLWlQZSFm+DNUJw==" saltValue="tNuljyK7OJvEeaG+0J8y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8" t="s">
        <v>558</v>
      </c>
      <c r="D34" s="1248"/>
      <c r="E34" s="1249"/>
      <c r="F34" s="32">
        <v>5.08</v>
      </c>
      <c r="G34" s="33">
        <v>4.88</v>
      </c>
      <c r="H34" s="33">
        <v>4.22</v>
      </c>
      <c r="I34" s="33">
        <v>4.99</v>
      </c>
      <c r="J34" s="34">
        <v>5.72</v>
      </c>
      <c r="K34" s="22"/>
      <c r="L34" s="22"/>
      <c r="M34" s="22"/>
      <c r="N34" s="22"/>
      <c r="O34" s="22"/>
      <c r="P34" s="22"/>
    </row>
    <row r="35" spans="1:16" ht="39" customHeight="1" x14ac:dyDescent="0.15">
      <c r="A35" s="22"/>
      <c r="B35" s="35"/>
      <c r="C35" s="1242" t="s">
        <v>559</v>
      </c>
      <c r="D35" s="1243"/>
      <c r="E35" s="1244"/>
      <c r="F35" s="36">
        <v>3.79</v>
      </c>
      <c r="G35" s="37">
        <v>2.64</v>
      </c>
      <c r="H35" s="37">
        <v>0.84</v>
      </c>
      <c r="I35" s="37">
        <v>1.66</v>
      </c>
      <c r="J35" s="38">
        <v>1.05</v>
      </c>
      <c r="K35" s="22"/>
      <c r="L35" s="22"/>
      <c r="M35" s="22"/>
      <c r="N35" s="22"/>
      <c r="O35" s="22"/>
      <c r="P35" s="22"/>
    </row>
    <row r="36" spans="1:16" ht="39" customHeight="1" x14ac:dyDescent="0.15">
      <c r="A36" s="22"/>
      <c r="B36" s="35"/>
      <c r="C36" s="1242" t="s">
        <v>560</v>
      </c>
      <c r="D36" s="1243"/>
      <c r="E36" s="1244"/>
      <c r="F36" s="36">
        <v>0.32</v>
      </c>
      <c r="G36" s="37">
        <v>0.75</v>
      </c>
      <c r="H36" s="37">
        <v>0.98</v>
      </c>
      <c r="I36" s="37">
        <v>0.05</v>
      </c>
      <c r="J36" s="38">
        <v>0.11</v>
      </c>
      <c r="K36" s="22"/>
      <c r="L36" s="22"/>
      <c r="M36" s="22"/>
      <c r="N36" s="22"/>
      <c r="O36" s="22"/>
      <c r="P36" s="22"/>
    </row>
    <row r="37" spans="1:16" ht="39" customHeight="1" x14ac:dyDescent="0.15">
      <c r="A37" s="22"/>
      <c r="B37" s="35"/>
      <c r="C37" s="1242" t="s">
        <v>561</v>
      </c>
      <c r="D37" s="1243"/>
      <c r="E37" s="1244"/>
      <c r="F37" s="36">
        <v>0.12</v>
      </c>
      <c r="G37" s="37">
        <v>0.11</v>
      </c>
      <c r="H37" s="37">
        <v>0.03</v>
      </c>
      <c r="I37" s="37">
        <v>0.02</v>
      </c>
      <c r="J37" s="38">
        <v>7.0000000000000007E-2</v>
      </c>
      <c r="K37" s="22"/>
      <c r="L37" s="22"/>
      <c r="M37" s="22"/>
      <c r="N37" s="22"/>
      <c r="O37" s="22"/>
      <c r="P37" s="22"/>
    </row>
    <row r="38" spans="1:16" ht="39" customHeight="1" x14ac:dyDescent="0.15">
      <c r="A38" s="22"/>
      <c r="B38" s="35"/>
      <c r="C38" s="1242" t="s">
        <v>562</v>
      </c>
      <c r="D38" s="1243"/>
      <c r="E38" s="1244"/>
      <c r="F38" s="36">
        <v>0.1</v>
      </c>
      <c r="G38" s="37">
        <v>0.12</v>
      </c>
      <c r="H38" s="37">
        <v>0.1</v>
      </c>
      <c r="I38" s="37">
        <v>7.0000000000000007E-2</v>
      </c>
      <c r="J38" s="38">
        <v>0.06</v>
      </c>
      <c r="K38" s="22"/>
      <c r="L38" s="22"/>
      <c r="M38" s="22"/>
      <c r="N38" s="22"/>
      <c r="O38" s="22"/>
      <c r="P38" s="22"/>
    </row>
    <row r="39" spans="1:16" ht="39" customHeight="1" x14ac:dyDescent="0.15">
      <c r="A39" s="22"/>
      <c r="B39" s="35"/>
      <c r="C39" s="1242" t="s">
        <v>563</v>
      </c>
      <c r="D39" s="1243"/>
      <c r="E39" s="1244"/>
      <c r="F39" s="36">
        <v>0.41</v>
      </c>
      <c r="G39" s="37">
        <v>0.48</v>
      </c>
      <c r="H39" s="37">
        <v>0.32</v>
      </c>
      <c r="I39" s="37">
        <v>0.18</v>
      </c>
      <c r="J39" s="38">
        <v>0.01</v>
      </c>
      <c r="K39" s="22"/>
      <c r="L39" s="22"/>
      <c r="M39" s="22"/>
      <c r="N39" s="22"/>
      <c r="O39" s="22"/>
      <c r="P39" s="22"/>
    </row>
    <row r="40" spans="1:16" ht="39" customHeight="1" x14ac:dyDescent="0.15">
      <c r="A40" s="22"/>
      <c r="B40" s="35"/>
      <c r="C40" s="1242" t="s">
        <v>564</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565</v>
      </c>
      <c r="D42" s="1243"/>
      <c r="E42" s="1244"/>
      <c r="F42" s="36" t="s">
        <v>509</v>
      </c>
      <c r="G42" s="37" t="s">
        <v>509</v>
      </c>
      <c r="H42" s="37" t="s">
        <v>509</v>
      </c>
      <c r="I42" s="37" t="s">
        <v>509</v>
      </c>
      <c r="J42" s="38" t="s">
        <v>509</v>
      </c>
      <c r="K42" s="22"/>
      <c r="L42" s="22"/>
      <c r="M42" s="22"/>
      <c r="N42" s="22"/>
      <c r="O42" s="22"/>
      <c r="P42" s="22"/>
    </row>
    <row r="43" spans="1:16" ht="39" customHeight="1" thickBot="1" x14ac:dyDescent="0.2">
      <c r="A43" s="22"/>
      <c r="B43" s="40"/>
      <c r="C43" s="1245" t="s">
        <v>566</v>
      </c>
      <c r="D43" s="1246"/>
      <c r="E43" s="1247"/>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UK4tWxTEquHHopRBkCK+RFiPE1z7np/wNk3Z7sec8eWlg2SdvnX0WiIw0yTKMkkD5az2kjP1WBtDHET7I+Tmw==" saltValue="RjWVPImqJXVqnIwP/Lru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415</v>
      </c>
      <c r="L45" s="60">
        <v>454</v>
      </c>
      <c r="M45" s="60">
        <v>466</v>
      </c>
      <c r="N45" s="60">
        <v>492</v>
      </c>
      <c r="O45" s="61">
        <v>558</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x14ac:dyDescent="0.15">
      <c r="A48" s="48"/>
      <c r="B48" s="1270"/>
      <c r="C48" s="1271"/>
      <c r="D48" s="62"/>
      <c r="E48" s="1252" t="s">
        <v>15</v>
      </c>
      <c r="F48" s="1252"/>
      <c r="G48" s="1252"/>
      <c r="H48" s="1252"/>
      <c r="I48" s="1252"/>
      <c r="J48" s="1253"/>
      <c r="K48" s="63">
        <v>165</v>
      </c>
      <c r="L48" s="64">
        <v>137</v>
      </c>
      <c r="M48" s="64">
        <v>143</v>
      </c>
      <c r="N48" s="64">
        <v>146</v>
      </c>
      <c r="O48" s="65">
        <v>154</v>
      </c>
      <c r="P48" s="48"/>
      <c r="Q48" s="48"/>
      <c r="R48" s="48"/>
      <c r="S48" s="48"/>
      <c r="T48" s="48"/>
      <c r="U48" s="48"/>
    </row>
    <row r="49" spans="1:21" ht="30.75" customHeight="1" x14ac:dyDescent="0.15">
      <c r="A49" s="48"/>
      <c r="B49" s="1270"/>
      <c r="C49" s="1271"/>
      <c r="D49" s="62"/>
      <c r="E49" s="1252" t="s">
        <v>16</v>
      </c>
      <c r="F49" s="1252"/>
      <c r="G49" s="1252"/>
      <c r="H49" s="1252"/>
      <c r="I49" s="1252"/>
      <c r="J49" s="1253"/>
      <c r="K49" s="63">
        <v>56</v>
      </c>
      <c r="L49" s="64">
        <v>47</v>
      </c>
      <c r="M49" s="64">
        <v>22</v>
      </c>
      <c r="N49" s="64" t="s">
        <v>509</v>
      </c>
      <c r="O49" s="65" t="s">
        <v>509</v>
      </c>
      <c r="P49" s="48"/>
      <c r="Q49" s="48"/>
      <c r="R49" s="48"/>
      <c r="S49" s="48"/>
      <c r="T49" s="48"/>
      <c r="U49" s="48"/>
    </row>
    <row r="50" spans="1:21" ht="30.75" customHeight="1" x14ac:dyDescent="0.15">
      <c r="A50" s="48"/>
      <c r="B50" s="1270"/>
      <c r="C50" s="1271"/>
      <c r="D50" s="62"/>
      <c r="E50" s="1252" t="s">
        <v>17</v>
      </c>
      <c r="F50" s="1252"/>
      <c r="G50" s="1252"/>
      <c r="H50" s="1252"/>
      <c r="I50" s="1252"/>
      <c r="J50" s="1253"/>
      <c r="K50" s="63">
        <v>7</v>
      </c>
      <c r="L50" s="64">
        <v>8</v>
      </c>
      <c r="M50" s="64">
        <v>10</v>
      </c>
      <c r="N50" s="64">
        <v>10</v>
      </c>
      <c r="O50" s="65">
        <v>5</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498</v>
      </c>
      <c r="L52" s="64">
        <v>523</v>
      </c>
      <c r="M52" s="64">
        <v>506</v>
      </c>
      <c r="N52" s="64">
        <v>512</v>
      </c>
      <c r="O52" s="65">
        <v>539</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145</v>
      </c>
      <c r="L53" s="69">
        <v>123</v>
      </c>
      <c r="M53" s="69">
        <v>135</v>
      </c>
      <c r="N53" s="69">
        <v>136</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uhIVahQqlvI5WCJysgTrEjsAyPoYKPW/gVfvZafIsR3pyGCfCNyS1k5WNUZhBjFsnrZlOvOiv3N0n9qGAKF6Q==" saltValue="R5IxeUdgqTZvsLj4AWLA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88" t="s">
        <v>30</v>
      </c>
      <c r="C41" s="1289"/>
      <c r="D41" s="102"/>
      <c r="E41" s="1290" t="s">
        <v>31</v>
      </c>
      <c r="F41" s="1290"/>
      <c r="G41" s="1290"/>
      <c r="H41" s="1291"/>
      <c r="I41" s="103">
        <v>4285</v>
      </c>
      <c r="J41" s="104">
        <v>4497</v>
      </c>
      <c r="K41" s="104">
        <v>4487</v>
      </c>
      <c r="L41" s="104">
        <v>5036</v>
      </c>
      <c r="M41" s="105">
        <v>5369</v>
      </c>
    </row>
    <row r="42" spans="2:13" ht="27.75" customHeight="1" x14ac:dyDescent="0.15">
      <c r="B42" s="1278"/>
      <c r="C42" s="1279"/>
      <c r="D42" s="106"/>
      <c r="E42" s="1282" t="s">
        <v>32</v>
      </c>
      <c r="F42" s="1282"/>
      <c r="G42" s="1282"/>
      <c r="H42" s="1283"/>
      <c r="I42" s="107">
        <v>12</v>
      </c>
      <c r="J42" s="108">
        <v>8</v>
      </c>
      <c r="K42" s="108">
        <v>4</v>
      </c>
      <c r="L42" s="108" t="s">
        <v>509</v>
      </c>
      <c r="M42" s="109" t="s">
        <v>509</v>
      </c>
    </row>
    <row r="43" spans="2:13" ht="27.75" customHeight="1" x14ac:dyDescent="0.15">
      <c r="B43" s="1278"/>
      <c r="C43" s="1279"/>
      <c r="D43" s="106"/>
      <c r="E43" s="1282" t="s">
        <v>33</v>
      </c>
      <c r="F43" s="1282"/>
      <c r="G43" s="1282"/>
      <c r="H43" s="1283"/>
      <c r="I43" s="107">
        <v>1645</v>
      </c>
      <c r="J43" s="108">
        <v>1629</v>
      </c>
      <c r="K43" s="108">
        <v>1628</v>
      </c>
      <c r="L43" s="108">
        <v>1621</v>
      </c>
      <c r="M43" s="109">
        <v>1542</v>
      </c>
    </row>
    <row r="44" spans="2:13" ht="27.75" customHeight="1" x14ac:dyDescent="0.15">
      <c r="B44" s="1278"/>
      <c r="C44" s="1279"/>
      <c r="D44" s="106"/>
      <c r="E44" s="1282" t="s">
        <v>34</v>
      </c>
      <c r="F44" s="1282"/>
      <c r="G44" s="1282"/>
      <c r="H44" s="1283"/>
      <c r="I44" s="107">
        <v>68</v>
      </c>
      <c r="J44" s="108">
        <v>22</v>
      </c>
      <c r="K44" s="108" t="s">
        <v>509</v>
      </c>
      <c r="L44" s="108" t="s">
        <v>509</v>
      </c>
      <c r="M44" s="109" t="s">
        <v>509</v>
      </c>
    </row>
    <row r="45" spans="2:13" ht="27.75" customHeight="1" x14ac:dyDescent="0.15">
      <c r="B45" s="1278"/>
      <c r="C45" s="1279"/>
      <c r="D45" s="106"/>
      <c r="E45" s="1282" t="s">
        <v>35</v>
      </c>
      <c r="F45" s="1282"/>
      <c r="G45" s="1282"/>
      <c r="H45" s="1283"/>
      <c r="I45" s="107">
        <v>818</v>
      </c>
      <c r="J45" s="108">
        <v>815</v>
      </c>
      <c r="K45" s="108">
        <v>792</v>
      </c>
      <c r="L45" s="108">
        <v>757</v>
      </c>
      <c r="M45" s="109">
        <v>605</v>
      </c>
    </row>
    <row r="46" spans="2:13" ht="27.75" customHeight="1" x14ac:dyDescent="0.15">
      <c r="B46" s="1278"/>
      <c r="C46" s="1279"/>
      <c r="D46" s="110"/>
      <c r="E46" s="1282" t="s">
        <v>36</v>
      </c>
      <c r="F46" s="1282"/>
      <c r="G46" s="1282"/>
      <c r="H46" s="1283"/>
      <c r="I46" s="107" t="s">
        <v>509</v>
      </c>
      <c r="J46" s="108" t="s">
        <v>509</v>
      </c>
      <c r="K46" s="108" t="s">
        <v>509</v>
      </c>
      <c r="L46" s="108" t="s">
        <v>509</v>
      </c>
      <c r="M46" s="109" t="s">
        <v>509</v>
      </c>
    </row>
    <row r="47" spans="2:13" ht="27.75" customHeight="1" x14ac:dyDescent="0.15">
      <c r="B47" s="1278"/>
      <c r="C47" s="1279"/>
      <c r="D47" s="111"/>
      <c r="E47" s="1292" t="s">
        <v>37</v>
      </c>
      <c r="F47" s="1293"/>
      <c r="G47" s="1293"/>
      <c r="H47" s="1294"/>
      <c r="I47" s="107" t="s">
        <v>509</v>
      </c>
      <c r="J47" s="108" t="s">
        <v>509</v>
      </c>
      <c r="K47" s="108" t="s">
        <v>509</v>
      </c>
      <c r="L47" s="108" t="s">
        <v>509</v>
      </c>
      <c r="M47" s="109" t="s">
        <v>509</v>
      </c>
    </row>
    <row r="48" spans="2:13" ht="27.75" customHeight="1" x14ac:dyDescent="0.15">
      <c r="B48" s="1278"/>
      <c r="C48" s="1279"/>
      <c r="D48" s="106"/>
      <c r="E48" s="1282" t="s">
        <v>38</v>
      </c>
      <c r="F48" s="1282"/>
      <c r="G48" s="1282"/>
      <c r="H48" s="1283"/>
      <c r="I48" s="107" t="s">
        <v>509</v>
      </c>
      <c r="J48" s="108" t="s">
        <v>509</v>
      </c>
      <c r="K48" s="108" t="s">
        <v>509</v>
      </c>
      <c r="L48" s="108" t="s">
        <v>509</v>
      </c>
      <c r="M48" s="109" t="s">
        <v>509</v>
      </c>
    </row>
    <row r="49" spans="2:13" ht="27.75" customHeight="1" x14ac:dyDescent="0.15">
      <c r="B49" s="1280"/>
      <c r="C49" s="1281"/>
      <c r="D49" s="106"/>
      <c r="E49" s="1282" t="s">
        <v>39</v>
      </c>
      <c r="F49" s="1282"/>
      <c r="G49" s="1282"/>
      <c r="H49" s="1283"/>
      <c r="I49" s="107" t="s">
        <v>509</v>
      </c>
      <c r="J49" s="108" t="s">
        <v>509</v>
      </c>
      <c r="K49" s="108" t="s">
        <v>509</v>
      </c>
      <c r="L49" s="108" t="s">
        <v>509</v>
      </c>
      <c r="M49" s="109" t="s">
        <v>509</v>
      </c>
    </row>
    <row r="50" spans="2:13" ht="27.75" customHeight="1" x14ac:dyDescent="0.15">
      <c r="B50" s="1276" t="s">
        <v>40</v>
      </c>
      <c r="C50" s="1277"/>
      <c r="D50" s="112"/>
      <c r="E50" s="1282" t="s">
        <v>41</v>
      </c>
      <c r="F50" s="1282"/>
      <c r="G50" s="1282"/>
      <c r="H50" s="1283"/>
      <c r="I50" s="107">
        <v>2101</v>
      </c>
      <c r="J50" s="108">
        <v>2189</v>
      </c>
      <c r="K50" s="108">
        <v>2232</v>
      </c>
      <c r="L50" s="108">
        <v>2189</v>
      </c>
      <c r="M50" s="109">
        <v>2092</v>
      </c>
    </row>
    <row r="51" spans="2:13" ht="27.75" customHeight="1" x14ac:dyDescent="0.15">
      <c r="B51" s="1278"/>
      <c r="C51" s="1279"/>
      <c r="D51" s="106"/>
      <c r="E51" s="1282" t="s">
        <v>42</v>
      </c>
      <c r="F51" s="1282"/>
      <c r="G51" s="1282"/>
      <c r="H51" s="1283"/>
      <c r="I51" s="107">
        <v>554</v>
      </c>
      <c r="J51" s="108">
        <v>513</v>
      </c>
      <c r="K51" s="108">
        <v>459</v>
      </c>
      <c r="L51" s="108">
        <v>405</v>
      </c>
      <c r="M51" s="109">
        <v>357</v>
      </c>
    </row>
    <row r="52" spans="2:13" ht="27.75" customHeight="1" x14ac:dyDescent="0.15">
      <c r="B52" s="1280"/>
      <c r="C52" s="1281"/>
      <c r="D52" s="106"/>
      <c r="E52" s="1282" t="s">
        <v>43</v>
      </c>
      <c r="F52" s="1282"/>
      <c r="G52" s="1282"/>
      <c r="H52" s="1283"/>
      <c r="I52" s="107">
        <v>4353</v>
      </c>
      <c r="J52" s="108">
        <v>4511</v>
      </c>
      <c r="K52" s="108">
        <v>4414</v>
      </c>
      <c r="L52" s="108">
        <v>4738</v>
      </c>
      <c r="M52" s="109">
        <v>4910</v>
      </c>
    </row>
    <row r="53" spans="2:13" ht="27.75" customHeight="1" thickBot="1" x14ac:dyDescent="0.2">
      <c r="B53" s="1284" t="s">
        <v>44</v>
      </c>
      <c r="C53" s="1285"/>
      <c r="D53" s="113"/>
      <c r="E53" s="1286" t="s">
        <v>45</v>
      </c>
      <c r="F53" s="1286"/>
      <c r="G53" s="1286"/>
      <c r="H53" s="1287"/>
      <c r="I53" s="114">
        <v>-179</v>
      </c>
      <c r="J53" s="115">
        <v>-241</v>
      </c>
      <c r="K53" s="115">
        <v>-194</v>
      </c>
      <c r="L53" s="115">
        <v>84</v>
      </c>
      <c r="M53" s="116">
        <v>156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V2+9i77Z4lIrpq89GHsSimozN7Wx2uTVYBP7EiPgBuJbXS1GrqQPOPQFtni+IPCQ2M6kFKRzodDHsKdSTAn6g==" saltValue="wyMSvUcZSKSNkU40CEEm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3" t="s">
        <v>48</v>
      </c>
      <c r="D55" s="1303"/>
      <c r="E55" s="1304"/>
      <c r="F55" s="128">
        <v>1261</v>
      </c>
      <c r="G55" s="128">
        <v>1253</v>
      </c>
      <c r="H55" s="129">
        <v>1150</v>
      </c>
    </row>
    <row r="56" spans="2:8" ht="52.5" customHeight="1" x14ac:dyDescent="0.15">
      <c r="B56" s="130"/>
      <c r="C56" s="1305" t="s">
        <v>49</v>
      </c>
      <c r="D56" s="1305"/>
      <c r="E56" s="1306"/>
      <c r="F56" s="131">
        <v>41</v>
      </c>
      <c r="G56" s="131">
        <v>60</v>
      </c>
      <c r="H56" s="132">
        <v>60</v>
      </c>
    </row>
    <row r="57" spans="2:8" ht="53.25" customHeight="1" x14ac:dyDescent="0.15">
      <c r="B57" s="130"/>
      <c r="C57" s="1307" t="s">
        <v>50</v>
      </c>
      <c r="D57" s="1307"/>
      <c r="E57" s="1308"/>
      <c r="F57" s="133">
        <v>769</v>
      </c>
      <c r="G57" s="133">
        <v>700</v>
      </c>
      <c r="H57" s="134">
        <v>706</v>
      </c>
    </row>
    <row r="58" spans="2:8" ht="45.75" customHeight="1" x14ac:dyDescent="0.15">
      <c r="B58" s="135"/>
      <c r="C58" s="1295" t="s">
        <v>583</v>
      </c>
      <c r="D58" s="1296"/>
      <c r="E58" s="1297"/>
      <c r="F58" s="136">
        <v>274</v>
      </c>
      <c r="G58" s="136">
        <v>296</v>
      </c>
      <c r="H58" s="137">
        <v>314</v>
      </c>
    </row>
    <row r="59" spans="2:8" ht="45.75" customHeight="1" x14ac:dyDescent="0.15">
      <c r="B59" s="135"/>
      <c r="C59" s="1295" t="s">
        <v>584</v>
      </c>
      <c r="D59" s="1296"/>
      <c r="E59" s="1297"/>
      <c r="F59" s="136">
        <v>347</v>
      </c>
      <c r="G59" s="136">
        <v>273</v>
      </c>
      <c r="H59" s="137">
        <v>257</v>
      </c>
    </row>
    <row r="60" spans="2:8" ht="45.75" customHeight="1" x14ac:dyDescent="0.15">
      <c r="B60" s="135"/>
      <c r="C60" s="1295" t="s">
        <v>586</v>
      </c>
      <c r="D60" s="1296"/>
      <c r="E60" s="1297"/>
      <c r="F60" s="136">
        <v>58</v>
      </c>
      <c r="G60" s="136">
        <v>58</v>
      </c>
      <c r="H60" s="137">
        <v>57</v>
      </c>
    </row>
    <row r="61" spans="2:8" ht="45.75" customHeight="1" x14ac:dyDescent="0.15">
      <c r="B61" s="135"/>
      <c r="C61" s="1295" t="s">
        <v>585</v>
      </c>
      <c r="D61" s="1296"/>
      <c r="E61" s="1297"/>
      <c r="F61" s="136">
        <v>40</v>
      </c>
      <c r="G61" s="136">
        <v>39</v>
      </c>
      <c r="H61" s="137">
        <v>34</v>
      </c>
    </row>
    <row r="62" spans="2:8" ht="45.75" customHeight="1" thickBot="1" x14ac:dyDescent="0.2">
      <c r="B62" s="138"/>
      <c r="C62" s="1298" t="s">
        <v>587</v>
      </c>
      <c r="D62" s="1299"/>
      <c r="E62" s="1300"/>
      <c r="F62" s="139">
        <v>50</v>
      </c>
      <c r="G62" s="139">
        <v>34</v>
      </c>
      <c r="H62" s="140">
        <v>34</v>
      </c>
    </row>
    <row r="63" spans="2:8" ht="52.5" customHeight="1" thickBot="1" x14ac:dyDescent="0.2">
      <c r="B63" s="141"/>
      <c r="C63" s="1301" t="s">
        <v>51</v>
      </c>
      <c r="D63" s="1301"/>
      <c r="E63" s="1302"/>
      <c r="F63" s="142">
        <v>2071</v>
      </c>
      <c r="G63" s="142">
        <v>2013</v>
      </c>
      <c r="H63" s="143">
        <v>1915</v>
      </c>
    </row>
    <row r="64" spans="2:8" ht="15" customHeight="1" x14ac:dyDescent="0.15"/>
  </sheetData>
  <sheetProtection algorithmName="SHA-512" hashValue="cCWTxz/JKPlVHQSd6ELg+nUQ7/Y1UoHWnz07zNAry/FiPrJW6UPcJiuQ9GRmP2LWVQLncSSczDrulk0+3SSpaA==" saltValue="tej4AJOcYVgWsV60eFD6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599</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595</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1" t="s">
        <v>598</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593</v>
      </c>
    </row>
    <row r="50" spans="1:109" ht="13.5" x14ac:dyDescent="0.15">
      <c r="B50" s="387"/>
      <c r="G50" s="1320"/>
      <c r="H50" s="1320"/>
      <c r="I50" s="1320"/>
      <c r="J50" s="1320"/>
      <c r="K50" s="396"/>
      <c r="L50" s="396"/>
      <c r="M50" s="395"/>
      <c r="N50" s="39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551</v>
      </c>
      <c r="BQ50" s="1324"/>
      <c r="BR50" s="1324"/>
      <c r="BS50" s="1324"/>
      <c r="BT50" s="1324"/>
      <c r="BU50" s="1324"/>
      <c r="BV50" s="1324"/>
      <c r="BW50" s="1324"/>
      <c r="BX50" s="1324" t="s">
        <v>552</v>
      </c>
      <c r="BY50" s="1324"/>
      <c r="BZ50" s="1324"/>
      <c r="CA50" s="1324"/>
      <c r="CB50" s="1324"/>
      <c r="CC50" s="1324"/>
      <c r="CD50" s="1324"/>
      <c r="CE50" s="1324"/>
      <c r="CF50" s="1324" t="s">
        <v>553</v>
      </c>
      <c r="CG50" s="1324"/>
      <c r="CH50" s="1324"/>
      <c r="CI50" s="1324"/>
      <c r="CJ50" s="1324"/>
      <c r="CK50" s="1324"/>
      <c r="CL50" s="1324"/>
      <c r="CM50" s="1324"/>
      <c r="CN50" s="1324" t="s">
        <v>554</v>
      </c>
      <c r="CO50" s="1324"/>
      <c r="CP50" s="1324"/>
      <c r="CQ50" s="1324"/>
      <c r="CR50" s="1324"/>
      <c r="CS50" s="1324"/>
      <c r="CT50" s="1324"/>
      <c r="CU50" s="1324"/>
      <c r="CV50" s="1324" t="s">
        <v>555</v>
      </c>
      <c r="CW50" s="1324"/>
      <c r="CX50" s="1324"/>
      <c r="CY50" s="1324"/>
      <c r="CZ50" s="1324"/>
      <c r="DA50" s="1324"/>
      <c r="DB50" s="1324"/>
      <c r="DC50" s="1324"/>
    </row>
    <row r="51" spans="1:109" ht="13.5" customHeight="1" x14ac:dyDescent="0.15">
      <c r="B51" s="387"/>
      <c r="G51" s="1310"/>
      <c r="H51" s="1310"/>
      <c r="I51" s="1328"/>
      <c r="J51" s="1328"/>
      <c r="K51" s="1325"/>
      <c r="L51" s="1325"/>
      <c r="M51" s="1325"/>
      <c r="N51" s="1325"/>
      <c r="AM51" s="394"/>
      <c r="AN51" s="1326" t="s">
        <v>592</v>
      </c>
      <c r="AO51" s="1326"/>
      <c r="AP51" s="1326"/>
      <c r="AQ51" s="1326"/>
      <c r="AR51" s="1326"/>
      <c r="AS51" s="1326"/>
      <c r="AT51" s="1326"/>
      <c r="AU51" s="1326"/>
      <c r="AV51" s="1326"/>
      <c r="AW51" s="1326"/>
      <c r="AX51" s="1326"/>
      <c r="AY51" s="1326"/>
      <c r="AZ51" s="1326"/>
      <c r="BA51" s="1326"/>
      <c r="BB51" s="1326" t="s">
        <v>590</v>
      </c>
      <c r="BC51" s="1326"/>
      <c r="BD51" s="1326"/>
      <c r="BE51" s="1326"/>
      <c r="BF51" s="1326"/>
      <c r="BG51" s="1326"/>
      <c r="BH51" s="1326"/>
      <c r="BI51" s="1326"/>
      <c r="BJ51" s="1326"/>
      <c r="BK51" s="1326"/>
      <c r="BL51" s="1326"/>
      <c r="BM51" s="1326"/>
      <c r="BN51" s="1326"/>
      <c r="BO51" s="1326"/>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v>3.9</v>
      </c>
      <c r="CO51" s="1309"/>
      <c r="CP51" s="1309"/>
      <c r="CQ51" s="1309"/>
      <c r="CR51" s="1309"/>
      <c r="CS51" s="1309"/>
      <c r="CT51" s="1309"/>
      <c r="CU51" s="1309"/>
      <c r="CV51" s="1309">
        <v>7.4</v>
      </c>
      <c r="CW51" s="1309"/>
      <c r="CX51" s="1309"/>
      <c r="CY51" s="1309"/>
      <c r="CZ51" s="1309"/>
      <c r="DA51" s="1309"/>
      <c r="DB51" s="1309"/>
      <c r="DC51" s="1309"/>
    </row>
    <row r="52" spans="1:109" ht="13.5" x14ac:dyDescent="0.15">
      <c r="B52" s="387"/>
      <c r="G52" s="1310"/>
      <c r="H52" s="1310"/>
      <c r="I52" s="1328"/>
      <c r="J52" s="1328"/>
      <c r="K52" s="1325"/>
      <c r="L52" s="1325"/>
      <c r="M52" s="1325"/>
      <c r="N52" s="1325"/>
      <c r="AM52" s="39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10"/>
      <c r="H53" s="1310"/>
      <c r="I53" s="1320"/>
      <c r="J53" s="1320"/>
      <c r="K53" s="1325"/>
      <c r="L53" s="1325"/>
      <c r="M53" s="1325"/>
      <c r="N53" s="1325"/>
      <c r="AM53" s="394"/>
      <c r="AN53" s="1326"/>
      <c r="AO53" s="1326"/>
      <c r="AP53" s="1326"/>
      <c r="AQ53" s="1326"/>
      <c r="AR53" s="1326"/>
      <c r="AS53" s="1326"/>
      <c r="AT53" s="1326"/>
      <c r="AU53" s="1326"/>
      <c r="AV53" s="1326"/>
      <c r="AW53" s="1326"/>
      <c r="AX53" s="1326"/>
      <c r="AY53" s="1326"/>
      <c r="AZ53" s="1326"/>
      <c r="BA53" s="1326"/>
      <c r="BB53" s="1326" t="s">
        <v>597</v>
      </c>
      <c r="BC53" s="1326"/>
      <c r="BD53" s="1326"/>
      <c r="BE53" s="1326"/>
      <c r="BF53" s="1326"/>
      <c r="BG53" s="1326"/>
      <c r="BH53" s="1326"/>
      <c r="BI53" s="1326"/>
      <c r="BJ53" s="1326"/>
      <c r="BK53" s="1326"/>
      <c r="BL53" s="1326"/>
      <c r="BM53" s="1326"/>
      <c r="BN53" s="1326"/>
      <c r="BO53" s="1326"/>
      <c r="BP53" s="1309">
        <v>54</v>
      </c>
      <c r="BQ53" s="1309"/>
      <c r="BR53" s="1309"/>
      <c r="BS53" s="1309"/>
      <c r="BT53" s="1309"/>
      <c r="BU53" s="1309"/>
      <c r="BV53" s="1309"/>
      <c r="BW53" s="1309"/>
      <c r="BX53" s="1309">
        <v>55.9</v>
      </c>
      <c r="BY53" s="1309"/>
      <c r="BZ53" s="1309"/>
      <c r="CA53" s="1309"/>
      <c r="CB53" s="1309"/>
      <c r="CC53" s="1309"/>
      <c r="CD53" s="1309"/>
      <c r="CE53" s="1309"/>
      <c r="CF53" s="1309">
        <v>57.7</v>
      </c>
      <c r="CG53" s="1309"/>
      <c r="CH53" s="1309"/>
      <c r="CI53" s="1309"/>
      <c r="CJ53" s="1309"/>
      <c r="CK53" s="1309"/>
      <c r="CL53" s="1309"/>
      <c r="CM53" s="1309"/>
      <c r="CN53" s="1309">
        <v>58.6</v>
      </c>
      <c r="CO53" s="1309"/>
      <c r="CP53" s="1309"/>
      <c r="CQ53" s="1309"/>
      <c r="CR53" s="1309"/>
      <c r="CS53" s="1309"/>
      <c r="CT53" s="1309"/>
      <c r="CU53" s="1309"/>
      <c r="CV53" s="1309">
        <v>59.4</v>
      </c>
      <c r="CW53" s="1309"/>
      <c r="CX53" s="1309"/>
      <c r="CY53" s="1309"/>
      <c r="CZ53" s="1309"/>
      <c r="DA53" s="1309"/>
      <c r="DB53" s="1309"/>
      <c r="DC53" s="1309"/>
    </row>
    <row r="54" spans="1:109" ht="13.5" x14ac:dyDescent="0.15">
      <c r="A54" s="402"/>
      <c r="B54" s="387"/>
      <c r="G54" s="1310"/>
      <c r="H54" s="1310"/>
      <c r="I54" s="1320"/>
      <c r="J54" s="1320"/>
      <c r="K54" s="1325"/>
      <c r="L54" s="1325"/>
      <c r="M54" s="1325"/>
      <c r="N54" s="1325"/>
      <c r="AM54" s="39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20"/>
      <c r="H55" s="1320"/>
      <c r="I55" s="1320"/>
      <c r="J55" s="1320"/>
      <c r="K55" s="1325"/>
      <c r="L55" s="1325"/>
      <c r="M55" s="1325"/>
      <c r="N55" s="1325"/>
      <c r="AN55" s="1324" t="s">
        <v>591</v>
      </c>
      <c r="AO55" s="1324"/>
      <c r="AP55" s="1324"/>
      <c r="AQ55" s="1324"/>
      <c r="AR55" s="1324"/>
      <c r="AS55" s="1324"/>
      <c r="AT55" s="1324"/>
      <c r="AU55" s="1324"/>
      <c r="AV55" s="1324"/>
      <c r="AW55" s="1324"/>
      <c r="AX55" s="1324"/>
      <c r="AY55" s="1324"/>
      <c r="AZ55" s="1324"/>
      <c r="BA55" s="1324"/>
      <c r="BB55" s="1326" t="s">
        <v>590</v>
      </c>
      <c r="BC55" s="1326"/>
      <c r="BD55" s="1326"/>
      <c r="BE55" s="1326"/>
      <c r="BF55" s="1326"/>
      <c r="BG55" s="1326"/>
      <c r="BH55" s="1326"/>
      <c r="BI55" s="1326"/>
      <c r="BJ55" s="1326"/>
      <c r="BK55" s="1326"/>
      <c r="BL55" s="1326"/>
      <c r="BM55" s="1326"/>
      <c r="BN55" s="1326"/>
      <c r="BO55" s="1326"/>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5" x14ac:dyDescent="0.15">
      <c r="A56" s="402"/>
      <c r="B56" s="387"/>
      <c r="G56" s="1320"/>
      <c r="H56" s="1320"/>
      <c r="I56" s="1320"/>
      <c r="J56" s="1320"/>
      <c r="K56" s="1325"/>
      <c r="L56" s="1325"/>
      <c r="M56" s="1325"/>
      <c r="N56" s="1325"/>
      <c r="AN56" s="1324"/>
      <c r="AO56" s="1324"/>
      <c r="AP56" s="1324"/>
      <c r="AQ56" s="1324"/>
      <c r="AR56" s="1324"/>
      <c r="AS56" s="1324"/>
      <c r="AT56" s="1324"/>
      <c r="AU56" s="1324"/>
      <c r="AV56" s="1324"/>
      <c r="AW56" s="1324"/>
      <c r="AX56" s="1324"/>
      <c r="AY56" s="1324"/>
      <c r="AZ56" s="1324"/>
      <c r="BA56" s="1324"/>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20"/>
      <c r="H57" s="1320"/>
      <c r="I57" s="1327"/>
      <c r="J57" s="1327"/>
      <c r="K57" s="1325"/>
      <c r="L57" s="1325"/>
      <c r="M57" s="1325"/>
      <c r="N57" s="1325"/>
      <c r="AM57" s="386"/>
      <c r="AN57" s="1324"/>
      <c r="AO57" s="1324"/>
      <c r="AP57" s="1324"/>
      <c r="AQ57" s="1324"/>
      <c r="AR57" s="1324"/>
      <c r="AS57" s="1324"/>
      <c r="AT57" s="1324"/>
      <c r="AU57" s="1324"/>
      <c r="AV57" s="1324"/>
      <c r="AW57" s="1324"/>
      <c r="AX57" s="1324"/>
      <c r="AY57" s="1324"/>
      <c r="AZ57" s="1324"/>
      <c r="BA57" s="1324"/>
      <c r="BB57" s="1326" t="s">
        <v>597</v>
      </c>
      <c r="BC57" s="1326"/>
      <c r="BD57" s="1326"/>
      <c r="BE57" s="1326"/>
      <c r="BF57" s="1326"/>
      <c r="BG57" s="1326"/>
      <c r="BH57" s="1326"/>
      <c r="BI57" s="1326"/>
      <c r="BJ57" s="1326"/>
      <c r="BK57" s="1326"/>
      <c r="BL57" s="1326"/>
      <c r="BM57" s="1326"/>
      <c r="BN57" s="1326"/>
      <c r="BO57" s="1326"/>
      <c r="BP57" s="1309">
        <v>54.2</v>
      </c>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13"/>
      <c r="DE57" s="408"/>
    </row>
    <row r="58" spans="1:109" s="402" customFormat="1" ht="13.5" x14ac:dyDescent="0.15">
      <c r="A58" s="386"/>
      <c r="B58" s="408"/>
      <c r="G58" s="1320"/>
      <c r="H58" s="1320"/>
      <c r="I58" s="1327"/>
      <c r="J58" s="1327"/>
      <c r="K58" s="1325"/>
      <c r="L58" s="1325"/>
      <c r="M58" s="1325"/>
      <c r="N58" s="1325"/>
      <c r="AM58" s="386"/>
      <c r="AN58" s="1324"/>
      <c r="AO58" s="1324"/>
      <c r="AP58" s="1324"/>
      <c r="AQ58" s="1324"/>
      <c r="AR58" s="1324"/>
      <c r="AS58" s="1324"/>
      <c r="AT58" s="1324"/>
      <c r="AU58" s="1324"/>
      <c r="AV58" s="1324"/>
      <c r="AW58" s="1324"/>
      <c r="AX58" s="1324"/>
      <c r="AY58" s="1324"/>
      <c r="AZ58" s="1324"/>
      <c r="BA58" s="1324"/>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596</v>
      </c>
    </row>
    <row r="64" spans="1:109" ht="13.5" x14ac:dyDescent="0.15">
      <c r="B64" s="387"/>
      <c r="G64" s="403"/>
      <c r="I64" s="405"/>
      <c r="J64" s="405"/>
      <c r="K64" s="405"/>
      <c r="L64" s="405"/>
      <c r="M64" s="405"/>
      <c r="N64" s="404"/>
      <c r="AM64" s="403"/>
      <c r="AN64" s="403" t="s">
        <v>595</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1" t="s">
        <v>594</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593</v>
      </c>
    </row>
    <row r="72" spans="2:107" ht="13.5" x14ac:dyDescent="0.15">
      <c r="B72" s="387"/>
      <c r="G72" s="1320"/>
      <c r="H72" s="1320"/>
      <c r="I72" s="1320"/>
      <c r="J72" s="1320"/>
      <c r="K72" s="396"/>
      <c r="L72" s="396"/>
      <c r="M72" s="395"/>
      <c r="N72" s="39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551</v>
      </c>
      <c r="BQ72" s="1324"/>
      <c r="BR72" s="1324"/>
      <c r="BS72" s="1324"/>
      <c r="BT72" s="1324"/>
      <c r="BU72" s="1324"/>
      <c r="BV72" s="1324"/>
      <c r="BW72" s="1324"/>
      <c r="BX72" s="1324" t="s">
        <v>552</v>
      </c>
      <c r="BY72" s="1324"/>
      <c r="BZ72" s="1324"/>
      <c r="CA72" s="1324"/>
      <c r="CB72" s="1324"/>
      <c r="CC72" s="1324"/>
      <c r="CD72" s="1324"/>
      <c r="CE72" s="1324"/>
      <c r="CF72" s="1324" t="s">
        <v>553</v>
      </c>
      <c r="CG72" s="1324"/>
      <c r="CH72" s="1324"/>
      <c r="CI72" s="1324"/>
      <c r="CJ72" s="1324"/>
      <c r="CK72" s="1324"/>
      <c r="CL72" s="1324"/>
      <c r="CM72" s="1324"/>
      <c r="CN72" s="1324" t="s">
        <v>554</v>
      </c>
      <c r="CO72" s="1324"/>
      <c r="CP72" s="1324"/>
      <c r="CQ72" s="1324"/>
      <c r="CR72" s="1324"/>
      <c r="CS72" s="1324"/>
      <c r="CT72" s="1324"/>
      <c r="CU72" s="1324"/>
      <c r="CV72" s="1324" t="s">
        <v>555</v>
      </c>
      <c r="CW72" s="1324"/>
      <c r="CX72" s="1324"/>
      <c r="CY72" s="1324"/>
      <c r="CZ72" s="1324"/>
      <c r="DA72" s="1324"/>
      <c r="DB72" s="1324"/>
      <c r="DC72" s="1324"/>
    </row>
    <row r="73" spans="2:107" ht="13.5" x14ac:dyDescent="0.15">
      <c r="B73" s="387"/>
      <c r="G73" s="1310"/>
      <c r="H73" s="1310"/>
      <c r="I73" s="1310"/>
      <c r="J73" s="1310"/>
      <c r="K73" s="1329"/>
      <c r="L73" s="1329"/>
      <c r="M73" s="1329"/>
      <c r="N73" s="1329"/>
      <c r="AM73" s="394"/>
      <c r="AN73" s="1326" t="s">
        <v>592</v>
      </c>
      <c r="AO73" s="1326"/>
      <c r="AP73" s="1326"/>
      <c r="AQ73" s="1326"/>
      <c r="AR73" s="1326"/>
      <c r="AS73" s="1326"/>
      <c r="AT73" s="1326"/>
      <c r="AU73" s="1326"/>
      <c r="AV73" s="1326"/>
      <c r="AW73" s="1326"/>
      <c r="AX73" s="1326"/>
      <c r="AY73" s="1326"/>
      <c r="AZ73" s="1326"/>
      <c r="BA73" s="1326"/>
      <c r="BB73" s="1326" t="s">
        <v>590</v>
      </c>
      <c r="BC73" s="1326"/>
      <c r="BD73" s="1326"/>
      <c r="BE73" s="1326"/>
      <c r="BF73" s="1326"/>
      <c r="BG73" s="1326"/>
      <c r="BH73" s="1326"/>
      <c r="BI73" s="1326"/>
      <c r="BJ73" s="1326"/>
      <c r="BK73" s="1326"/>
      <c r="BL73" s="1326"/>
      <c r="BM73" s="1326"/>
      <c r="BN73" s="1326"/>
      <c r="BO73" s="1326"/>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v>3.9</v>
      </c>
      <c r="CO73" s="1309"/>
      <c r="CP73" s="1309"/>
      <c r="CQ73" s="1309"/>
      <c r="CR73" s="1309"/>
      <c r="CS73" s="1309"/>
      <c r="CT73" s="1309"/>
      <c r="CU73" s="1309"/>
      <c r="CV73" s="1309">
        <v>7.4</v>
      </c>
      <c r="CW73" s="1309"/>
      <c r="CX73" s="1309"/>
      <c r="CY73" s="1309"/>
      <c r="CZ73" s="1309"/>
      <c r="DA73" s="1309"/>
      <c r="DB73" s="1309"/>
      <c r="DC73" s="1309"/>
    </row>
    <row r="74" spans="2:107" ht="13.5" x14ac:dyDescent="0.15">
      <c r="B74" s="387"/>
      <c r="G74" s="1310"/>
      <c r="H74" s="1310"/>
      <c r="I74" s="1310"/>
      <c r="J74" s="1310"/>
      <c r="K74" s="1329"/>
      <c r="L74" s="1329"/>
      <c r="M74" s="1329"/>
      <c r="N74" s="1329"/>
      <c r="AM74" s="39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10"/>
      <c r="H75" s="1310"/>
      <c r="I75" s="1320"/>
      <c r="J75" s="1320"/>
      <c r="K75" s="1325"/>
      <c r="L75" s="1325"/>
      <c r="M75" s="1325"/>
      <c r="N75" s="1325"/>
      <c r="AM75" s="394"/>
      <c r="AN75" s="1326"/>
      <c r="AO75" s="1326"/>
      <c r="AP75" s="1326"/>
      <c r="AQ75" s="1326"/>
      <c r="AR75" s="1326"/>
      <c r="AS75" s="1326"/>
      <c r="AT75" s="1326"/>
      <c r="AU75" s="1326"/>
      <c r="AV75" s="1326"/>
      <c r="AW75" s="1326"/>
      <c r="AX75" s="1326"/>
      <c r="AY75" s="1326"/>
      <c r="AZ75" s="1326"/>
      <c r="BA75" s="1326"/>
      <c r="BB75" s="1326" t="s">
        <v>589</v>
      </c>
      <c r="BC75" s="1326"/>
      <c r="BD75" s="1326"/>
      <c r="BE75" s="1326"/>
      <c r="BF75" s="1326"/>
      <c r="BG75" s="1326"/>
      <c r="BH75" s="1326"/>
      <c r="BI75" s="1326"/>
      <c r="BJ75" s="1326"/>
      <c r="BK75" s="1326"/>
      <c r="BL75" s="1326"/>
      <c r="BM75" s="1326"/>
      <c r="BN75" s="1326"/>
      <c r="BO75" s="1326"/>
      <c r="BP75" s="1309">
        <v>7.4</v>
      </c>
      <c r="BQ75" s="1309"/>
      <c r="BR75" s="1309"/>
      <c r="BS75" s="1309"/>
      <c r="BT75" s="1309"/>
      <c r="BU75" s="1309"/>
      <c r="BV75" s="1309"/>
      <c r="BW75" s="1309"/>
      <c r="BX75" s="1309">
        <v>6.1</v>
      </c>
      <c r="BY75" s="1309"/>
      <c r="BZ75" s="1309"/>
      <c r="CA75" s="1309"/>
      <c r="CB75" s="1309"/>
      <c r="CC75" s="1309"/>
      <c r="CD75" s="1309"/>
      <c r="CE75" s="1309"/>
      <c r="CF75" s="1309">
        <v>5.9</v>
      </c>
      <c r="CG75" s="1309"/>
      <c r="CH75" s="1309"/>
      <c r="CI75" s="1309"/>
      <c r="CJ75" s="1309"/>
      <c r="CK75" s="1309"/>
      <c r="CL75" s="1309"/>
      <c r="CM75" s="1309"/>
      <c r="CN75" s="1309">
        <v>6</v>
      </c>
      <c r="CO75" s="1309"/>
      <c r="CP75" s="1309"/>
      <c r="CQ75" s="1309"/>
      <c r="CR75" s="1309"/>
      <c r="CS75" s="1309"/>
      <c r="CT75" s="1309"/>
      <c r="CU75" s="1309"/>
      <c r="CV75" s="1309">
        <v>7</v>
      </c>
      <c r="CW75" s="1309"/>
      <c r="CX75" s="1309"/>
      <c r="CY75" s="1309"/>
      <c r="CZ75" s="1309"/>
      <c r="DA75" s="1309"/>
      <c r="DB75" s="1309"/>
      <c r="DC75" s="1309"/>
    </row>
    <row r="76" spans="2:107" ht="13.5" x14ac:dyDescent="0.15">
      <c r="B76" s="387"/>
      <c r="G76" s="1310"/>
      <c r="H76" s="1310"/>
      <c r="I76" s="1320"/>
      <c r="J76" s="1320"/>
      <c r="K76" s="1325"/>
      <c r="L76" s="1325"/>
      <c r="M76" s="1325"/>
      <c r="N76" s="1325"/>
      <c r="AM76" s="39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20"/>
      <c r="H77" s="1320"/>
      <c r="I77" s="1320"/>
      <c r="J77" s="1320"/>
      <c r="K77" s="1329"/>
      <c r="L77" s="1329"/>
      <c r="M77" s="1329"/>
      <c r="N77" s="1329"/>
      <c r="AN77" s="1324" t="s">
        <v>591</v>
      </c>
      <c r="AO77" s="1324"/>
      <c r="AP77" s="1324"/>
      <c r="AQ77" s="1324"/>
      <c r="AR77" s="1324"/>
      <c r="AS77" s="1324"/>
      <c r="AT77" s="1324"/>
      <c r="AU77" s="1324"/>
      <c r="AV77" s="1324"/>
      <c r="AW77" s="1324"/>
      <c r="AX77" s="1324"/>
      <c r="AY77" s="1324"/>
      <c r="AZ77" s="1324"/>
      <c r="BA77" s="1324"/>
      <c r="BB77" s="1326" t="s">
        <v>590</v>
      </c>
      <c r="BC77" s="1326"/>
      <c r="BD77" s="1326"/>
      <c r="BE77" s="1326"/>
      <c r="BF77" s="1326"/>
      <c r="BG77" s="1326"/>
      <c r="BH77" s="1326"/>
      <c r="BI77" s="1326"/>
      <c r="BJ77" s="1326"/>
      <c r="BK77" s="1326"/>
      <c r="BL77" s="1326"/>
      <c r="BM77" s="1326"/>
      <c r="BN77" s="1326"/>
      <c r="BO77" s="1326"/>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5" x14ac:dyDescent="0.15">
      <c r="B78" s="387"/>
      <c r="G78" s="1320"/>
      <c r="H78" s="1320"/>
      <c r="I78" s="1320"/>
      <c r="J78" s="1320"/>
      <c r="K78" s="1329"/>
      <c r="L78" s="1329"/>
      <c r="M78" s="1329"/>
      <c r="N78" s="1329"/>
      <c r="AN78" s="1324"/>
      <c r="AO78" s="1324"/>
      <c r="AP78" s="1324"/>
      <c r="AQ78" s="1324"/>
      <c r="AR78" s="1324"/>
      <c r="AS78" s="1324"/>
      <c r="AT78" s="1324"/>
      <c r="AU78" s="1324"/>
      <c r="AV78" s="1324"/>
      <c r="AW78" s="1324"/>
      <c r="AX78" s="1324"/>
      <c r="AY78" s="1324"/>
      <c r="AZ78" s="1324"/>
      <c r="BA78" s="1324"/>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20"/>
      <c r="H79" s="1320"/>
      <c r="I79" s="1327"/>
      <c r="J79" s="1327"/>
      <c r="K79" s="1330"/>
      <c r="L79" s="1330"/>
      <c r="M79" s="1330"/>
      <c r="N79" s="1330"/>
      <c r="AN79" s="1324"/>
      <c r="AO79" s="1324"/>
      <c r="AP79" s="1324"/>
      <c r="AQ79" s="1324"/>
      <c r="AR79" s="1324"/>
      <c r="AS79" s="1324"/>
      <c r="AT79" s="1324"/>
      <c r="AU79" s="1324"/>
      <c r="AV79" s="1324"/>
      <c r="AW79" s="1324"/>
      <c r="AX79" s="1324"/>
      <c r="AY79" s="1324"/>
      <c r="AZ79" s="1324"/>
      <c r="BA79" s="1324"/>
      <c r="BB79" s="1326" t="s">
        <v>589</v>
      </c>
      <c r="BC79" s="1326"/>
      <c r="BD79" s="1326"/>
      <c r="BE79" s="1326"/>
      <c r="BF79" s="1326"/>
      <c r="BG79" s="1326"/>
      <c r="BH79" s="1326"/>
      <c r="BI79" s="1326"/>
      <c r="BJ79" s="1326"/>
      <c r="BK79" s="1326"/>
      <c r="BL79" s="1326"/>
      <c r="BM79" s="1326"/>
      <c r="BN79" s="1326"/>
      <c r="BO79" s="1326"/>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ht="13.5" x14ac:dyDescent="0.15">
      <c r="B80" s="387"/>
      <c r="G80" s="1320"/>
      <c r="H80" s="1320"/>
      <c r="I80" s="1327"/>
      <c r="J80" s="1327"/>
      <c r="K80" s="1330"/>
      <c r="L80" s="1330"/>
      <c r="M80" s="1330"/>
      <c r="N80" s="1330"/>
      <c r="AN80" s="1324"/>
      <c r="AO80" s="1324"/>
      <c r="AP80" s="1324"/>
      <c r="AQ80" s="1324"/>
      <c r="AR80" s="1324"/>
      <c r="AS80" s="1324"/>
      <c r="AT80" s="1324"/>
      <c r="AU80" s="1324"/>
      <c r="AV80" s="1324"/>
      <c r="AW80" s="1324"/>
      <c r="AX80" s="1324"/>
      <c r="AY80" s="1324"/>
      <c r="AZ80" s="1324"/>
      <c r="BA80" s="1324"/>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hGm40lNqKeT47ivTUvCFA7inLu1zPVopeyrAzXs/iWXfFoniXjtSrZ1qA+urmO2ta6z28z7aO9n5Irdg2ji4KA==" saltValue="1wB7m8Z9LmmE1ofYuzABd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601</v>
      </c>
    </row>
  </sheetData>
  <sheetProtection algorithmName="SHA-512" hashValue="ISGE1Oto8eXHFqTtGEw/5FTK1LJQexdoBbV6yr5j+A26Ij4pKCeZsWUh4JOUlXM2+8LTr88pq7T4cKbn8EHgEw==" saltValue="+WbuWSRq6Pya4nQ5pgRQc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602</v>
      </c>
    </row>
  </sheetData>
  <sheetProtection algorithmName="SHA-512" hashValue="t7ipGaDN2gqRfFG+ibVWYFjsux+913/kyf0tknqGfgdj3e9yEbOQx0HT++ePPCHuVuTK5Fb/ZhHzQBldaFh6Eg==" saltValue="GaTU009cIPfuw5yOrZ+y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180181</v>
      </c>
      <c r="E3" s="162"/>
      <c r="F3" s="163">
        <v>280458</v>
      </c>
      <c r="G3" s="164"/>
      <c r="H3" s="165"/>
    </row>
    <row r="4" spans="1:8" x14ac:dyDescent="0.15">
      <c r="A4" s="166"/>
      <c r="B4" s="167"/>
      <c r="C4" s="168"/>
      <c r="D4" s="169">
        <v>91453</v>
      </c>
      <c r="E4" s="170"/>
      <c r="F4" s="171">
        <v>127286</v>
      </c>
      <c r="G4" s="172"/>
      <c r="H4" s="173"/>
    </row>
    <row r="5" spans="1:8" x14ac:dyDescent="0.15">
      <c r="A5" s="154" t="s">
        <v>543</v>
      </c>
      <c r="B5" s="159"/>
      <c r="C5" s="160"/>
      <c r="D5" s="161">
        <v>365791</v>
      </c>
      <c r="E5" s="162"/>
      <c r="F5" s="163">
        <v>291945</v>
      </c>
      <c r="G5" s="164"/>
      <c r="H5" s="165"/>
    </row>
    <row r="6" spans="1:8" x14ac:dyDescent="0.15">
      <c r="A6" s="166"/>
      <c r="B6" s="167"/>
      <c r="C6" s="168"/>
      <c r="D6" s="169">
        <v>181767</v>
      </c>
      <c r="E6" s="170"/>
      <c r="F6" s="171">
        <v>127651</v>
      </c>
      <c r="G6" s="172"/>
      <c r="H6" s="173"/>
    </row>
    <row r="7" spans="1:8" x14ac:dyDescent="0.15">
      <c r="A7" s="154" t="s">
        <v>544</v>
      </c>
      <c r="B7" s="159"/>
      <c r="C7" s="160"/>
      <c r="D7" s="161">
        <v>311386</v>
      </c>
      <c r="E7" s="162"/>
      <c r="F7" s="163">
        <v>291173</v>
      </c>
      <c r="G7" s="164"/>
      <c r="H7" s="165"/>
    </row>
    <row r="8" spans="1:8" x14ac:dyDescent="0.15">
      <c r="A8" s="166"/>
      <c r="B8" s="167"/>
      <c r="C8" s="168"/>
      <c r="D8" s="169">
        <v>91524</v>
      </c>
      <c r="E8" s="170"/>
      <c r="F8" s="171">
        <v>119071</v>
      </c>
      <c r="G8" s="172"/>
      <c r="H8" s="173"/>
    </row>
    <row r="9" spans="1:8" x14ac:dyDescent="0.15">
      <c r="A9" s="154" t="s">
        <v>545</v>
      </c>
      <c r="B9" s="159"/>
      <c r="C9" s="160"/>
      <c r="D9" s="161">
        <v>685590</v>
      </c>
      <c r="E9" s="162"/>
      <c r="F9" s="163">
        <v>271581</v>
      </c>
      <c r="G9" s="164"/>
      <c r="H9" s="165"/>
    </row>
    <row r="10" spans="1:8" x14ac:dyDescent="0.15">
      <c r="A10" s="166"/>
      <c r="B10" s="167"/>
      <c r="C10" s="168"/>
      <c r="D10" s="169">
        <v>421947</v>
      </c>
      <c r="E10" s="170"/>
      <c r="F10" s="171">
        <v>117844</v>
      </c>
      <c r="G10" s="172"/>
      <c r="H10" s="173"/>
    </row>
    <row r="11" spans="1:8" x14ac:dyDescent="0.15">
      <c r="A11" s="154" t="s">
        <v>546</v>
      </c>
      <c r="B11" s="159"/>
      <c r="C11" s="160"/>
      <c r="D11" s="161">
        <v>383305</v>
      </c>
      <c r="E11" s="162"/>
      <c r="F11" s="163">
        <v>268375</v>
      </c>
      <c r="G11" s="164"/>
      <c r="H11" s="165"/>
    </row>
    <row r="12" spans="1:8" x14ac:dyDescent="0.15">
      <c r="A12" s="166"/>
      <c r="B12" s="167"/>
      <c r="C12" s="174"/>
      <c r="D12" s="169">
        <v>218456</v>
      </c>
      <c r="E12" s="170"/>
      <c r="F12" s="171">
        <v>119602</v>
      </c>
      <c r="G12" s="172"/>
      <c r="H12" s="173"/>
    </row>
    <row r="13" spans="1:8" x14ac:dyDescent="0.15">
      <c r="A13" s="154"/>
      <c r="B13" s="159"/>
      <c r="C13" s="175"/>
      <c r="D13" s="176">
        <v>385251</v>
      </c>
      <c r="E13" s="177"/>
      <c r="F13" s="178">
        <v>280706</v>
      </c>
      <c r="G13" s="179"/>
      <c r="H13" s="165"/>
    </row>
    <row r="14" spans="1:8" x14ac:dyDescent="0.15">
      <c r="A14" s="166"/>
      <c r="B14" s="167"/>
      <c r="C14" s="168"/>
      <c r="D14" s="169">
        <v>201029</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3.79</v>
      </c>
      <c r="C19" s="180">
        <f>ROUND(VALUE(SUBSTITUTE(実質収支比率等に係る経年分析!G$48,"▲","-")),2)</f>
        <v>2.64</v>
      </c>
      <c r="D19" s="180">
        <f>ROUND(VALUE(SUBSTITUTE(実質収支比率等に係る経年分析!H$48,"▲","-")),2)</f>
        <v>0.85</v>
      </c>
      <c r="E19" s="180">
        <f>ROUND(VALUE(SUBSTITUTE(実質収支比率等に係る経年分析!I$48,"▲","-")),2)</f>
        <v>1.67</v>
      </c>
      <c r="F19" s="180">
        <f>ROUND(VALUE(SUBSTITUTE(実質収支比率等に係る経年分析!J$48,"▲","-")),2)</f>
        <v>1.06</v>
      </c>
    </row>
    <row r="20" spans="1:11" x14ac:dyDescent="0.15">
      <c r="A20" s="180" t="s">
        <v>55</v>
      </c>
      <c r="B20" s="180">
        <f>ROUND(VALUE(SUBSTITUTE(実質収支比率等に係る経年分析!F$47,"▲","-")),2)</f>
        <v>53.32</v>
      </c>
      <c r="C20" s="180">
        <f>ROUND(VALUE(SUBSTITUTE(実質収支比率等に係る経年分析!G$47,"▲","-")),2)</f>
        <v>55.73</v>
      </c>
      <c r="D20" s="180">
        <f>ROUND(VALUE(SUBSTITUTE(実質収支比率等に係る経年分析!H$47,"▲","-")),2)</f>
        <v>48.09</v>
      </c>
      <c r="E20" s="180">
        <f>ROUND(VALUE(SUBSTITUTE(実質収支比率等に係る経年分析!I$47,"▲","-")),2)</f>
        <v>48.9</v>
      </c>
      <c r="F20" s="180">
        <f>ROUND(VALUE(SUBSTITUTE(実質収支比率等に係る経年分析!J$47,"▲","-")),2)</f>
        <v>44.37</v>
      </c>
    </row>
    <row r="21" spans="1:11" x14ac:dyDescent="0.15">
      <c r="A21" s="180" t="s">
        <v>56</v>
      </c>
      <c r="B21" s="180">
        <f>IF(ISNUMBER(VALUE(SUBSTITUTE(実質収支比率等に係る経年分析!F$49,"▲","-"))),ROUND(VALUE(SUBSTITUTE(実質収支比率等に係る経年分析!F$49,"▲","-")),2),NA())</f>
        <v>3.69</v>
      </c>
      <c r="C21" s="180">
        <f>IF(ISNUMBER(VALUE(SUBSTITUTE(実質収支比率等に係る経年分析!G$49,"▲","-"))),ROUND(VALUE(SUBSTITUTE(実質収支比率等に係る経年分析!G$49,"▲","-")),2),NA())</f>
        <v>1.36</v>
      </c>
      <c r="D21" s="180">
        <f>IF(ISNUMBER(VALUE(SUBSTITUTE(実質収支比率等に係る経年分析!H$49,"▲","-"))),ROUND(VALUE(SUBSTITUTE(実質収支比率等に係る経年分析!H$49,"▲","-")),2),NA())</f>
        <v>-13.04</v>
      </c>
      <c r="E21" s="180">
        <f>IF(ISNUMBER(VALUE(SUBSTITUTE(実質収支比率等に係る経年分析!I$49,"▲","-"))),ROUND(VALUE(SUBSTITUTE(実質収支比率等に係る経年分析!I$49,"▲","-")),2),NA())</f>
        <v>0.5</v>
      </c>
      <c r="F21" s="180">
        <f>IF(ISNUMBER(VALUE(SUBSTITUTE(実質収支比率等に係る経年分析!J$49,"▲","-"))),ROUND(VALUE(SUBSTITUTE(実質収支比率等に係る経年分析!J$49,"▲","-")),2),NA())</f>
        <v>-6.13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遠別町後期高齢者医療特別会計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遠別町介護保険特別会計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遠別町下水道特別会計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遠別町簡易水道特別会計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遠別町国民健康保険特別会計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1.05</v>
      </c>
    </row>
    <row r="36" spans="1:16" x14ac:dyDescent="0.15">
      <c r="A36" s="181" t="str">
        <f>IF(連結実質赤字比率に係る赤字・黒字の構成分析!C$34="",NA(),連結実質赤字比率に係る赤字・黒字の構成分析!C$34)</f>
        <v>遠別町立国保病院事業会計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4.22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498</v>
      </c>
      <c r="E42" s="182"/>
      <c r="F42" s="182"/>
      <c r="G42" s="182">
        <f>'実質公債費比率（分子）の構造'!L$52</f>
        <v>523</v>
      </c>
      <c r="H42" s="182"/>
      <c r="I42" s="182"/>
      <c r="J42" s="182">
        <f>'実質公債費比率（分子）の構造'!M$52</f>
        <v>506</v>
      </c>
      <c r="K42" s="182"/>
      <c r="L42" s="182"/>
      <c r="M42" s="182">
        <f>'実質公債費比率（分子）の構造'!N$52</f>
        <v>512</v>
      </c>
      <c r="N42" s="182"/>
      <c r="O42" s="182"/>
      <c r="P42" s="182">
        <f>'実質公債費比率（分子）の構造'!O$52</f>
        <v>539</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7</v>
      </c>
      <c r="C44" s="182"/>
      <c r="D44" s="182"/>
      <c r="E44" s="182">
        <f>'実質公債費比率（分子）の構造'!L$50</f>
        <v>8</v>
      </c>
      <c r="F44" s="182"/>
      <c r="G44" s="182"/>
      <c r="H44" s="182">
        <f>'実質公債費比率（分子）の構造'!M$50</f>
        <v>10</v>
      </c>
      <c r="I44" s="182"/>
      <c r="J44" s="182"/>
      <c r="K44" s="182">
        <f>'実質公債費比率（分子）の構造'!N$50</f>
        <v>10</v>
      </c>
      <c r="L44" s="182"/>
      <c r="M44" s="182"/>
      <c r="N44" s="182">
        <f>'実質公債費比率（分子）の構造'!O$50</f>
        <v>5</v>
      </c>
      <c r="O44" s="182"/>
      <c r="P44" s="182"/>
    </row>
    <row r="45" spans="1:16" x14ac:dyDescent="0.15">
      <c r="A45" s="182" t="s">
        <v>66</v>
      </c>
      <c r="B45" s="182">
        <f>'実質公債費比率（分子）の構造'!K$49</f>
        <v>56</v>
      </c>
      <c r="C45" s="182"/>
      <c r="D45" s="182"/>
      <c r="E45" s="182">
        <f>'実質公債費比率（分子）の構造'!L$49</f>
        <v>47</v>
      </c>
      <c r="F45" s="182"/>
      <c r="G45" s="182"/>
      <c r="H45" s="182">
        <f>'実質公債費比率（分子）の構造'!M$49</f>
        <v>22</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165</v>
      </c>
      <c r="C46" s="182"/>
      <c r="D46" s="182"/>
      <c r="E46" s="182">
        <f>'実質公債費比率（分子）の構造'!L$48</f>
        <v>137</v>
      </c>
      <c r="F46" s="182"/>
      <c r="G46" s="182"/>
      <c r="H46" s="182">
        <f>'実質公債費比率（分子）の構造'!M$48</f>
        <v>143</v>
      </c>
      <c r="I46" s="182"/>
      <c r="J46" s="182"/>
      <c r="K46" s="182">
        <f>'実質公債費比率（分子）の構造'!N$48</f>
        <v>146</v>
      </c>
      <c r="L46" s="182"/>
      <c r="M46" s="182"/>
      <c r="N46" s="182">
        <f>'実質公債費比率（分子）の構造'!O$48</f>
        <v>154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415</v>
      </c>
      <c r="C49" s="182"/>
      <c r="D49" s="182"/>
      <c r="E49" s="182">
        <f>'実質公債費比率（分子）の構造'!L$45</f>
        <v>454</v>
      </c>
      <c r="F49" s="182"/>
      <c r="G49" s="182"/>
      <c r="H49" s="182">
        <f>'実質公債費比率（分子）の構造'!M$45</f>
        <v>466</v>
      </c>
      <c r="I49" s="182"/>
      <c r="J49" s="182"/>
      <c r="K49" s="182">
        <f>'実質公債費比率（分子）の構造'!N$45</f>
        <v>492</v>
      </c>
      <c r="L49" s="182"/>
      <c r="M49" s="182"/>
      <c r="N49" s="182">
        <f>'実質公債費比率（分子）の構造'!O$45</f>
        <v>558</v>
      </c>
      <c r="O49" s="182"/>
      <c r="P49" s="182"/>
    </row>
    <row r="50" spans="1:16" x14ac:dyDescent="0.15">
      <c r="A50" s="182" t="s">
        <v>71</v>
      </c>
      <c r="B50" s="182" t="e">
        <f>NA()</f>
        <v>#N/A</v>
      </c>
      <c r="C50" s="182">
        <f>IF(ISNUMBER('実質公債費比率（分子）の構造'!K$53),'実質公債費比率（分子）の構造'!K$53,NA())</f>
        <v>145</v>
      </c>
      <c r="D50" s="182" t="e">
        <f>NA()</f>
        <v>#N/A</v>
      </c>
      <c r="E50" s="182" t="e">
        <f>NA()</f>
        <v>#N/A</v>
      </c>
      <c r="F50" s="182">
        <f>IF(ISNUMBER('実質公債費比率（分子）の構造'!L$53),'実質公債費比率（分子）の構造'!L$53,NA())</f>
        <v>123</v>
      </c>
      <c r="G50" s="182" t="e">
        <f>NA()</f>
        <v>#N/A</v>
      </c>
      <c r="H50" s="182" t="e">
        <f>NA()</f>
        <v>#N/A</v>
      </c>
      <c r="I50" s="182">
        <f>IF(ISNUMBER('実質公債費比率（分子）の構造'!M$53),'実質公債費比率（分子）の構造'!M$53,NA())</f>
        <v>135</v>
      </c>
      <c r="J50" s="182" t="e">
        <f>NA()</f>
        <v>#N/A</v>
      </c>
      <c r="K50" s="182" t="e">
        <f>NA()</f>
        <v>#N/A</v>
      </c>
      <c r="L50" s="182">
        <f>IF(ISNUMBER('実質公債費比率（分子）の構造'!N$53),'実質公債費比率（分子）の構造'!N$53,NA())</f>
        <v>136</v>
      </c>
      <c r="M50" s="182" t="e">
        <f>NA()</f>
        <v>#N/A</v>
      </c>
      <c r="N50" s="182" t="e">
        <f>NA()</f>
        <v>#N/A</v>
      </c>
      <c r="O50" s="182">
        <f>IF(ISNUMBER('実質公債費比率（分子）の構造'!O$53),'実質公債費比率（分子）の構造'!O$53,NA())</f>
        <v>178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4353</v>
      </c>
      <c r="E56" s="181"/>
      <c r="F56" s="181"/>
      <c r="G56" s="181">
        <f>'将来負担比率（分子）の構造'!J$52</f>
        <v>4511</v>
      </c>
      <c r="H56" s="181"/>
      <c r="I56" s="181"/>
      <c r="J56" s="181">
        <f>'将来負担比率（分子）の構造'!K$52</f>
        <v>4414</v>
      </c>
      <c r="K56" s="181"/>
      <c r="L56" s="181"/>
      <c r="M56" s="181">
        <f>'将来負担比率（分子）の構造'!L$52</f>
        <v>4738</v>
      </c>
      <c r="N56" s="181"/>
      <c r="O56" s="181"/>
      <c r="P56" s="181">
        <f>'将来負担比率（分子）の構造'!M$52</f>
        <v>4910</v>
      </c>
    </row>
    <row r="57" spans="1:16" x14ac:dyDescent="0.15">
      <c r="A57" s="181" t="s">
        <v>42</v>
      </c>
      <c r="B57" s="181"/>
      <c r="C57" s="181"/>
      <c r="D57" s="181">
        <f>'将来負担比率（分子）の構造'!I$51</f>
        <v>554</v>
      </c>
      <c r="E57" s="181"/>
      <c r="F57" s="181"/>
      <c r="G57" s="181">
        <f>'将来負担比率（分子）の構造'!J$51</f>
        <v>513</v>
      </c>
      <c r="H57" s="181"/>
      <c r="I57" s="181"/>
      <c r="J57" s="181">
        <f>'将来負担比率（分子）の構造'!K$51</f>
        <v>459</v>
      </c>
      <c r="K57" s="181"/>
      <c r="L57" s="181"/>
      <c r="M57" s="181">
        <f>'将来負担比率（分子）の構造'!L$51</f>
        <v>405</v>
      </c>
      <c r="N57" s="181"/>
      <c r="O57" s="181"/>
      <c r="P57" s="181">
        <f>'将来負担比率（分子）の構造'!M$51</f>
        <v>357</v>
      </c>
    </row>
    <row r="58" spans="1:16" x14ac:dyDescent="0.15">
      <c r="A58" s="181" t="s">
        <v>41</v>
      </c>
      <c r="B58" s="181"/>
      <c r="C58" s="181"/>
      <c r="D58" s="181">
        <f>'将来負担比率（分子）の構造'!I$50</f>
        <v>2101</v>
      </c>
      <c r="E58" s="181"/>
      <c r="F58" s="181"/>
      <c r="G58" s="181">
        <f>'将来負担比率（分子）の構造'!J$50</f>
        <v>2189</v>
      </c>
      <c r="H58" s="181"/>
      <c r="I58" s="181"/>
      <c r="J58" s="181">
        <f>'将来負担比率（分子）の構造'!K$50</f>
        <v>2232</v>
      </c>
      <c r="K58" s="181"/>
      <c r="L58" s="181"/>
      <c r="M58" s="181">
        <f>'将来負担比率（分子）の構造'!L$50</f>
        <v>2189</v>
      </c>
      <c r="N58" s="181"/>
      <c r="O58" s="181"/>
      <c r="P58" s="181">
        <f>'将来負担比率（分子）の構造'!M$50</f>
        <v>2092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818</v>
      </c>
      <c r="C62" s="181"/>
      <c r="D62" s="181"/>
      <c r="E62" s="181">
        <f>'将来負担比率（分子）の構造'!J$45</f>
        <v>815</v>
      </c>
      <c r="F62" s="181"/>
      <c r="G62" s="181"/>
      <c r="H62" s="181">
        <f>'将来負担比率（分子）の構造'!K$45</f>
        <v>792</v>
      </c>
      <c r="I62" s="181"/>
      <c r="J62" s="181"/>
      <c r="K62" s="181">
        <f>'将来負担比率（分子）の構造'!L$45</f>
        <v>757</v>
      </c>
      <c r="L62" s="181"/>
      <c r="M62" s="181"/>
      <c r="N62" s="181">
        <f>'将来負担比率（分子）の構造'!M$45</f>
        <v>605</v>
      </c>
      <c r="O62" s="181"/>
      <c r="P62" s="181"/>
    </row>
    <row r="63" spans="1:16" x14ac:dyDescent="0.15">
      <c r="A63" s="181" t="s">
        <v>34</v>
      </c>
      <c r="B63" s="181">
        <f>'将来負担比率（分子）の構造'!I$44</f>
        <v>68</v>
      </c>
      <c r="C63" s="181"/>
      <c r="D63" s="181"/>
      <c r="E63" s="181">
        <f>'将来負担比率（分子）の構造'!J$44</f>
        <v>22</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1645</v>
      </c>
      <c r="C64" s="181"/>
      <c r="D64" s="181"/>
      <c r="E64" s="181">
        <f>'将来負担比率（分子）の構造'!J$43</f>
        <v>1629</v>
      </c>
      <c r="F64" s="181"/>
      <c r="G64" s="181"/>
      <c r="H64" s="181">
        <f>'将来負担比率（分子）の構造'!K$43</f>
        <v>1628</v>
      </c>
      <c r="I64" s="181"/>
      <c r="J64" s="181"/>
      <c r="K64" s="181">
        <f>'将来負担比率（分子）の構造'!L$43</f>
        <v>1621</v>
      </c>
      <c r="L64" s="181"/>
      <c r="M64" s="181"/>
      <c r="N64" s="181">
        <f>'将来負担比率（分子）の構造'!M$43</f>
        <v>1542</v>
      </c>
      <c r="O64" s="181"/>
      <c r="P64" s="181"/>
    </row>
    <row r="65" spans="1:16" x14ac:dyDescent="0.15">
      <c r="A65" s="181" t="s">
        <v>32</v>
      </c>
      <c r="B65" s="181">
        <f>'将来負担比率（分子）の構造'!I$42</f>
        <v>12</v>
      </c>
      <c r="C65" s="181"/>
      <c r="D65" s="181"/>
      <c r="E65" s="181">
        <f>'将来負担比率（分子）の構造'!J$42</f>
        <v>8</v>
      </c>
      <c r="F65" s="181"/>
      <c r="G65" s="181"/>
      <c r="H65" s="181">
        <f>'将来負担比率（分子）の構造'!K$42</f>
        <v>4</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4285</v>
      </c>
      <c r="C66" s="181"/>
      <c r="D66" s="181"/>
      <c r="E66" s="181">
        <f>'将来負担比率（分子）の構造'!J$41</f>
        <v>4497</v>
      </c>
      <c r="F66" s="181"/>
      <c r="G66" s="181"/>
      <c r="H66" s="181">
        <f>'将来負担比率（分子）の構造'!K$41</f>
        <v>4487</v>
      </c>
      <c r="I66" s="181"/>
      <c r="J66" s="181"/>
      <c r="K66" s="181">
        <f>'将来負担比率（分子）の構造'!L$41</f>
        <v>5036</v>
      </c>
      <c r="L66" s="181"/>
      <c r="M66" s="181"/>
      <c r="N66" s="181">
        <f>'将来負担比率（分子）の構造'!M$41</f>
        <v>5369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84</v>
      </c>
      <c r="M67" s="181" t="e">
        <f>NA()</f>
        <v>#N/A</v>
      </c>
      <c r="N67" s="181" t="e">
        <f>NA()</f>
        <v>#N/A</v>
      </c>
      <c r="O67" s="181">
        <f>IF(ISNUMBER('将来負担比率（分子）の構造'!M$53), IF('将来負担比率（分子）の構造'!M$53 &lt; 0, 0, '将来負担比率（分子）の構造'!M$53), NA())</f>
        <v>156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1261</v>
      </c>
      <c r="C72" s="185">
        <f>基金残高に係る経年分析!G55</f>
        <v>1253</v>
      </c>
      <c r="D72" s="185">
        <f>基金残高に係る経年分析!H55</f>
        <v>1150</v>
      </c>
    </row>
    <row r="73" spans="1:16" x14ac:dyDescent="0.15">
      <c r="A73" s="184" t="s">
        <v>78</v>
      </c>
      <c r="B73" s="185">
        <f>基金残高に係る経年分析!F56</f>
        <v>41</v>
      </c>
      <c r="C73" s="185">
        <f>基金残高に係る経年分析!G56</f>
        <v>60</v>
      </c>
      <c r="D73" s="185">
        <f>基金残高に係る経年分析!H56</f>
        <v>60</v>
      </c>
    </row>
    <row r="74" spans="1:16" x14ac:dyDescent="0.15">
      <c r="A74" s="184" t="s">
        <v>79</v>
      </c>
      <c r="B74" s="185">
        <f>基金残高に係る経年分析!F57</f>
        <v>769</v>
      </c>
      <c r="C74" s="185">
        <f>基金残高に係る経年分析!G57</f>
        <v>700</v>
      </c>
      <c r="D74" s="185">
        <f>基金残高に係る経年分析!H57</f>
        <v>706</v>
      </c>
    </row>
  </sheetData>
  <sheetProtection algorithmName="SHA-512" hashValue="29zm4qZBCYU5VzZro/xRPf+iAJ59jQ3rpujquDtFfIuxXey7OkUUbyDWkypYRbOeA0alW9YP2e2yASwBkOCP7A==" saltValue="LZMGuCNipbv8ZyW1drEC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224</v>
      </c>
      <c r="C5" s="747"/>
      <c r="D5" s="747"/>
      <c r="E5" s="747"/>
      <c r="F5" s="747"/>
      <c r="G5" s="747"/>
      <c r="H5" s="747"/>
      <c r="I5" s="747"/>
      <c r="J5" s="747"/>
      <c r="K5" s="747"/>
      <c r="L5" s="747"/>
      <c r="M5" s="747"/>
      <c r="N5" s="747"/>
      <c r="O5" s="747"/>
      <c r="P5" s="747"/>
      <c r="Q5" s="748"/>
      <c r="R5" s="733">
        <v>284320</v>
      </c>
      <c r="S5" s="734"/>
      <c r="T5" s="734"/>
      <c r="U5" s="734"/>
      <c r="V5" s="734"/>
      <c r="W5" s="734"/>
      <c r="X5" s="734"/>
      <c r="Y5" s="777"/>
      <c r="Z5" s="795">
        <v>6.1</v>
      </c>
      <c r="AA5" s="795"/>
      <c r="AB5" s="795"/>
      <c r="AC5" s="795"/>
      <c r="AD5" s="796">
        <v>284320</v>
      </c>
      <c r="AE5" s="796"/>
      <c r="AF5" s="796"/>
      <c r="AG5" s="796"/>
      <c r="AH5" s="796"/>
      <c r="AI5" s="796"/>
      <c r="AJ5" s="796"/>
      <c r="AK5" s="796"/>
      <c r="AL5" s="778">
        <v>11.3</v>
      </c>
      <c r="AM5" s="751"/>
      <c r="AN5" s="751"/>
      <c r="AO5" s="779"/>
      <c r="AP5" s="746" t="s">
        <v>225</v>
      </c>
      <c r="AQ5" s="747"/>
      <c r="AR5" s="747"/>
      <c r="AS5" s="747"/>
      <c r="AT5" s="747"/>
      <c r="AU5" s="747"/>
      <c r="AV5" s="747"/>
      <c r="AW5" s="747"/>
      <c r="AX5" s="747"/>
      <c r="AY5" s="747"/>
      <c r="AZ5" s="747"/>
      <c r="BA5" s="747"/>
      <c r="BB5" s="747"/>
      <c r="BC5" s="747"/>
      <c r="BD5" s="747"/>
      <c r="BE5" s="747"/>
      <c r="BF5" s="748"/>
      <c r="BG5" s="678">
        <v>279238</v>
      </c>
      <c r="BH5" s="679"/>
      <c r="BI5" s="679"/>
      <c r="BJ5" s="679"/>
      <c r="BK5" s="679"/>
      <c r="BL5" s="679"/>
      <c r="BM5" s="679"/>
      <c r="BN5" s="680"/>
      <c r="BO5" s="715">
        <v>98.2</v>
      </c>
      <c r="BP5" s="715"/>
      <c r="BQ5" s="715"/>
      <c r="BR5" s="715"/>
      <c r="BS5" s="716">
        <v>1657</v>
      </c>
      <c r="BT5" s="716"/>
      <c r="BU5" s="716"/>
      <c r="BV5" s="716"/>
      <c r="BW5" s="716"/>
      <c r="BX5" s="716"/>
      <c r="BY5" s="716"/>
      <c r="BZ5" s="716"/>
      <c r="CA5" s="716"/>
      <c r="CB5" s="766"/>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61480</v>
      </c>
      <c r="S6" s="679"/>
      <c r="T6" s="679"/>
      <c r="U6" s="679"/>
      <c r="V6" s="679"/>
      <c r="W6" s="679"/>
      <c r="X6" s="679"/>
      <c r="Y6" s="680"/>
      <c r="Z6" s="715">
        <v>1.3</v>
      </c>
      <c r="AA6" s="715"/>
      <c r="AB6" s="715"/>
      <c r="AC6" s="715"/>
      <c r="AD6" s="716">
        <v>61480</v>
      </c>
      <c r="AE6" s="716"/>
      <c r="AF6" s="716"/>
      <c r="AG6" s="716"/>
      <c r="AH6" s="716"/>
      <c r="AI6" s="716"/>
      <c r="AJ6" s="716"/>
      <c r="AK6" s="716"/>
      <c r="AL6" s="681">
        <v>2.4</v>
      </c>
      <c r="AM6" s="682"/>
      <c r="AN6" s="682"/>
      <c r="AO6" s="717"/>
      <c r="AP6" s="675" t="s">
        <v>230</v>
      </c>
      <c r="AQ6" s="676"/>
      <c r="AR6" s="676"/>
      <c r="AS6" s="676"/>
      <c r="AT6" s="676"/>
      <c r="AU6" s="676"/>
      <c r="AV6" s="676"/>
      <c r="AW6" s="676"/>
      <c r="AX6" s="676"/>
      <c r="AY6" s="676"/>
      <c r="AZ6" s="676"/>
      <c r="BA6" s="676"/>
      <c r="BB6" s="676"/>
      <c r="BC6" s="676"/>
      <c r="BD6" s="676"/>
      <c r="BE6" s="676"/>
      <c r="BF6" s="677"/>
      <c r="BG6" s="678">
        <v>279238</v>
      </c>
      <c r="BH6" s="679"/>
      <c r="BI6" s="679"/>
      <c r="BJ6" s="679"/>
      <c r="BK6" s="679"/>
      <c r="BL6" s="679"/>
      <c r="BM6" s="679"/>
      <c r="BN6" s="680"/>
      <c r="BO6" s="715">
        <v>98.2</v>
      </c>
      <c r="BP6" s="715"/>
      <c r="BQ6" s="715"/>
      <c r="BR6" s="715"/>
      <c r="BS6" s="716">
        <v>1657</v>
      </c>
      <c r="BT6" s="716"/>
      <c r="BU6" s="716"/>
      <c r="BV6" s="716"/>
      <c r="BW6" s="716"/>
      <c r="BX6" s="716"/>
      <c r="BY6" s="716"/>
      <c r="BZ6" s="716"/>
      <c r="CA6" s="716"/>
      <c r="CB6" s="766"/>
      <c r="CD6" s="736" t="s">
        <v>231</v>
      </c>
      <c r="CE6" s="737"/>
      <c r="CF6" s="737"/>
      <c r="CG6" s="737"/>
      <c r="CH6" s="737"/>
      <c r="CI6" s="737"/>
      <c r="CJ6" s="737"/>
      <c r="CK6" s="737"/>
      <c r="CL6" s="737"/>
      <c r="CM6" s="737"/>
      <c r="CN6" s="737"/>
      <c r="CO6" s="737"/>
      <c r="CP6" s="737"/>
      <c r="CQ6" s="738"/>
      <c r="CR6" s="678">
        <v>60290</v>
      </c>
      <c r="CS6" s="679"/>
      <c r="CT6" s="679"/>
      <c r="CU6" s="679"/>
      <c r="CV6" s="679"/>
      <c r="CW6" s="679"/>
      <c r="CX6" s="679"/>
      <c r="CY6" s="680"/>
      <c r="CZ6" s="778">
        <v>1.3</v>
      </c>
      <c r="DA6" s="751"/>
      <c r="DB6" s="751"/>
      <c r="DC6" s="781"/>
      <c r="DD6" s="684" t="s">
        <v>232</v>
      </c>
      <c r="DE6" s="679"/>
      <c r="DF6" s="679"/>
      <c r="DG6" s="679"/>
      <c r="DH6" s="679"/>
      <c r="DI6" s="679"/>
      <c r="DJ6" s="679"/>
      <c r="DK6" s="679"/>
      <c r="DL6" s="679"/>
      <c r="DM6" s="679"/>
      <c r="DN6" s="679"/>
      <c r="DO6" s="679"/>
      <c r="DP6" s="680"/>
      <c r="DQ6" s="684">
        <v>60290</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228</v>
      </c>
      <c r="S7" s="679"/>
      <c r="T7" s="679"/>
      <c r="U7" s="679"/>
      <c r="V7" s="679"/>
      <c r="W7" s="679"/>
      <c r="X7" s="679"/>
      <c r="Y7" s="680"/>
      <c r="Z7" s="715">
        <v>0</v>
      </c>
      <c r="AA7" s="715"/>
      <c r="AB7" s="715"/>
      <c r="AC7" s="715"/>
      <c r="AD7" s="716">
        <v>228</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136933</v>
      </c>
      <c r="BH7" s="679"/>
      <c r="BI7" s="679"/>
      <c r="BJ7" s="679"/>
      <c r="BK7" s="679"/>
      <c r="BL7" s="679"/>
      <c r="BM7" s="679"/>
      <c r="BN7" s="680"/>
      <c r="BO7" s="715">
        <v>48.2</v>
      </c>
      <c r="BP7" s="715"/>
      <c r="BQ7" s="715"/>
      <c r="BR7" s="715"/>
      <c r="BS7" s="716">
        <v>1657</v>
      </c>
      <c r="BT7" s="716"/>
      <c r="BU7" s="716"/>
      <c r="BV7" s="716"/>
      <c r="BW7" s="716"/>
      <c r="BX7" s="716"/>
      <c r="BY7" s="716"/>
      <c r="BZ7" s="716"/>
      <c r="CA7" s="716"/>
      <c r="CB7" s="766"/>
      <c r="CD7" s="711" t="s">
        <v>235</v>
      </c>
      <c r="CE7" s="712"/>
      <c r="CF7" s="712"/>
      <c r="CG7" s="712"/>
      <c r="CH7" s="712"/>
      <c r="CI7" s="712"/>
      <c r="CJ7" s="712"/>
      <c r="CK7" s="712"/>
      <c r="CL7" s="712"/>
      <c r="CM7" s="712"/>
      <c r="CN7" s="712"/>
      <c r="CO7" s="712"/>
      <c r="CP7" s="712"/>
      <c r="CQ7" s="713"/>
      <c r="CR7" s="678">
        <v>709747</v>
      </c>
      <c r="CS7" s="679"/>
      <c r="CT7" s="679"/>
      <c r="CU7" s="679"/>
      <c r="CV7" s="679"/>
      <c r="CW7" s="679"/>
      <c r="CX7" s="679"/>
      <c r="CY7" s="680"/>
      <c r="CZ7" s="715">
        <v>15.5</v>
      </c>
      <c r="DA7" s="715"/>
      <c r="DB7" s="715"/>
      <c r="DC7" s="715"/>
      <c r="DD7" s="684">
        <v>10816</v>
      </c>
      <c r="DE7" s="679"/>
      <c r="DF7" s="679"/>
      <c r="DG7" s="679"/>
      <c r="DH7" s="679"/>
      <c r="DI7" s="679"/>
      <c r="DJ7" s="679"/>
      <c r="DK7" s="679"/>
      <c r="DL7" s="679"/>
      <c r="DM7" s="679"/>
      <c r="DN7" s="679"/>
      <c r="DO7" s="679"/>
      <c r="DP7" s="680"/>
      <c r="DQ7" s="684">
        <v>408812</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755</v>
      </c>
      <c r="S8" s="679"/>
      <c r="T8" s="679"/>
      <c r="U8" s="679"/>
      <c r="V8" s="679"/>
      <c r="W8" s="679"/>
      <c r="X8" s="679"/>
      <c r="Y8" s="680"/>
      <c r="Z8" s="715">
        <v>0</v>
      </c>
      <c r="AA8" s="715"/>
      <c r="AB8" s="715"/>
      <c r="AC8" s="715"/>
      <c r="AD8" s="716">
        <v>755</v>
      </c>
      <c r="AE8" s="716"/>
      <c r="AF8" s="716"/>
      <c r="AG8" s="716"/>
      <c r="AH8" s="716"/>
      <c r="AI8" s="716"/>
      <c r="AJ8" s="716"/>
      <c r="AK8" s="716"/>
      <c r="AL8" s="681">
        <v>0</v>
      </c>
      <c r="AM8" s="682"/>
      <c r="AN8" s="682"/>
      <c r="AO8" s="717"/>
      <c r="AP8" s="675" t="s">
        <v>237</v>
      </c>
      <c r="AQ8" s="676"/>
      <c r="AR8" s="676"/>
      <c r="AS8" s="676"/>
      <c r="AT8" s="676"/>
      <c r="AU8" s="676"/>
      <c r="AV8" s="676"/>
      <c r="AW8" s="676"/>
      <c r="AX8" s="676"/>
      <c r="AY8" s="676"/>
      <c r="AZ8" s="676"/>
      <c r="BA8" s="676"/>
      <c r="BB8" s="676"/>
      <c r="BC8" s="676"/>
      <c r="BD8" s="676"/>
      <c r="BE8" s="676"/>
      <c r="BF8" s="677"/>
      <c r="BG8" s="678">
        <v>4473</v>
      </c>
      <c r="BH8" s="679"/>
      <c r="BI8" s="679"/>
      <c r="BJ8" s="679"/>
      <c r="BK8" s="679"/>
      <c r="BL8" s="679"/>
      <c r="BM8" s="679"/>
      <c r="BN8" s="680"/>
      <c r="BO8" s="715">
        <v>1.6</v>
      </c>
      <c r="BP8" s="715"/>
      <c r="BQ8" s="715"/>
      <c r="BR8" s="715"/>
      <c r="BS8" s="684" t="s">
        <v>137</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586366</v>
      </c>
      <c r="CS8" s="679"/>
      <c r="CT8" s="679"/>
      <c r="CU8" s="679"/>
      <c r="CV8" s="679"/>
      <c r="CW8" s="679"/>
      <c r="CX8" s="679"/>
      <c r="CY8" s="680"/>
      <c r="CZ8" s="715">
        <v>12.8</v>
      </c>
      <c r="DA8" s="715"/>
      <c r="DB8" s="715"/>
      <c r="DC8" s="715"/>
      <c r="DD8" s="684">
        <v>6295</v>
      </c>
      <c r="DE8" s="679"/>
      <c r="DF8" s="679"/>
      <c r="DG8" s="679"/>
      <c r="DH8" s="679"/>
      <c r="DI8" s="679"/>
      <c r="DJ8" s="679"/>
      <c r="DK8" s="679"/>
      <c r="DL8" s="679"/>
      <c r="DM8" s="679"/>
      <c r="DN8" s="679"/>
      <c r="DO8" s="679"/>
      <c r="DP8" s="680"/>
      <c r="DQ8" s="684">
        <v>390524</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496</v>
      </c>
      <c r="S9" s="679"/>
      <c r="T9" s="679"/>
      <c r="U9" s="679"/>
      <c r="V9" s="679"/>
      <c r="W9" s="679"/>
      <c r="X9" s="679"/>
      <c r="Y9" s="680"/>
      <c r="Z9" s="715">
        <v>0</v>
      </c>
      <c r="AA9" s="715"/>
      <c r="AB9" s="715"/>
      <c r="AC9" s="715"/>
      <c r="AD9" s="716">
        <v>496</v>
      </c>
      <c r="AE9" s="716"/>
      <c r="AF9" s="716"/>
      <c r="AG9" s="716"/>
      <c r="AH9" s="716"/>
      <c r="AI9" s="716"/>
      <c r="AJ9" s="716"/>
      <c r="AK9" s="716"/>
      <c r="AL9" s="681">
        <v>0</v>
      </c>
      <c r="AM9" s="682"/>
      <c r="AN9" s="682"/>
      <c r="AO9" s="717"/>
      <c r="AP9" s="675" t="s">
        <v>240</v>
      </c>
      <c r="AQ9" s="676"/>
      <c r="AR9" s="676"/>
      <c r="AS9" s="676"/>
      <c r="AT9" s="676"/>
      <c r="AU9" s="676"/>
      <c r="AV9" s="676"/>
      <c r="AW9" s="676"/>
      <c r="AX9" s="676"/>
      <c r="AY9" s="676"/>
      <c r="AZ9" s="676"/>
      <c r="BA9" s="676"/>
      <c r="BB9" s="676"/>
      <c r="BC9" s="676"/>
      <c r="BD9" s="676"/>
      <c r="BE9" s="676"/>
      <c r="BF9" s="677"/>
      <c r="BG9" s="678">
        <v>116256</v>
      </c>
      <c r="BH9" s="679"/>
      <c r="BI9" s="679"/>
      <c r="BJ9" s="679"/>
      <c r="BK9" s="679"/>
      <c r="BL9" s="679"/>
      <c r="BM9" s="679"/>
      <c r="BN9" s="680"/>
      <c r="BO9" s="715">
        <v>40.9</v>
      </c>
      <c r="BP9" s="715"/>
      <c r="BQ9" s="715"/>
      <c r="BR9" s="715"/>
      <c r="BS9" s="684" t="s">
        <v>137</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637775</v>
      </c>
      <c r="CS9" s="679"/>
      <c r="CT9" s="679"/>
      <c r="CU9" s="679"/>
      <c r="CV9" s="679"/>
      <c r="CW9" s="679"/>
      <c r="CX9" s="679"/>
      <c r="CY9" s="680"/>
      <c r="CZ9" s="715">
        <v>13.9</v>
      </c>
      <c r="DA9" s="715"/>
      <c r="DB9" s="715"/>
      <c r="DC9" s="715"/>
      <c r="DD9" s="684">
        <v>42907</v>
      </c>
      <c r="DE9" s="679"/>
      <c r="DF9" s="679"/>
      <c r="DG9" s="679"/>
      <c r="DH9" s="679"/>
      <c r="DI9" s="679"/>
      <c r="DJ9" s="679"/>
      <c r="DK9" s="679"/>
      <c r="DL9" s="679"/>
      <c r="DM9" s="679"/>
      <c r="DN9" s="679"/>
      <c r="DO9" s="679"/>
      <c r="DP9" s="680"/>
      <c r="DQ9" s="684">
        <v>501901</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137</v>
      </c>
      <c r="S10" s="679"/>
      <c r="T10" s="679"/>
      <c r="U10" s="679"/>
      <c r="V10" s="679"/>
      <c r="W10" s="679"/>
      <c r="X10" s="679"/>
      <c r="Y10" s="680"/>
      <c r="Z10" s="715" t="s">
        <v>137</v>
      </c>
      <c r="AA10" s="715"/>
      <c r="AB10" s="715"/>
      <c r="AC10" s="715"/>
      <c r="AD10" s="716" t="s">
        <v>137</v>
      </c>
      <c r="AE10" s="716"/>
      <c r="AF10" s="716"/>
      <c r="AG10" s="716"/>
      <c r="AH10" s="716"/>
      <c r="AI10" s="716"/>
      <c r="AJ10" s="716"/>
      <c r="AK10" s="716"/>
      <c r="AL10" s="681" t="s">
        <v>232</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7834</v>
      </c>
      <c r="BH10" s="679"/>
      <c r="BI10" s="679"/>
      <c r="BJ10" s="679"/>
      <c r="BK10" s="679"/>
      <c r="BL10" s="679"/>
      <c r="BM10" s="679"/>
      <c r="BN10" s="680"/>
      <c r="BO10" s="715">
        <v>2.8</v>
      </c>
      <c r="BP10" s="715"/>
      <c r="BQ10" s="715"/>
      <c r="BR10" s="715"/>
      <c r="BS10" s="684" t="s">
        <v>137</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498</v>
      </c>
      <c r="CS10" s="679"/>
      <c r="CT10" s="679"/>
      <c r="CU10" s="679"/>
      <c r="CV10" s="679"/>
      <c r="CW10" s="679"/>
      <c r="CX10" s="679"/>
      <c r="CY10" s="680"/>
      <c r="CZ10" s="715">
        <v>0</v>
      </c>
      <c r="DA10" s="715"/>
      <c r="DB10" s="715"/>
      <c r="DC10" s="715"/>
      <c r="DD10" s="684" t="s">
        <v>232</v>
      </c>
      <c r="DE10" s="679"/>
      <c r="DF10" s="679"/>
      <c r="DG10" s="679"/>
      <c r="DH10" s="679"/>
      <c r="DI10" s="679"/>
      <c r="DJ10" s="679"/>
      <c r="DK10" s="679"/>
      <c r="DL10" s="679"/>
      <c r="DM10" s="679"/>
      <c r="DN10" s="679"/>
      <c r="DO10" s="679"/>
      <c r="DP10" s="680"/>
      <c r="DQ10" s="684">
        <v>498</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53465</v>
      </c>
      <c r="S11" s="679"/>
      <c r="T11" s="679"/>
      <c r="U11" s="679"/>
      <c r="V11" s="679"/>
      <c r="W11" s="679"/>
      <c r="X11" s="679"/>
      <c r="Y11" s="680"/>
      <c r="Z11" s="681">
        <v>1.2</v>
      </c>
      <c r="AA11" s="682"/>
      <c r="AB11" s="682"/>
      <c r="AC11" s="683"/>
      <c r="AD11" s="684">
        <v>53465</v>
      </c>
      <c r="AE11" s="679"/>
      <c r="AF11" s="679"/>
      <c r="AG11" s="679"/>
      <c r="AH11" s="679"/>
      <c r="AI11" s="679"/>
      <c r="AJ11" s="679"/>
      <c r="AK11" s="680"/>
      <c r="AL11" s="681">
        <v>2.1</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8370</v>
      </c>
      <c r="BH11" s="679"/>
      <c r="BI11" s="679"/>
      <c r="BJ11" s="679"/>
      <c r="BK11" s="679"/>
      <c r="BL11" s="679"/>
      <c r="BM11" s="679"/>
      <c r="BN11" s="680"/>
      <c r="BO11" s="715">
        <v>2.9</v>
      </c>
      <c r="BP11" s="715"/>
      <c r="BQ11" s="715"/>
      <c r="BR11" s="715"/>
      <c r="BS11" s="684">
        <v>1657</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485249</v>
      </c>
      <c r="CS11" s="679"/>
      <c r="CT11" s="679"/>
      <c r="CU11" s="679"/>
      <c r="CV11" s="679"/>
      <c r="CW11" s="679"/>
      <c r="CX11" s="679"/>
      <c r="CY11" s="680"/>
      <c r="CZ11" s="715">
        <v>10.6</v>
      </c>
      <c r="DA11" s="715"/>
      <c r="DB11" s="715"/>
      <c r="DC11" s="715"/>
      <c r="DD11" s="684">
        <v>268686</v>
      </c>
      <c r="DE11" s="679"/>
      <c r="DF11" s="679"/>
      <c r="DG11" s="679"/>
      <c r="DH11" s="679"/>
      <c r="DI11" s="679"/>
      <c r="DJ11" s="679"/>
      <c r="DK11" s="679"/>
      <c r="DL11" s="679"/>
      <c r="DM11" s="679"/>
      <c r="DN11" s="679"/>
      <c r="DO11" s="679"/>
      <c r="DP11" s="680"/>
      <c r="DQ11" s="684">
        <v>144726</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t="s">
        <v>137</v>
      </c>
      <c r="S12" s="679"/>
      <c r="T12" s="679"/>
      <c r="U12" s="679"/>
      <c r="V12" s="679"/>
      <c r="W12" s="679"/>
      <c r="X12" s="679"/>
      <c r="Y12" s="680"/>
      <c r="Z12" s="715" t="s">
        <v>137</v>
      </c>
      <c r="AA12" s="715"/>
      <c r="AB12" s="715"/>
      <c r="AC12" s="715"/>
      <c r="AD12" s="716" t="s">
        <v>232</v>
      </c>
      <c r="AE12" s="716"/>
      <c r="AF12" s="716"/>
      <c r="AG12" s="716"/>
      <c r="AH12" s="716"/>
      <c r="AI12" s="716"/>
      <c r="AJ12" s="716"/>
      <c r="AK12" s="716"/>
      <c r="AL12" s="681" t="s">
        <v>232</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107013</v>
      </c>
      <c r="BH12" s="679"/>
      <c r="BI12" s="679"/>
      <c r="BJ12" s="679"/>
      <c r="BK12" s="679"/>
      <c r="BL12" s="679"/>
      <c r="BM12" s="679"/>
      <c r="BN12" s="680"/>
      <c r="BO12" s="715">
        <v>37.6</v>
      </c>
      <c r="BP12" s="715"/>
      <c r="BQ12" s="715"/>
      <c r="BR12" s="715"/>
      <c r="BS12" s="684" t="s">
        <v>232</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489021</v>
      </c>
      <c r="CS12" s="679"/>
      <c r="CT12" s="679"/>
      <c r="CU12" s="679"/>
      <c r="CV12" s="679"/>
      <c r="CW12" s="679"/>
      <c r="CX12" s="679"/>
      <c r="CY12" s="680"/>
      <c r="CZ12" s="715">
        <v>10.6</v>
      </c>
      <c r="DA12" s="715"/>
      <c r="DB12" s="715"/>
      <c r="DC12" s="715"/>
      <c r="DD12" s="684">
        <v>376506</v>
      </c>
      <c r="DE12" s="679"/>
      <c r="DF12" s="679"/>
      <c r="DG12" s="679"/>
      <c r="DH12" s="679"/>
      <c r="DI12" s="679"/>
      <c r="DJ12" s="679"/>
      <c r="DK12" s="679"/>
      <c r="DL12" s="679"/>
      <c r="DM12" s="679"/>
      <c r="DN12" s="679"/>
      <c r="DO12" s="679"/>
      <c r="DP12" s="680"/>
      <c r="DQ12" s="684">
        <v>96435</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137</v>
      </c>
      <c r="S13" s="679"/>
      <c r="T13" s="679"/>
      <c r="U13" s="679"/>
      <c r="V13" s="679"/>
      <c r="W13" s="679"/>
      <c r="X13" s="679"/>
      <c r="Y13" s="680"/>
      <c r="Z13" s="715" t="s">
        <v>137</v>
      </c>
      <c r="AA13" s="715"/>
      <c r="AB13" s="715"/>
      <c r="AC13" s="715"/>
      <c r="AD13" s="716" t="s">
        <v>137</v>
      </c>
      <c r="AE13" s="716"/>
      <c r="AF13" s="716"/>
      <c r="AG13" s="716"/>
      <c r="AH13" s="716"/>
      <c r="AI13" s="716"/>
      <c r="AJ13" s="716"/>
      <c r="AK13" s="716"/>
      <c r="AL13" s="681" t="s">
        <v>137</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99479</v>
      </c>
      <c r="BH13" s="679"/>
      <c r="BI13" s="679"/>
      <c r="BJ13" s="679"/>
      <c r="BK13" s="679"/>
      <c r="BL13" s="679"/>
      <c r="BM13" s="679"/>
      <c r="BN13" s="680"/>
      <c r="BO13" s="715">
        <v>35</v>
      </c>
      <c r="BP13" s="715"/>
      <c r="BQ13" s="715"/>
      <c r="BR13" s="715"/>
      <c r="BS13" s="684" t="s">
        <v>137</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511407</v>
      </c>
      <c r="CS13" s="679"/>
      <c r="CT13" s="679"/>
      <c r="CU13" s="679"/>
      <c r="CV13" s="679"/>
      <c r="CW13" s="679"/>
      <c r="CX13" s="679"/>
      <c r="CY13" s="680"/>
      <c r="CZ13" s="715">
        <v>11.1</v>
      </c>
      <c r="DA13" s="715"/>
      <c r="DB13" s="715"/>
      <c r="DC13" s="715"/>
      <c r="DD13" s="684">
        <v>237295</v>
      </c>
      <c r="DE13" s="679"/>
      <c r="DF13" s="679"/>
      <c r="DG13" s="679"/>
      <c r="DH13" s="679"/>
      <c r="DI13" s="679"/>
      <c r="DJ13" s="679"/>
      <c r="DK13" s="679"/>
      <c r="DL13" s="679"/>
      <c r="DM13" s="679"/>
      <c r="DN13" s="679"/>
      <c r="DO13" s="679"/>
      <c r="DP13" s="680"/>
      <c r="DQ13" s="684">
        <v>373218</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5798</v>
      </c>
      <c r="S14" s="679"/>
      <c r="T14" s="679"/>
      <c r="U14" s="679"/>
      <c r="V14" s="679"/>
      <c r="W14" s="679"/>
      <c r="X14" s="679"/>
      <c r="Y14" s="680"/>
      <c r="Z14" s="715">
        <v>0.1</v>
      </c>
      <c r="AA14" s="715"/>
      <c r="AB14" s="715"/>
      <c r="AC14" s="715"/>
      <c r="AD14" s="716">
        <v>5798</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8648</v>
      </c>
      <c r="BH14" s="679"/>
      <c r="BI14" s="679"/>
      <c r="BJ14" s="679"/>
      <c r="BK14" s="679"/>
      <c r="BL14" s="679"/>
      <c r="BM14" s="679"/>
      <c r="BN14" s="680"/>
      <c r="BO14" s="715">
        <v>3</v>
      </c>
      <c r="BP14" s="715"/>
      <c r="BQ14" s="715"/>
      <c r="BR14" s="715"/>
      <c r="BS14" s="684" t="s">
        <v>137</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116046</v>
      </c>
      <c r="CS14" s="679"/>
      <c r="CT14" s="679"/>
      <c r="CU14" s="679"/>
      <c r="CV14" s="679"/>
      <c r="CW14" s="679"/>
      <c r="CX14" s="679"/>
      <c r="CY14" s="680"/>
      <c r="CZ14" s="715">
        <v>2.5</v>
      </c>
      <c r="DA14" s="715"/>
      <c r="DB14" s="715"/>
      <c r="DC14" s="715"/>
      <c r="DD14" s="684">
        <v>6238</v>
      </c>
      <c r="DE14" s="679"/>
      <c r="DF14" s="679"/>
      <c r="DG14" s="679"/>
      <c r="DH14" s="679"/>
      <c r="DI14" s="679"/>
      <c r="DJ14" s="679"/>
      <c r="DK14" s="679"/>
      <c r="DL14" s="679"/>
      <c r="DM14" s="679"/>
      <c r="DN14" s="679"/>
      <c r="DO14" s="679"/>
      <c r="DP14" s="680"/>
      <c r="DQ14" s="684">
        <v>106526</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137</v>
      </c>
      <c r="S15" s="679"/>
      <c r="T15" s="679"/>
      <c r="U15" s="679"/>
      <c r="V15" s="679"/>
      <c r="W15" s="679"/>
      <c r="X15" s="679"/>
      <c r="Y15" s="680"/>
      <c r="Z15" s="715" t="s">
        <v>137</v>
      </c>
      <c r="AA15" s="715"/>
      <c r="AB15" s="715"/>
      <c r="AC15" s="715"/>
      <c r="AD15" s="716" t="s">
        <v>137</v>
      </c>
      <c r="AE15" s="716"/>
      <c r="AF15" s="716"/>
      <c r="AG15" s="716"/>
      <c r="AH15" s="716"/>
      <c r="AI15" s="716"/>
      <c r="AJ15" s="716"/>
      <c r="AK15" s="716"/>
      <c r="AL15" s="681" t="s">
        <v>137</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26644</v>
      </c>
      <c r="BH15" s="679"/>
      <c r="BI15" s="679"/>
      <c r="BJ15" s="679"/>
      <c r="BK15" s="679"/>
      <c r="BL15" s="679"/>
      <c r="BM15" s="679"/>
      <c r="BN15" s="680"/>
      <c r="BO15" s="715">
        <v>9.4</v>
      </c>
      <c r="BP15" s="715"/>
      <c r="BQ15" s="715"/>
      <c r="BR15" s="715"/>
      <c r="BS15" s="684" t="s">
        <v>137</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438122</v>
      </c>
      <c r="CS15" s="679"/>
      <c r="CT15" s="679"/>
      <c r="CU15" s="679"/>
      <c r="CV15" s="679"/>
      <c r="CW15" s="679"/>
      <c r="CX15" s="679"/>
      <c r="CY15" s="680"/>
      <c r="CZ15" s="715">
        <v>9.5</v>
      </c>
      <c r="DA15" s="715"/>
      <c r="DB15" s="715"/>
      <c r="DC15" s="715"/>
      <c r="DD15" s="684">
        <v>57815</v>
      </c>
      <c r="DE15" s="679"/>
      <c r="DF15" s="679"/>
      <c r="DG15" s="679"/>
      <c r="DH15" s="679"/>
      <c r="DI15" s="679"/>
      <c r="DJ15" s="679"/>
      <c r="DK15" s="679"/>
      <c r="DL15" s="679"/>
      <c r="DM15" s="679"/>
      <c r="DN15" s="679"/>
      <c r="DO15" s="679"/>
      <c r="DP15" s="680"/>
      <c r="DQ15" s="684">
        <v>295550</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1673</v>
      </c>
      <c r="S16" s="679"/>
      <c r="T16" s="679"/>
      <c r="U16" s="679"/>
      <c r="V16" s="679"/>
      <c r="W16" s="679"/>
      <c r="X16" s="679"/>
      <c r="Y16" s="680"/>
      <c r="Z16" s="715">
        <v>0</v>
      </c>
      <c r="AA16" s="715"/>
      <c r="AB16" s="715"/>
      <c r="AC16" s="715"/>
      <c r="AD16" s="716">
        <v>1673</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137</v>
      </c>
      <c r="BH16" s="679"/>
      <c r="BI16" s="679"/>
      <c r="BJ16" s="679"/>
      <c r="BK16" s="679"/>
      <c r="BL16" s="679"/>
      <c r="BM16" s="679"/>
      <c r="BN16" s="680"/>
      <c r="BO16" s="715" t="s">
        <v>232</v>
      </c>
      <c r="BP16" s="715"/>
      <c r="BQ16" s="715"/>
      <c r="BR16" s="715"/>
      <c r="BS16" s="684" t="s">
        <v>232</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5</v>
      </c>
      <c r="CS16" s="679"/>
      <c r="CT16" s="679"/>
      <c r="CU16" s="679"/>
      <c r="CV16" s="679"/>
      <c r="CW16" s="679"/>
      <c r="CX16" s="679"/>
      <c r="CY16" s="680"/>
      <c r="CZ16" s="715">
        <v>0</v>
      </c>
      <c r="DA16" s="715"/>
      <c r="DB16" s="715"/>
      <c r="DC16" s="715"/>
      <c r="DD16" s="684" t="s">
        <v>137</v>
      </c>
      <c r="DE16" s="679"/>
      <c r="DF16" s="679"/>
      <c r="DG16" s="679"/>
      <c r="DH16" s="679"/>
      <c r="DI16" s="679"/>
      <c r="DJ16" s="679"/>
      <c r="DK16" s="679"/>
      <c r="DL16" s="679"/>
      <c r="DM16" s="679"/>
      <c r="DN16" s="679"/>
      <c r="DO16" s="679"/>
      <c r="DP16" s="680"/>
      <c r="DQ16" s="684">
        <v>5</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4928</v>
      </c>
      <c r="S17" s="679"/>
      <c r="T17" s="679"/>
      <c r="U17" s="679"/>
      <c r="V17" s="679"/>
      <c r="W17" s="679"/>
      <c r="X17" s="679"/>
      <c r="Y17" s="680"/>
      <c r="Z17" s="715">
        <v>0.1</v>
      </c>
      <c r="AA17" s="715"/>
      <c r="AB17" s="715"/>
      <c r="AC17" s="715"/>
      <c r="AD17" s="716">
        <v>4928</v>
      </c>
      <c r="AE17" s="716"/>
      <c r="AF17" s="716"/>
      <c r="AG17" s="716"/>
      <c r="AH17" s="716"/>
      <c r="AI17" s="716"/>
      <c r="AJ17" s="716"/>
      <c r="AK17" s="716"/>
      <c r="AL17" s="681">
        <v>0.2</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137</v>
      </c>
      <c r="BH17" s="679"/>
      <c r="BI17" s="679"/>
      <c r="BJ17" s="679"/>
      <c r="BK17" s="679"/>
      <c r="BL17" s="679"/>
      <c r="BM17" s="679"/>
      <c r="BN17" s="680"/>
      <c r="BO17" s="715" t="s">
        <v>137</v>
      </c>
      <c r="BP17" s="715"/>
      <c r="BQ17" s="715"/>
      <c r="BR17" s="715"/>
      <c r="BS17" s="684" t="s">
        <v>137</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558116</v>
      </c>
      <c r="CS17" s="679"/>
      <c r="CT17" s="679"/>
      <c r="CU17" s="679"/>
      <c r="CV17" s="679"/>
      <c r="CW17" s="679"/>
      <c r="CX17" s="679"/>
      <c r="CY17" s="680"/>
      <c r="CZ17" s="715">
        <v>12.2</v>
      </c>
      <c r="DA17" s="715"/>
      <c r="DB17" s="715"/>
      <c r="DC17" s="715"/>
      <c r="DD17" s="684" t="s">
        <v>137</v>
      </c>
      <c r="DE17" s="679"/>
      <c r="DF17" s="679"/>
      <c r="DG17" s="679"/>
      <c r="DH17" s="679"/>
      <c r="DI17" s="679"/>
      <c r="DJ17" s="679"/>
      <c r="DK17" s="679"/>
      <c r="DL17" s="679"/>
      <c r="DM17" s="679"/>
      <c r="DN17" s="679"/>
      <c r="DO17" s="679"/>
      <c r="DP17" s="680"/>
      <c r="DQ17" s="684">
        <v>508726</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394</v>
      </c>
      <c r="S18" s="679"/>
      <c r="T18" s="679"/>
      <c r="U18" s="679"/>
      <c r="V18" s="679"/>
      <c r="W18" s="679"/>
      <c r="X18" s="679"/>
      <c r="Y18" s="680"/>
      <c r="Z18" s="715">
        <v>0</v>
      </c>
      <c r="AA18" s="715"/>
      <c r="AB18" s="715"/>
      <c r="AC18" s="715"/>
      <c r="AD18" s="716">
        <v>394</v>
      </c>
      <c r="AE18" s="716"/>
      <c r="AF18" s="716"/>
      <c r="AG18" s="716"/>
      <c r="AH18" s="716"/>
      <c r="AI18" s="716"/>
      <c r="AJ18" s="716"/>
      <c r="AK18" s="716"/>
      <c r="AL18" s="681">
        <v>0</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137</v>
      </c>
      <c r="BH18" s="679"/>
      <c r="BI18" s="679"/>
      <c r="BJ18" s="679"/>
      <c r="BK18" s="679"/>
      <c r="BL18" s="679"/>
      <c r="BM18" s="679"/>
      <c r="BN18" s="680"/>
      <c r="BO18" s="715" t="s">
        <v>137</v>
      </c>
      <c r="BP18" s="715"/>
      <c r="BQ18" s="715"/>
      <c r="BR18" s="715"/>
      <c r="BS18" s="684" t="s">
        <v>232</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137</v>
      </c>
      <c r="CS18" s="679"/>
      <c r="CT18" s="679"/>
      <c r="CU18" s="679"/>
      <c r="CV18" s="679"/>
      <c r="CW18" s="679"/>
      <c r="CX18" s="679"/>
      <c r="CY18" s="680"/>
      <c r="CZ18" s="715" t="s">
        <v>137</v>
      </c>
      <c r="DA18" s="715"/>
      <c r="DB18" s="715"/>
      <c r="DC18" s="715"/>
      <c r="DD18" s="684" t="s">
        <v>137</v>
      </c>
      <c r="DE18" s="679"/>
      <c r="DF18" s="679"/>
      <c r="DG18" s="679"/>
      <c r="DH18" s="679"/>
      <c r="DI18" s="679"/>
      <c r="DJ18" s="679"/>
      <c r="DK18" s="679"/>
      <c r="DL18" s="679"/>
      <c r="DM18" s="679"/>
      <c r="DN18" s="679"/>
      <c r="DO18" s="679"/>
      <c r="DP18" s="680"/>
      <c r="DQ18" s="684" t="s">
        <v>137</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858</v>
      </c>
      <c r="S19" s="679"/>
      <c r="T19" s="679"/>
      <c r="U19" s="679"/>
      <c r="V19" s="679"/>
      <c r="W19" s="679"/>
      <c r="X19" s="679"/>
      <c r="Y19" s="680"/>
      <c r="Z19" s="715">
        <v>0</v>
      </c>
      <c r="AA19" s="715"/>
      <c r="AB19" s="715"/>
      <c r="AC19" s="715"/>
      <c r="AD19" s="716">
        <v>858</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5082</v>
      </c>
      <c r="BH19" s="679"/>
      <c r="BI19" s="679"/>
      <c r="BJ19" s="679"/>
      <c r="BK19" s="679"/>
      <c r="BL19" s="679"/>
      <c r="BM19" s="679"/>
      <c r="BN19" s="680"/>
      <c r="BO19" s="715">
        <v>1.8</v>
      </c>
      <c r="BP19" s="715"/>
      <c r="BQ19" s="715"/>
      <c r="BR19" s="715"/>
      <c r="BS19" s="684" t="s">
        <v>137</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137</v>
      </c>
      <c r="CS19" s="679"/>
      <c r="CT19" s="679"/>
      <c r="CU19" s="679"/>
      <c r="CV19" s="679"/>
      <c r="CW19" s="679"/>
      <c r="CX19" s="679"/>
      <c r="CY19" s="680"/>
      <c r="CZ19" s="715" t="s">
        <v>137</v>
      </c>
      <c r="DA19" s="715"/>
      <c r="DB19" s="715"/>
      <c r="DC19" s="715"/>
      <c r="DD19" s="684" t="s">
        <v>137</v>
      </c>
      <c r="DE19" s="679"/>
      <c r="DF19" s="679"/>
      <c r="DG19" s="679"/>
      <c r="DH19" s="679"/>
      <c r="DI19" s="679"/>
      <c r="DJ19" s="679"/>
      <c r="DK19" s="679"/>
      <c r="DL19" s="679"/>
      <c r="DM19" s="679"/>
      <c r="DN19" s="679"/>
      <c r="DO19" s="679"/>
      <c r="DP19" s="680"/>
      <c r="DQ19" s="684" t="s">
        <v>137</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59</v>
      </c>
      <c r="S20" s="679"/>
      <c r="T20" s="679"/>
      <c r="U20" s="679"/>
      <c r="V20" s="679"/>
      <c r="W20" s="679"/>
      <c r="X20" s="679"/>
      <c r="Y20" s="680"/>
      <c r="Z20" s="715">
        <v>0</v>
      </c>
      <c r="AA20" s="715"/>
      <c r="AB20" s="715"/>
      <c r="AC20" s="715"/>
      <c r="AD20" s="716">
        <v>59</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5082</v>
      </c>
      <c r="BH20" s="679"/>
      <c r="BI20" s="679"/>
      <c r="BJ20" s="679"/>
      <c r="BK20" s="679"/>
      <c r="BL20" s="679"/>
      <c r="BM20" s="679"/>
      <c r="BN20" s="680"/>
      <c r="BO20" s="715">
        <v>1.8</v>
      </c>
      <c r="BP20" s="715"/>
      <c r="BQ20" s="715"/>
      <c r="BR20" s="715"/>
      <c r="BS20" s="684" t="s">
        <v>137</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4592642</v>
      </c>
      <c r="CS20" s="679"/>
      <c r="CT20" s="679"/>
      <c r="CU20" s="679"/>
      <c r="CV20" s="679"/>
      <c r="CW20" s="679"/>
      <c r="CX20" s="679"/>
      <c r="CY20" s="680"/>
      <c r="CZ20" s="715">
        <v>100</v>
      </c>
      <c r="DA20" s="715"/>
      <c r="DB20" s="715"/>
      <c r="DC20" s="715"/>
      <c r="DD20" s="684">
        <v>1006558</v>
      </c>
      <c r="DE20" s="679"/>
      <c r="DF20" s="679"/>
      <c r="DG20" s="679"/>
      <c r="DH20" s="679"/>
      <c r="DI20" s="679"/>
      <c r="DJ20" s="679"/>
      <c r="DK20" s="679"/>
      <c r="DL20" s="679"/>
      <c r="DM20" s="679"/>
      <c r="DN20" s="679"/>
      <c r="DO20" s="679"/>
      <c r="DP20" s="680"/>
      <c r="DQ20" s="684">
        <v>2887211</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3617</v>
      </c>
      <c r="S21" s="679"/>
      <c r="T21" s="679"/>
      <c r="U21" s="679"/>
      <c r="V21" s="679"/>
      <c r="W21" s="679"/>
      <c r="X21" s="679"/>
      <c r="Y21" s="680"/>
      <c r="Z21" s="715">
        <v>0.1</v>
      </c>
      <c r="AA21" s="715"/>
      <c r="AB21" s="715"/>
      <c r="AC21" s="715"/>
      <c r="AD21" s="716">
        <v>3617</v>
      </c>
      <c r="AE21" s="716"/>
      <c r="AF21" s="716"/>
      <c r="AG21" s="716"/>
      <c r="AH21" s="716"/>
      <c r="AI21" s="716"/>
      <c r="AJ21" s="716"/>
      <c r="AK21" s="716"/>
      <c r="AL21" s="681">
        <v>0.1</v>
      </c>
      <c r="AM21" s="682"/>
      <c r="AN21" s="682"/>
      <c r="AO21" s="717"/>
      <c r="AP21" s="773" t="s">
        <v>276</v>
      </c>
      <c r="AQ21" s="780"/>
      <c r="AR21" s="780"/>
      <c r="AS21" s="780"/>
      <c r="AT21" s="780"/>
      <c r="AU21" s="780"/>
      <c r="AV21" s="780"/>
      <c r="AW21" s="780"/>
      <c r="AX21" s="780"/>
      <c r="AY21" s="780"/>
      <c r="AZ21" s="780"/>
      <c r="BA21" s="780"/>
      <c r="BB21" s="780"/>
      <c r="BC21" s="780"/>
      <c r="BD21" s="780"/>
      <c r="BE21" s="780"/>
      <c r="BF21" s="775"/>
      <c r="BG21" s="678">
        <v>5082</v>
      </c>
      <c r="BH21" s="679"/>
      <c r="BI21" s="679"/>
      <c r="BJ21" s="679"/>
      <c r="BK21" s="679"/>
      <c r="BL21" s="679"/>
      <c r="BM21" s="679"/>
      <c r="BN21" s="680"/>
      <c r="BO21" s="715">
        <v>1.8</v>
      </c>
      <c r="BP21" s="715"/>
      <c r="BQ21" s="715"/>
      <c r="BR21" s="715"/>
      <c r="BS21" s="684" t="s">
        <v>137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2270301</v>
      </c>
      <c r="S22" s="679"/>
      <c r="T22" s="679"/>
      <c r="U22" s="679"/>
      <c r="V22" s="679"/>
      <c r="W22" s="679"/>
      <c r="X22" s="679"/>
      <c r="Y22" s="680"/>
      <c r="Z22" s="715">
        <v>48.9</v>
      </c>
      <c r="AA22" s="715"/>
      <c r="AB22" s="715"/>
      <c r="AC22" s="715"/>
      <c r="AD22" s="716">
        <v>2109464</v>
      </c>
      <c r="AE22" s="716"/>
      <c r="AF22" s="716"/>
      <c r="AG22" s="716"/>
      <c r="AH22" s="716"/>
      <c r="AI22" s="716"/>
      <c r="AJ22" s="716"/>
      <c r="AK22" s="716"/>
      <c r="AL22" s="681">
        <v>83.5</v>
      </c>
      <c r="AM22" s="682"/>
      <c r="AN22" s="682"/>
      <c r="AO22" s="717"/>
      <c r="AP22" s="773" t="s">
        <v>278</v>
      </c>
      <c r="AQ22" s="780"/>
      <c r="AR22" s="780"/>
      <c r="AS22" s="780"/>
      <c r="AT22" s="780"/>
      <c r="AU22" s="780"/>
      <c r="AV22" s="780"/>
      <c r="AW22" s="780"/>
      <c r="AX22" s="780"/>
      <c r="AY22" s="780"/>
      <c r="AZ22" s="780"/>
      <c r="BA22" s="780"/>
      <c r="BB22" s="780"/>
      <c r="BC22" s="780"/>
      <c r="BD22" s="780"/>
      <c r="BE22" s="780"/>
      <c r="BF22" s="775"/>
      <c r="BG22" s="678" t="s">
        <v>137</v>
      </c>
      <c r="BH22" s="679"/>
      <c r="BI22" s="679"/>
      <c r="BJ22" s="679"/>
      <c r="BK22" s="679"/>
      <c r="BL22" s="679"/>
      <c r="BM22" s="679"/>
      <c r="BN22" s="680"/>
      <c r="BO22" s="715" t="s">
        <v>137</v>
      </c>
      <c r="BP22" s="715"/>
      <c r="BQ22" s="715"/>
      <c r="BR22" s="715"/>
      <c r="BS22" s="684" t="s">
        <v>137</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2109464</v>
      </c>
      <c r="S23" s="679"/>
      <c r="T23" s="679"/>
      <c r="U23" s="679"/>
      <c r="V23" s="679"/>
      <c r="W23" s="679"/>
      <c r="X23" s="679"/>
      <c r="Y23" s="680"/>
      <c r="Z23" s="715">
        <v>45.5</v>
      </c>
      <c r="AA23" s="715"/>
      <c r="AB23" s="715"/>
      <c r="AC23" s="715"/>
      <c r="AD23" s="716">
        <v>2109464</v>
      </c>
      <c r="AE23" s="716"/>
      <c r="AF23" s="716"/>
      <c r="AG23" s="716"/>
      <c r="AH23" s="716"/>
      <c r="AI23" s="716"/>
      <c r="AJ23" s="716"/>
      <c r="AK23" s="716"/>
      <c r="AL23" s="681">
        <v>83.5</v>
      </c>
      <c r="AM23" s="682"/>
      <c r="AN23" s="682"/>
      <c r="AO23" s="717"/>
      <c r="AP23" s="773" t="s">
        <v>281</v>
      </c>
      <c r="AQ23" s="780"/>
      <c r="AR23" s="780"/>
      <c r="AS23" s="780"/>
      <c r="AT23" s="780"/>
      <c r="AU23" s="780"/>
      <c r="AV23" s="780"/>
      <c r="AW23" s="780"/>
      <c r="AX23" s="780"/>
      <c r="AY23" s="780"/>
      <c r="AZ23" s="780"/>
      <c r="BA23" s="780"/>
      <c r="BB23" s="780"/>
      <c r="BC23" s="780"/>
      <c r="BD23" s="780"/>
      <c r="BE23" s="780"/>
      <c r="BF23" s="775"/>
      <c r="BG23" s="678" t="s">
        <v>137</v>
      </c>
      <c r="BH23" s="679"/>
      <c r="BI23" s="679"/>
      <c r="BJ23" s="679"/>
      <c r="BK23" s="679"/>
      <c r="BL23" s="679"/>
      <c r="BM23" s="679"/>
      <c r="BN23" s="680"/>
      <c r="BO23" s="715" t="s">
        <v>137</v>
      </c>
      <c r="BP23" s="715"/>
      <c r="BQ23" s="715"/>
      <c r="BR23" s="715"/>
      <c r="BS23" s="684" t="s">
        <v>137</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160837</v>
      </c>
      <c r="S24" s="679"/>
      <c r="T24" s="679"/>
      <c r="U24" s="679"/>
      <c r="V24" s="679"/>
      <c r="W24" s="679"/>
      <c r="X24" s="679"/>
      <c r="Y24" s="680"/>
      <c r="Z24" s="715">
        <v>3.5</v>
      </c>
      <c r="AA24" s="715"/>
      <c r="AB24" s="715"/>
      <c r="AC24" s="715"/>
      <c r="AD24" s="716" t="s">
        <v>137</v>
      </c>
      <c r="AE24" s="716"/>
      <c r="AF24" s="716"/>
      <c r="AG24" s="716"/>
      <c r="AH24" s="716"/>
      <c r="AI24" s="716"/>
      <c r="AJ24" s="716"/>
      <c r="AK24" s="716"/>
      <c r="AL24" s="681" t="s">
        <v>137</v>
      </c>
      <c r="AM24" s="682"/>
      <c r="AN24" s="682"/>
      <c r="AO24" s="717"/>
      <c r="AP24" s="773" t="s">
        <v>288</v>
      </c>
      <c r="AQ24" s="780"/>
      <c r="AR24" s="780"/>
      <c r="AS24" s="780"/>
      <c r="AT24" s="780"/>
      <c r="AU24" s="780"/>
      <c r="AV24" s="780"/>
      <c r="AW24" s="780"/>
      <c r="AX24" s="780"/>
      <c r="AY24" s="780"/>
      <c r="AZ24" s="780"/>
      <c r="BA24" s="780"/>
      <c r="BB24" s="780"/>
      <c r="BC24" s="780"/>
      <c r="BD24" s="780"/>
      <c r="BE24" s="780"/>
      <c r="BF24" s="775"/>
      <c r="BG24" s="678" t="s">
        <v>137</v>
      </c>
      <c r="BH24" s="679"/>
      <c r="BI24" s="679"/>
      <c r="BJ24" s="679"/>
      <c r="BK24" s="679"/>
      <c r="BL24" s="679"/>
      <c r="BM24" s="679"/>
      <c r="BN24" s="680"/>
      <c r="BO24" s="715" t="s">
        <v>137</v>
      </c>
      <c r="BP24" s="715"/>
      <c r="BQ24" s="715"/>
      <c r="BR24" s="715"/>
      <c r="BS24" s="684" t="s">
        <v>137</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1363253</v>
      </c>
      <c r="CS24" s="734"/>
      <c r="CT24" s="734"/>
      <c r="CU24" s="734"/>
      <c r="CV24" s="734"/>
      <c r="CW24" s="734"/>
      <c r="CX24" s="734"/>
      <c r="CY24" s="777"/>
      <c r="CZ24" s="778">
        <v>29.7</v>
      </c>
      <c r="DA24" s="751"/>
      <c r="DB24" s="751"/>
      <c r="DC24" s="781"/>
      <c r="DD24" s="776">
        <v>1147100</v>
      </c>
      <c r="DE24" s="734"/>
      <c r="DF24" s="734"/>
      <c r="DG24" s="734"/>
      <c r="DH24" s="734"/>
      <c r="DI24" s="734"/>
      <c r="DJ24" s="734"/>
      <c r="DK24" s="777"/>
      <c r="DL24" s="776">
        <v>1145671</v>
      </c>
      <c r="DM24" s="734"/>
      <c r="DN24" s="734"/>
      <c r="DO24" s="734"/>
      <c r="DP24" s="734"/>
      <c r="DQ24" s="734"/>
      <c r="DR24" s="734"/>
      <c r="DS24" s="734"/>
      <c r="DT24" s="734"/>
      <c r="DU24" s="734"/>
      <c r="DV24" s="777"/>
      <c r="DW24" s="778">
        <v>44.1</v>
      </c>
      <c r="DX24" s="751"/>
      <c r="DY24" s="751"/>
      <c r="DZ24" s="751"/>
      <c r="EA24" s="751"/>
      <c r="EB24" s="751"/>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137</v>
      </c>
      <c r="S25" s="679"/>
      <c r="T25" s="679"/>
      <c r="U25" s="679"/>
      <c r="V25" s="679"/>
      <c r="W25" s="679"/>
      <c r="X25" s="679"/>
      <c r="Y25" s="680"/>
      <c r="Z25" s="715" t="s">
        <v>137</v>
      </c>
      <c r="AA25" s="715"/>
      <c r="AB25" s="715"/>
      <c r="AC25" s="715"/>
      <c r="AD25" s="716" t="s">
        <v>137</v>
      </c>
      <c r="AE25" s="716"/>
      <c r="AF25" s="716"/>
      <c r="AG25" s="716"/>
      <c r="AH25" s="716"/>
      <c r="AI25" s="716"/>
      <c r="AJ25" s="716"/>
      <c r="AK25" s="716"/>
      <c r="AL25" s="681" t="s">
        <v>137</v>
      </c>
      <c r="AM25" s="682"/>
      <c r="AN25" s="682"/>
      <c r="AO25" s="717"/>
      <c r="AP25" s="773" t="s">
        <v>291</v>
      </c>
      <c r="AQ25" s="780"/>
      <c r="AR25" s="780"/>
      <c r="AS25" s="780"/>
      <c r="AT25" s="780"/>
      <c r="AU25" s="780"/>
      <c r="AV25" s="780"/>
      <c r="AW25" s="780"/>
      <c r="AX25" s="780"/>
      <c r="AY25" s="780"/>
      <c r="AZ25" s="780"/>
      <c r="BA25" s="780"/>
      <c r="BB25" s="780"/>
      <c r="BC25" s="780"/>
      <c r="BD25" s="780"/>
      <c r="BE25" s="780"/>
      <c r="BF25" s="775"/>
      <c r="BG25" s="678" t="s">
        <v>137</v>
      </c>
      <c r="BH25" s="679"/>
      <c r="BI25" s="679"/>
      <c r="BJ25" s="679"/>
      <c r="BK25" s="679"/>
      <c r="BL25" s="679"/>
      <c r="BM25" s="679"/>
      <c r="BN25" s="680"/>
      <c r="BO25" s="715" t="s">
        <v>137</v>
      </c>
      <c r="BP25" s="715"/>
      <c r="BQ25" s="715"/>
      <c r="BR25" s="715"/>
      <c r="BS25" s="684" t="s">
        <v>232</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611778</v>
      </c>
      <c r="CS25" s="697"/>
      <c r="CT25" s="697"/>
      <c r="CU25" s="697"/>
      <c r="CV25" s="697"/>
      <c r="CW25" s="697"/>
      <c r="CX25" s="697"/>
      <c r="CY25" s="698"/>
      <c r="CZ25" s="681">
        <v>13.3</v>
      </c>
      <c r="DA25" s="699"/>
      <c r="DB25" s="699"/>
      <c r="DC25" s="700"/>
      <c r="DD25" s="684">
        <v>590165</v>
      </c>
      <c r="DE25" s="697"/>
      <c r="DF25" s="697"/>
      <c r="DG25" s="697"/>
      <c r="DH25" s="697"/>
      <c r="DI25" s="697"/>
      <c r="DJ25" s="697"/>
      <c r="DK25" s="698"/>
      <c r="DL25" s="684">
        <v>588877</v>
      </c>
      <c r="DM25" s="697"/>
      <c r="DN25" s="697"/>
      <c r="DO25" s="697"/>
      <c r="DP25" s="697"/>
      <c r="DQ25" s="697"/>
      <c r="DR25" s="697"/>
      <c r="DS25" s="697"/>
      <c r="DT25" s="697"/>
      <c r="DU25" s="697"/>
      <c r="DV25" s="698"/>
      <c r="DW25" s="681">
        <v>22.7</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2683444</v>
      </c>
      <c r="S26" s="679"/>
      <c r="T26" s="679"/>
      <c r="U26" s="679"/>
      <c r="V26" s="679"/>
      <c r="W26" s="679"/>
      <c r="X26" s="679"/>
      <c r="Y26" s="680"/>
      <c r="Z26" s="715">
        <v>57.8</v>
      </c>
      <c r="AA26" s="715"/>
      <c r="AB26" s="715"/>
      <c r="AC26" s="715"/>
      <c r="AD26" s="716">
        <v>2522607</v>
      </c>
      <c r="AE26" s="716"/>
      <c r="AF26" s="716"/>
      <c r="AG26" s="716"/>
      <c r="AH26" s="716"/>
      <c r="AI26" s="716"/>
      <c r="AJ26" s="716"/>
      <c r="AK26" s="716"/>
      <c r="AL26" s="681">
        <v>99.8</v>
      </c>
      <c r="AM26" s="682"/>
      <c r="AN26" s="682"/>
      <c r="AO26" s="717"/>
      <c r="AP26" s="773" t="s">
        <v>294</v>
      </c>
      <c r="AQ26" s="774"/>
      <c r="AR26" s="774"/>
      <c r="AS26" s="774"/>
      <c r="AT26" s="774"/>
      <c r="AU26" s="774"/>
      <c r="AV26" s="774"/>
      <c r="AW26" s="774"/>
      <c r="AX26" s="774"/>
      <c r="AY26" s="774"/>
      <c r="AZ26" s="774"/>
      <c r="BA26" s="774"/>
      <c r="BB26" s="774"/>
      <c r="BC26" s="774"/>
      <c r="BD26" s="774"/>
      <c r="BE26" s="774"/>
      <c r="BF26" s="775"/>
      <c r="BG26" s="678" t="s">
        <v>137</v>
      </c>
      <c r="BH26" s="679"/>
      <c r="BI26" s="679"/>
      <c r="BJ26" s="679"/>
      <c r="BK26" s="679"/>
      <c r="BL26" s="679"/>
      <c r="BM26" s="679"/>
      <c r="BN26" s="680"/>
      <c r="BO26" s="715" t="s">
        <v>137</v>
      </c>
      <c r="BP26" s="715"/>
      <c r="BQ26" s="715"/>
      <c r="BR26" s="715"/>
      <c r="BS26" s="684" t="s">
        <v>137</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363775</v>
      </c>
      <c r="CS26" s="679"/>
      <c r="CT26" s="679"/>
      <c r="CU26" s="679"/>
      <c r="CV26" s="679"/>
      <c r="CW26" s="679"/>
      <c r="CX26" s="679"/>
      <c r="CY26" s="680"/>
      <c r="CZ26" s="681">
        <v>7.9</v>
      </c>
      <c r="DA26" s="699"/>
      <c r="DB26" s="699"/>
      <c r="DC26" s="700"/>
      <c r="DD26" s="684">
        <v>343938</v>
      </c>
      <c r="DE26" s="679"/>
      <c r="DF26" s="679"/>
      <c r="DG26" s="679"/>
      <c r="DH26" s="679"/>
      <c r="DI26" s="679"/>
      <c r="DJ26" s="679"/>
      <c r="DK26" s="680"/>
      <c r="DL26" s="684" t="s">
        <v>137</v>
      </c>
      <c r="DM26" s="679"/>
      <c r="DN26" s="679"/>
      <c r="DO26" s="679"/>
      <c r="DP26" s="679"/>
      <c r="DQ26" s="679"/>
      <c r="DR26" s="679"/>
      <c r="DS26" s="679"/>
      <c r="DT26" s="679"/>
      <c r="DU26" s="679"/>
      <c r="DV26" s="680"/>
      <c r="DW26" s="681" t="s">
        <v>137</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t="s">
        <v>137</v>
      </c>
      <c r="S27" s="679"/>
      <c r="T27" s="679"/>
      <c r="U27" s="679"/>
      <c r="V27" s="679"/>
      <c r="W27" s="679"/>
      <c r="X27" s="679"/>
      <c r="Y27" s="680"/>
      <c r="Z27" s="715" t="s">
        <v>232</v>
      </c>
      <c r="AA27" s="715"/>
      <c r="AB27" s="715"/>
      <c r="AC27" s="715"/>
      <c r="AD27" s="716" t="s">
        <v>137</v>
      </c>
      <c r="AE27" s="716"/>
      <c r="AF27" s="716"/>
      <c r="AG27" s="716"/>
      <c r="AH27" s="716"/>
      <c r="AI27" s="716"/>
      <c r="AJ27" s="716"/>
      <c r="AK27" s="716"/>
      <c r="AL27" s="681" t="s">
        <v>137</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284320</v>
      </c>
      <c r="BH27" s="679"/>
      <c r="BI27" s="679"/>
      <c r="BJ27" s="679"/>
      <c r="BK27" s="679"/>
      <c r="BL27" s="679"/>
      <c r="BM27" s="679"/>
      <c r="BN27" s="680"/>
      <c r="BO27" s="715">
        <v>100</v>
      </c>
      <c r="BP27" s="715"/>
      <c r="BQ27" s="715"/>
      <c r="BR27" s="715"/>
      <c r="BS27" s="684">
        <v>1657</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193359</v>
      </c>
      <c r="CS27" s="697"/>
      <c r="CT27" s="697"/>
      <c r="CU27" s="697"/>
      <c r="CV27" s="697"/>
      <c r="CW27" s="697"/>
      <c r="CX27" s="697"/>
      <c r="CY27" s="698"/>
      <c r="CZ27" s="681">
        <v>4.2</v>
      </c>
      <c r="DA27" s="699"/>
      <c r="DB27" s="699"/>
      <c r="DC27" s="700"/>
      <c r="DD27" s="684">
        <v>48209</v>
      </c>
      <c r="DE27" s="697"/>
      <c r="DF27" s="697"/>
      <c r="DG27" s="697"/>
      <c r="DH27" s="697"/>
      <c r="DI27" s="697"/>
      <c r="DJ27" s="697"/>
      <c r="DK27" s="698"/>
      <c r="DL27" s="684">
        <v>48068</v>
      </c>
      <c r="DM27" s="697"/>
      <c r="DN27" s="697"/>
      <c r="DO27" s="697"/>
      <c r="DP27" s="697"/>
      <c r="DQ27" s="697"/>
      <c r="DR27" s="697"/>
      <c r="DS27" s="697"/>
      <c r="DT27" s="697"/>
      <c r="DU27" s="697"/>
      <c r="DV27" s="698"/>
      <c r="DW27" s="681">
        <v>1.9</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18909</v>
      </c>
      <c r="S28" s="679"/>
      <c r="T28" s="679"/>
      <c r="U28" s="679"/>
      <c r="V28" s="679"/>
      <c r="W28" s="679"/>
      <c r="X28" s="679"/>
      <c r="Y28" s="680"/>
      <c r="Z28" s="715">
        <v>0.4</v>
      </c>
      <c r="AA28" s="715"/>
      <c r="AB28" s="715"/>
      <c r="AC28" s="715"/>
      <c r="AD28" s="716" t="s">
        <v>137</v>
      </c>
      <c r="AE28" s="716"/>
      <c r="AF28" s="716"/>
      <c r="AG28" s="716"/>
      <c r="AH28" s="716"/>
      <c r="AI28" s="716"/>
      <c r="AJ28" s="716"/>
      <c r="AK28" s="716"/>
      <c r="AL28" s="681" t="s">
        <v>137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558116</v>
      </c>
      <c r="CS28" s="679"/>
      <c r="CT28" s="679"/>
      <c r="CU28" s="679"/>
      <c r="CV28" s="679"/>
      <c r="CW28" s="679"/>
      <c r="CX28" s="679"/>
      <c r="CY28" s="680"/>
      <c r="CZ28" s="681">
        <v>12.2</v>
      </c>
      <c r="DA28" s="699"/>
      <c r="DB28" s="699"/>
      <c r="DC28" s="700"/>
      <c r="DD28" s="684">
        <v>508726</v>
      </c>
      <c r="DE28" s="679"/>
      <c r="DF28" s="679"/>
      <c r="DG28" s="679"/>
      <c r="DH28" s="679"/>
      <c r="DI28" s="679"/>
      <c r="DJ28" s="679"/>
      <c r="DK28" s="680"/>
      <c r="DL28" s="684">
        <v>508726</v>
      </c>
      <c r="DM28" s="679"/>
      <c r="DN28" s="679"/>
      <c r="DO28" s="679"/>
      <c r="DP28" s="679"/>
      <c r="DQ28" s="679"/>
      <c r="DR28" s="679"/>
      <c r="DS28" s="679"/>
      <c r="DT28" s="679"/>
      <c r="DU28" s="679"/>
      <c r="DV28" s="680"/>
      <c r="DW28" s="681">
        <v>19.600000000000001</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69208</v>
      </c>
      <c r="S29" s="679"/>
      <c r="T29" s="679"/>
      <c r="U29" s="679"/>
      <c r="V29" s="679"/>
      <c r="W29" s="679"/>
      <c r="X29" s="679"/>
      <c r="Y29" s="680"/>
      <c r="Z29" s="715">
        <v>1.5</v>
      </c>
      <c r="AA29" s="715"/>
      <c r="AB29" s="715"/>
      <c r="AC29" s="715"/>
      <c r="AD29" s="716">
        <v>248</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302</v>
      </c>
      <c r="CE29" s="768"/>
      <c r="CF29" s="711" t="s">
        <v>303</v>
      </c>
      <c r="CG29" s="712"/>
      <c r="CH29" s="712"/>
      <c r="CI29" s="712"/>
      <c r="CJ29" s="712"/>
      <c r="CK29" s="712"/>
      <c r="CL29" s="712"/>
      <c r="CM29" s="712"/>
      <c r="CN29" s="712"/>
      <c r="CO29" s="712"/>
      <c r="CP29" s="712"/>
      <c r="CQ29" s="713"/>
      <c r="CR29" s="678">
        <v>558111</v>
      </c>
      <c r="CS29" s="697"/>
      <c r="CT29" s="697"/>
      <c r="CU29" s="697"/>
      <c r="CV29" s="697"/>
      <c r="CW29" s="697"/>
      <c r="CX29" s="697"/>
      <c r="CY29" s="698"/>
      <c r="CZ29" s="681">
        <v>12.2</v>
      </c>
      <c r="DA29" s="699"/>
      <c r="DB29" s="699"/>
      <c r="DC29" s="700"/>
      <c r="DD29" s="684">
        <v>508721</v>
      </c>
      <c r="DE29" s="697"/>
      <c r="DF29" s="697"/>
      <c r="DG29" s="697"/>
      <c r="DH29" s="697"/>
      <c r="DI29" s="697"/>
      <c r="DJ29" s="697"/>
      <c r="DK29" s="698"/>
      <c r="DL29" s="684">
        <v>508721</v>
      </c>
      <c r="DM29" s="697"/>
      <c r="DN29" s="697"/>
      <c r="DO29" s="697"/>
      <c r="DP29" s="697"/>
      <c r="DQ29" s="697"/>
      <c r="DR29" s="697"/>
      <c r="DS29" s="697"/>
      <c r="DT29" s="697"/>
      <c r="DU29" s="697"/>
      <c r="DV29" s="698"/>
      <c r="DW29" s="681">
        <v>19.600000000000001</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1664</v>
      </c>
      <c r="S30" s="679"/>
      <c r="T30" s="679"/>
      <c r="U30" s="679"/>
      <c r="V30" s="679"/>
      <c r="W30" s="679"/>
      <c r="X30" s="679"/>
      <c r="Y30" s="680"/>
      <c r="Z30" s="715">
        <v>0</v>
      </c>
      <c r="AA30" s="715"/>
      <c r="AB30" s="715"/>
      <c r="AC30" s="715"/>
      <c r="AD30" s="716" t="s">
        <v>137</v>
      </c>
      <c r="AE30" s="716"/>
      <c r="AF30" s="716"/>
      <c r="AG30" s="716"/>
      <c r="AH30" s="716"/>
      <c r="AI30" s="716"/>
      <c r="AJ30" s="716"/>
      <c r="AK30" s="716"/>
      <c r="AL30" s="681" t="s">
        <v>137</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9"/>
      <c r="CE30" s="770"/>
      <c r="CF30" s="711" t="s">
        <v>307</v>
      </c>
      <c r="CG30" s="712"/>
      <c r="CH30" s="712"/>
      <c r="CI30" s="712"/>
      <c r="CJ30" s="712"/>
      <c r="CK30" s="712"/>
      <c r="CL30" s="712"/>
      <c r="CM30" s="712"/>
      <c r="CN30" s="712"/>
      <c r="CO30" s="712"/>
      <c r="CP30" s="712"/>
      <c r="CQ30" s="713"/>
      <c r="CR30" s="678">
        <v>531986</v>
      </c>
      <c r="CS30" s="679"/>
      <c r="CT30" s="679"/>
      <c r="CU30" s="679"/>
      <c r="CV30" s="679"/>
      <c r="CW30" s="679"/>
      <c r="CX30" s="679"/>
      <c r="CY30" s="680"/>
      <c r="CZ30" s="681">
        <v>11.6</v>
      </c>
      <c r="DA30" s="699"/>
      <c r="DB30" s="699"/>
      <c r="DC30" s="700"/>
      <c r="DD30" s="684">
        <v>482596</v>
      </c>
      <c r="DE30" s="679"/>
      <c r="DF30" s="679"/>
      <c r="DG30" s="679"/>
      <c r="DH30" s="679"/>
      <c r="DI30" s="679"/>
      <c r="DJ30" s="679"/>
      <c r="DK30" s="680"/>
      <c r="DL30" s="684">
        <v>482596</v>
      </c>
      <c r="DM30" s="679"/>
      <c r="DN30" s="679"/>
      <c r="DO30" s="679"/>
      <c r="DP30" s="679"/>
      <c r="DQ30" s="679"/>
      <c r="DR30" s="679"/>
      <c r="DS30" s="679"/>
      <c r="DT30" s="679"/>
      <c r="DU30" s="679"/>
      <c r="DV30" s="680"/>
      <c r="DW30" s="681">
        <v>18.600000000000001</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211646</v>
      </c>
      <c r="S31" s="679"/>
      <c r="T31" s="679"/>
      <c r="U31" s="679"/>
      <c r="V31" s="679"/>
      <c r="W31" s="679"/>
      <c r="X31" s="679"/>
      <c r="Y31" s="680"/>
      <c r="Z31" s="715">
        <v>4.5999999999999996</v>
      </c>
      <c r="AA31" s="715"/>
      <c r="AB31" s="715"/>
      <c r="AC31" s="715"/>
      <c r="AD31" s="716" t="s">
        <v>137</v>
      </c>
      <c r="AE31" s="716"/>
      <c r="AF31" s="716"/>
      <c r="AG31" s="716"/>
      <c r="AH31" s="716"/>
      <c r="AI31" s="716"/>
      <c r="AJ31" s="716"/>
      <c r="AK31" s="716"/>
      <c r="AL31" s="681" t="s">
        <v>137</v>
      </c>
      <c r="AM31" s="682"/>
      <c r="AN31" s="682"/>
      <c r="AO31" s="717"/>
      <c r="AP31" s="753" t="s">
        <v>309</v>
      </c>
      <c r="AQ31" s="754"/>
      <c r="AR31" s="754"/>
      <c r="AS31" s="754"/>
      <c r="AT31" s="759" t="s">
        <v>310</v>
      </c>
      <c r="AU31" s="231"/>
      <c r="AV31" s="231"/>
      <c r="AW31" s="231"/>
      <c r="AX31" s="746" t="s">
        <v>187</v>
      </c>
      <c r="AY31" s="747"/>
      <c r="AZ31" s="747"/>
      <c r="BA31" s="747"/>
      <c r="BB31" s="747"/>
      <c r="BC31" s="747"/>
      <c r="BD31" s="747"/>
      <c r="BE31" s="747"/>
      <c r="BF31" s="748"/>
      <c r="BG31" s="749">
        <v>100</v>
      </c>
      <c r="BH31" s="750"/>
      <c r="BI31" s="750"/>
      <c r="BJ31" s="750"/>
      <c r="BK31" s="750"/>
      <c r="BL31" s="750"/>
      <c r="BM31" s="751">
        <v>99.4</v>
      </c>
      <c r="BN31" s="750"/>
      <c r="BO31" s="750"/>
      <c r="BP31" s="750"/>
      <c r="BQ31" s="752"/>
      <c r="BR31" s="749">
        <v>100</v>
      </c>
      <c r="BS31" s="750"/>
      <c r="BT31" s="750"/>
      <c r="BU31" s="750"/>
      <c r="BV31" s="750"/>
      <c r="BW31" s="750"/>
      <c r="BX31" s="751">
        <v>99.3</v>
      </c>
      <c r="BY31" s="750"/>
      <c r="BZ31" s="750"/>
      <c r="CA31" s="750"/>
      <c r="CB31" s="752"/>
      <c r="CD31" s="769"/>
      <c r="CE31" s="770"/>
      <c r="CF31" s="711" t="s">
        <v>311</v>
      </c>
      <c r="CG31" s="712"/>
      <c r="CH31" s="712"/>
      <c r="CI31" s="712"/>
      <c r="CJ31" s="712"/>
      <c r="CK31" s="712"/>
      <c r="CL31" s="712"/>
      <c r="CM31" s="712"/>
      <c r="CN31" s="712"/>
      <c r="CO31" s="712"/>
      <c r="CP31" s="712"/>
      <c r="CQ31" s="713"/>
      <c r="CR31" s="678">
        <v>26125</v>
      </c>
      <c r="CS31" s="697"/>
      <c r="CT31" s="697"/>
      <c r="CU31" s="697"/>
      <c r="CV31" s="697"/>
      <c r="CW31" s="697"/>
      <c r="CX31" s="697"/>
      <c r="CY31" s="698"/>
      <c r="CZ31" s="681">
        <v>0.6</v>
      </c>
      <c r="DA31" s="699"/>
      <c r="DB31" s="699"/>
      <c r="DC31" s="700"/>
      <c r="DD31" s="684">
        <v>26125</v>
      </c>
      <c r="DE31" s="697"/>
      <c r="DF31" s="697"/>
      <c r="DG31" s="697"/>
      <c r="DH31" s="697"/>
      <c r="DI31" s="697"/>
      <c r="DJ31" s="697"/>
      <c r="DK31" s="698"/>
      <c r="DL31" s="684">
        <v>26125</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42" t="s">
        <v>312</v>
      </c>
      <c r="C32" s="743"/>
      <c r="D32" s="743"/>
      <c r="E32" s="743"/>
      <c r="F32" s="743"/>
      <c r="G32" s="743"/>
      <c r="H32" s="743"/>
      <c r="I32" s="743"/>
      <c r="J32" s="743"/>
      <c r="K32" s="743"/>
      <c r="L32" s="743"/>
      <c r="M32" s="743"/>
      <c r="N32" s="743"/>
      <c r="O32" s="743"/>
      <c r="P32" s="743"/>
      <c r="Q32" s="744"/>
      <c r="R32" s="678" t="s">
        <v>137</v>
      </c>
      <c r="S32" s="679"/>
      <c r="T32" s="679"/>
      <c r="U32" s="679"/>
      <c r="V32" s="679"/>
      <c r="W32" s="679"/>
      <c r="X32" s="679"/>
      <c r="Y32" s="680"/>
      <c r="Z32" s="715" t="s">
        <v>232</v>
      </c>
      <c r="AA32" s="715"/>
      <c r="AB32" s="715"/>
      <c r="AC32" s="715"/>
      <c r="AD32" s="716" t="s">
        <v>137</v>
      </c>
      <c r="AE32" s="716"/>
      <c r="AF32" s="716"/>
      <c r="AG32" s="716"/>
      <c r="AH32" s="716"/>
      <c r="AI32" s="716"/>
      <c r="AJ32" s="716"/>
      <c r="AK32" s="716"/>
      <c r="AL32" s="681" t="s">
        <v>137</v>
      </c>
      <c r="AM32" s="682"/>
      <c r="AN32" s="682"/>
      <c r="AO32" s="717"/>
      <c r="AP32" s="755"/>
      <c r="AQ32" s="756"/>
      <c r="AR32" s="756"/>
      <c r="AS32" s="756"/>
      <c r="AT32" s="760"/>
      <c r="AU32" s="230" t="s">
        <v>313</v>
      </c>
      <c r="AV32" s="230"/>
      <c r="AW32" s="230"/>
      <c r="AX32" s="675" t="s">
        <v>314</v>
      </c>
      <c r="AY32" s="676"/>
      <c r="AZ32" s="676"/>
      <c r="BA32" s="676"/>
      <c r="BB32" s="676"/>
      <c r="BC32" s="676"/>
      <c r="BD32" s="676"/>
      <c r="BE32" s="676"/>
      <c r="BF32" s="677"/>
      <c r="BG32" s="762">
        <v>100</v>
      </c>
      <c r="BH32" s="697"/>
      <c r="BI32" s="697"/>
      <c r="BJ32" s="697"/>
      <c r="BK32" s="697"/>
      <c r="BL32" s="697"/>
      <c r="BM32" s="682">
        <v>99.9</v>
      </c>
      <c r="BN32" s="763"/>
      <c r="BO32" s="763"/>
      <c r="BP32" s="763"/>
      <c r="BQ32" s="721"/>
      <c r="BR32" s="762">
        <v>100</v>
      </c>
      <c r="BS32" s="697"/>
      <c r="BT32" s="697"/>
      <c r="BU32" s="697"/>
      <c r="BV32" s="697"/>
      <c r="BW32" s="697"/>
      <c r="BX32" s="682">
        <v>99.8</v>
      </c>
      <c r="BY32" s="763"/>
      <c r="BZ32" s="763"/>
      <c r="CA32" s="763"/>
      <c r="CB32" s="721"/>
      <c r="CD32" s="771"/>
      <c r="CE32" s="772"/>
      <c r="CF32" s="711" t="s">
        <v>315</v>
      </c>
      <c r="CG32" s="712"/>
      <c r="CH32" s="712"/>
      <c r="CI32" s="712"/>
      <c r="CJ32" s="712"/>
      <c r="CK32" s="712"/>
      <c r="CL32" s="712"/>
      <c r="CM32" s="712"/>
      <c r="CN32" s="712"/>
      <c r="CO32" s="712"/>
      <c r="CP32" s="712"/>
      <c r="CQ32" s="713"/>
      <c r="CR32" s="678">
        <v>5</v>
      </c>
      <c r="CS32" s="679"/>
      <c r="CT32" s="679"/>
      <c r="CU32" s="679"/>
      <c r="CV32" s="679"/>
      <c r="CW32" s="679"/>
      <c r="CX32" s="679"/>
      <c r="CY32" s="680"/>
      <c r="CZ32" s="681">
        <v>0</v>
      </c>
      <c r="DA32" s="699"/>
      <c r="DB32" s="699"/>
      <c r="DC32" s="700"/>
      <c r="DD32" s="684">
        <v>5</v>
      </c>
      <c r="DE32" s="679"/>
      <c r="DF32" s="679"/>
      <c r="DG32" s="679"/>
      <c r="DH32" s="679"/>
      <c r="DI32" s="679"/>
      <c r="DJ32" s="679"/>
      <c r="DK32" s="680"/>
      <c r="DL32" s="684">
        <v>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276692</v>
      </c>
      <c r="S33" s="679"/>
      <c r="T33" s="679"/>
      <c r="U33" s="679"/>
      <c r="V33" s="679"/>
      <c r="W33" s="679"/>
      <c r="X33" s="679"/>
      <c r="Y33" s="680"/>
      <c r="Z33" s="715">
        <v>6</v>
      </c>
      <c r="AA33" s="715"/>
      <c r="AB33" s="715"/>
      <c r="AC33" s="715"/>
      <c r="AD33" s="716" t="s">
        <v>137</v>
      </c>
      <c r="AE33" s="716"/>
      <c r="AF33" s="716"/>
      <c r="AG33" s="716"/>
      <c r="AH33" s="716"/>
      <c r="AI33" s="716"/>
      <c r="AJ33" s="716"/>
      <c r="AK33" s="716"/>
      <c r="AL33" s="681" t="s">
        <v>137</v>
      </c>
      <c r="AM33" s="682"/>
      <c r="AN33" s="682"/>
      <c r="AO33" s="717"/>
      <c r="AP33" s="757"/>
      <c r="AQ33" s="758"/>
      <c r="AR33" s="758"/>
      <c r="AS33" s="758"/>
      <c r="AT33" s="761"/>
      <c r="AU33" s="232"/>
      <c r="AV33" s="232"/>
      <c r="AW33" s="232"/>
      <c r="AX33" s="659" t="s">
        <v>317</v>
      </c>
      <c r="AY33" s="660"/>
      <c r="AZ33" s="660"/>
      <c r="BA33" s="660"/>
      <c r="BB33" s="660"/>
      <c r="BC33" s="660"/>
      <c r="BD33" s="660"/>
      <c r="BE33" s="660"/>
      <c r="BF33" s="661"/>
      <c r="BG33" s="745">
        <v>100</v>
      </c>
      <c r="BH33" s="663"/>
      <c r="BI33" s="663"/>
      <c r="BJ33" s="663"/>
      <c r="BK33" s="663"/>
      <c r="BL33" s="663"/>
      <c r="BM33" s="706">
        <v>98.6</v>
      </c>
      <c r="BN33" s="663"/>
      <c r="BO33" s="663"/>
      <c r="BP33" s="663"/>
      <c r="BQ33" s="727"/>
      <c r="BR33" s="745">
        <v>100</v>
      </c>
      <c r="BS33" s="663"/>
      <c r="BT33" s="663"/>
      <c r="BU33" s="663"/>
      <c r="BV33" s="663"/>
      <c r="BW33" s="663"/>
      <c r="BX33" s="706">
        <v>98.2</v>
      </c>
      <c r="BY33" s="663"/>
      <c r="BZ33" s="663"/>
      <c r="CA33" s="663"/>
      <c r="CB33" s="727"/>
      <c r="CD33" s="711" t="s">
        <v>318</v>
      </c>
      <c r="CE33" s="712"/>
      <c r="CF33" s="712"/>
      <c r="CG33" s="712"/>
      <c r="CH33" s="712"/>
      <c r="CI33" s="712"/>
      <c r="CJ33" s="712"/>
      <c r="CK33" s="712"/>
      <c r="CL33" s="712"/>
      <c r="CM33" s="712"/>
      <c r="CN33" s="712"/>
      <c r="CO33" s="712"/>
      <c r="CP33" s="712"/>
      <c r="CQ33" s="713"/>
      <c r="CR33" s="678">
        <v>2222826</v>
      </c>
      <c r="CS33" s="697"/>
      <c r="CT33" s="697"/>
      <c r="CU33" s="697"/>
      <c r="CV33" s="697"/>
      <c r="CW33" s="697"/>
      <c r="CX33" s="697"/>
      <c r="CY33" s="698"/>
      <c r="CZ33" s="681">
        <v>48.4</v>
      </c>
      <c r="DA33" s="699"/>
      <c r="DB33" s="699"/>
      <c r="DC33" s="700"/>
      <c r="DD33" s="684">
        <v>1570072</v>
      </c>
      <c r="DE33" s="697"/>
      <c r="DF33" s="697"/>
      <c r="DG33" s="697"/>
      <c r="DH33" s="697"/>
      <c r="DI33" s="697"/>
      <c r="DJ33" s="697"/>
      <c r="DK33" s="698"/>
      <c r="DL33" s="684">
        <v>931820</v>
      </c>
      <c r="DM33" s="697"/>
      <c r="DN33" s="697"/>
      <c r="DO33" s="697"/>
      <c r="DP33" s="697"/>
      <c r="DQ33" s="697"/>
      <c r="DR33" s="697"/>
      <c r="DS33" s="697"/>
      <c r="DT33" s="697"/>
      <c r="DU33" s="697"/>
      <c r="DV33" s="698"/>
      <c r="DW33" s="681">
        <v>35.9</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20931</v>
      </c>
      <c r="S34" s="679"/>
      <c r="T34" s="679"/>
      <c r="U34" s="679"/>
      <c r="V34" s="679"/>
      <c r="W34" s="679"/>
      <c r="X34" s="679"/>
      <c r="Y34" s="680"/>
      <c r="Z34" s="715">
        <v>0.5</v>
      </c>
      <c r="AA34" s="715"/>
      <c r="AB34" s="715"/>
      <c r="AC34" s="715"/>
      <c r="AD34" s="716">
        <v>3802</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678009</v>
      </c>
      <c r="CS34" s="679"/>
      <c r="CT34" s="679"/>
      <c r="CU34" s="679"/>
      <c r="CV34" s="679"/>
      <c r="CW34" s="679"/>
      <c r="CX34" s="679"/>
      <c r="CY34" s="680"/>
      <c r="CZ34" s="681">
        <v>14.8</v>
      </c>
      <c r="DA34" s="699"/>
      <c r="DB34" s="699"/>
      <c r="DC34" s="700"/>
      <c r="DD34" s="684">
        <v>465625</v>
      </c>
      <c r="DE34" s="679"/>
      <c r="DF34" s="679"/>
      <c r="DG34" s="679"/>
      <c r="DH34" s="679"/>
      <c r="DI34" s="679"/>
      <c r="DJ34" s="679"/>
      <c r="DK34" s="680"/>
      <c r="DL34" s="684">
        <v>326004</v>
      </c>
      <c r="DM34" s="679"/>
      <c r="DN34" s="679"/>
      <c r="DO34" s="679"/>
      <c r="DP34" s="679"/>
      <c r="DQ34" s="679"/>
      <c r="DR34" s="679"/>
      <c r="DS34" s="679"/>
      <c r="DT34" s="679"/>
      <c r="DU34" s="679"/>
      <c r="DV34" s="680"/>
      <c r="DW34" s="681">
        <v>12.6</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112254</v>
      </c>
      <c r="S35" s="679"/>
      <c r="T35" s="679"/>
      <c r="U35" s="679"/>
      <c r="V35" s="679"/>
      <c r="W35" s="679"/>
      <c r="X35" s="679"/>
      <c r="Y35" s="680"/>
      <c r="Z35" s="715">
        <v>2.4</v>
      </c>
      <c r="AA35" s="715"/>
      <c r="AB35" s="715"/>
      <c r="AC35" s="715"/>
      <c r="AD35" s="716" t="s">
        <v>137</v>
      </c>
      <c r="AE35" s="716"/>
      <c r="AF35" s="716"/>
      <c r="AG35" s="716"/>
      <c r="AH35" s="716"/>
      <c r="AI35" s="716"/>
      <c r="AJ35" s="716"/>
      <c r="AK35" s="716"/>
      <c r="AL35" s="681" t="s">
        <v>137</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98932</v>
      </c>
      <c r="CS35" s="697"/>
      <c r="CT35" s="697"/>
      <c r="CU35" s="697"/>
      <c r="CV35" s="697"/>
      <c r="CW35" s="697"/>
      <c r="CX35" s="697"/>
      <c r="CY35" s="698"/>
      <c r="CZ35" s="681">
        <v>2.2000000000000002</v>
      </c>
      <c r="DA35" s="699"/>
      <c r="DB35" s="699"/>
      <c r="DC35" s="700"/>
      <c r="DD35" s="684">
        <v>76620</v>
      </c>
      <c r="DE35" s="697"/>
      <c r="DF35" s="697"/>
      <c r="DG35" s="697"/>
      <c r="DH35" s="697"/>
      <c r="DI35" s="697"/>
      <c r="DJ35" s="697"/>
      <c r="DK35" s="698"/>
      <c r="DL35" s="684">
        <v>74449</v>
      </c>
      <c r="DM35" s="697"/>
      <c r="DN35" s="697"/>
      <c r="DO35" s="697"/>
      <c r="DP35" s="697"/>
      <c r="DQ35" s="697"/>
      <c r="DR35" s="697"/>
      <c r="DS35" s="697"/>
      <c r="DT35" s="697"/>
      <c r="DU35" s="697"/>
      <c r="DV35" s="698"/>
      <c r="DW35" s="681">
        <v>2.9</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266700</v>
      </c>
      <c r="S36" s="679"/>
      <c r="T36" s="679"/>
      <c r="U36" s="679"/>
      <c r="V36" s="679"/>
      <c r="W36" s="679"/>
      <c r="X36" s="679"/>
      <c r="Y36" s="680"/>
      <c r="Z36" s="715">
        <v>5.7</v>
      </c>
      <c r="AA36" s="715"/>
      <c r="AB36" s="715"/>
      <c r="AC36" s="715"/>
      <c r="AD36" s="716" t="s">
        <v>137</v>
      </c>
      <c r="AE36" s="716"/>
      <c r="AF36" s="716"/>
      <c r="AG36" s="716"/>
      <c r="AH36" s="716"/>
      <c r="AI36" s="716"/>
      <c r="AJ36" s="716"/>
      <c r="AK36" s="716"/>
      <c r="AL36" s="681" t="s">
        <v>137</v>
      </c>
      <c r="AM36" s="682"/>
      <c r="AN36" s="682"/>
      <c r="AO36" s="717"/>
      <c r="AP36" s="235"/>
      <c r="AQ36" s="730" t="s">
        <v>326</v>
      </c>
      <c r="AR36" s="731"/>
      <c r="AS36" s="731"/>
      <c r="AT36" s="731"/>
      <c r="AU36" s="731"/>
      <c r="AV36" s="731"/>
      <c r="AW36" s="731"/>
      <c r="AX36" s="731"/>
      <c r="AY36" s="732"/>
      <c r="AZ36" s="733">
        <v>619738</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2927</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933810</v>
      </c>
      <c r="CS36" s="679"/>
      <c r="CT36" s="679"/>
      <c r="CU36" s="679"/>
      <c r="CV36" s="679"/>
      <c r="CW36" s="679"/>
      <c r="CX36" s="679"/>
      <c r="CY36" s="680"/>
      <c r="CZ36" s="681">
        <v>20.3</v>
      </c>
      <c r="DA36" s="699"/>
      <c r="DB36" s="699"/>
      <c r="DC36" s="700"/>
      <c r="DD36" s="684">
        <v>678371</v>
      </c>
      <c r="DE36" s="679"/>
      <c r="DF36" s="679"/>
      <c r="DG36" s="679"/>
      <c r="DH36" s="679"/>
      <c r="DI36" s="679"/>
      <c r="DJ36" s="679"/>
      <c r="DK36" s="680"/>
      <c r="DL36" s="684">
        <v>282704</v>
      </c>
      <c r="DM36" s="679"/>
      <c r="DN36" s="679"/>
      <c r="DO36" s="679"/>
      <c r="DP36" s="679"/>
      <c r="DQ36" s="679"/>
      <c r="DR36" s="679"/>
      <c r="DS36" s="679"/>
      <c r="DT36" s="679"/>
      <c r="DU36" s="679"/>
      <c r="DV36" s="680"/>
      <c r="DW36" s="681">
        <v>10.9</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18000</v>
      </c>
      <c r="S37" s="679"/>
      <c r="T37" s="679"/>
      <c r="U37" s="679"/>
      <c r="V37" s="679"/>
      <c r="W37" s="679"/>
      <c r="X37" s="679"/>
      <c r="Y37" s="680"/>
      <c r="Z37" s="715">
        <v>0.4</v>
      </c>
      <c r="AA37" s="715"/>
      <c r="AB37" s="715"/>
      <c r="AC37" s="715"/>
      <c r="AD37" s="716" t="s">
        <v>232</v>
      </c>
      <c r="AE37" s="716"/>
      <c r="AF37" s="716"/>
      <c r="AG37" s="716"/>
      <c r="AH37" s="716"/>
      <c r="AI37" s="716"/>
      <c r="AJ37" s="716"/>
      <c r="AK37" s="716"/>
      <c r="AL37" s="681" t="s">
        <v>137</v>
      </c>
      <c r="AM37" s="682"/>
      <c r="AN37" s="682"/>
      <c r="AO37" s="717"/>
      <c r="AQ37" s="718" t="s">
        <v>330</v>
      </c>
      <c r="AR37" s="719"/>
      <c r="AS37" s="719"/>
      <c r="AT37" s="719"/>
      <c r="AU37" s="719"/>
      <c r="AV37" s="719"/>
      <c r="AW37" s="719"/>
      <c r="AX37" s="719"/>
      <c r="AY37" s="720"/>
      <c r="AZ37" s="678">
        <v>256746</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2328</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248618</v>
      </c>
      <c r="CS37" s="697"/>
      <c r="CT37" s="697"/>
      <c r="CU37" s="697"/>
      <c r="CV37" s="697"/>
      <c r="CW37" s="697"/>
      <c r="CX37" s="697"/>
      <c r="CY37" s="698"/>
      <c r="CZ37" s="681">
        <v>5.4</v>
      </c>
      <c r="DA37" s="699"/>
      <c r="DB37" s="699"/>
      <c r="DC37" s="700"/>
      <c r="DD37" s="684">
        <v>178118</v>
      </c>
      <c r="DE37" s="697"/>
      <c r="DF37" s="697"/>
      <c r="DG37" s="697"/>
      <c r="DH37" s="697"/>
      <c r="DI37" s="697"/>
      <c r="DJ37" s="697"/>
      <c r="DK37" s="698"/>
      <c r="DL37" s="684">
        <v>163756</v>
      </c>
      <c r="DM37" s="697"/>
      <c r="DN37" s="697"/>
      <c r="DO37" s="697"/>
      <c r="DP37" s="697"/>
      <c r="DQ37" s="697"/>
      <c r="DR37" s="697"/>
      <c r="DS37" s="697"/>
      <c r="DT37" s="697"/>
      <c r="DU37" s="697"/>
      <c r="DV37" s="698"/>
      <c r="DW37" s="681">
        <v>6.3</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96671</v>
      </c>
      <c r="S38" s="679"/>
      <c r="T38" s="679"/>
      <c r="U38" s="679"/>
      <c r="V38" s="679"/>
      <c r="W38" s="679"/>
      <c r="X38" s="679"/>
      <c r="Y38" s="680"/>
      <c r="Z38" s="715">
        <v>2.1</v>
      </c>
      <c r="AA38" s="715"/>
      <c r="AB38" s="715"/>
      <c r="AC38" s="715"/>
      <c r="AD38" s="716">
        <v>592</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120000</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377</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362992</v>
      </c>
      <c r="CS38" s="679"/>
      <c r="CT38" s="679"/>
      <c r="CU38" s="679"/>
      <c r="CV38" s="679"/>
      <c r="CW38" s="679"/>
      <c r="CX38" s="679"/>
      <c r="CY38" s="680"/>
      <c r="CZ38" s="681">
        <v>7.9</v>
      </c>
      <c r="DA38" s="699"/>
      <c r="DB38" s="699"/>
      <c r="DC38" s="700"/>
      <c r="DD38" s="684">
        <v>338393</v>
      </c>
      <c r="DE38" s="679"/>
      <c r="DF38" s="679"/>
      <c r="DG38" s="679"/>
      <c r="DH38" s="679"/>
      <c r="DI38" s="679"/>
      <c r="DJ38" s="679"/>
      <c r="DK38" s="680"/>
      <c r="DL38" s="684">
        <v>248663</v>
      </c>
      <c r="DM38" s="679"/>
      <c r="DN38" s="679"/>
      <c r="DO38" s="679"/>
      <c r="DP38" s="679"/>
      <c r="DQ38" s="679"/>
      <c r="DR38" s="679"/>
      <c r="DS38" s="679"/>
      <c r="DT38" s="679"/>
      <c r="DU38" s="679"/>
      <c r="DV38" s="680"/>
      <c r="DW38" s="681">
        <v>9.6</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864455</v>
      </c>
      <c r="S39" s="679"/>
      <c r="T39" s="679"/>
      <c r="U39" s="679"/>
      <c r="V39" s="679"/>
      <c r="W39" s="679"/>
      <c r="X39" s="679"/>
      <c r="Y39" s="680"/>
      <c r="Z39" s="715">
        <v>18.600000000000001</v>
      </c>
      <c r="AA39" s="715"/>
      <c r="AB39" s="715"/>
      <c r="AC39" s="715"/>
      <c r="AD39" s="716" t="s">
        <v>137</v>
      </c>
      <c r="AE39" s="716"/>
      <c r="AF39" s="716"/>
      <c r="AG39" s="716"/>
      <c r="AH39" s="716"/>
      <c r="AI39" s="716"/>
      <c r="AJ39" s="716"/>
      <c r="AK39" s="716"/>
      <c r="AL39" s="681" t="s">
        <v>232</v>
      </c>
      <c r="AM39" s="682"/>
      <c r="AN39" s="682"/>
      <c r="AO39" s="717"/>
      <c r="AQ39" s="718" t="s">
        <v>338</v>
      </c>
      <c r="AR39" s="719"/>
      <c r="AS39" s="719"/>
      <c r="AT39" s="719"/>
      <c r="AU39" s="719"/>
      <c r="AV39" s="719"/>
      <c r="AW39" s="719"/>
      <c r="AX39" s="719"/>
      <c r="AY39" s="720"/>
      <c r="AZ39" s="678">
        <v>96000</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655</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129083</v>
      </c>
      <c r="CS39" s="697"/>
      <c r="CT39" s="697"/>
      <c r="CU39" s="697"/>
      <c r="CV39" s="697"/>
      <c r="CW39" s="697"/>
      <c r="CX39" s="697"/>
      <c r="CY39" s="698"/>
      <c r="CZ39" s="681">
        <v>2.8</v>
      </c>
      <c r="DA39" s="699"/>
      <c r="DB39" s="699"/>
      <c r="DC39" s="700"/>
      <c r="DD39" s="684">
        <v>11063</v>
      </c>
      <c r="DE39" s="697"/>
      <c r="DF39" s="697"/>
      <c r="DG39" s="697"/>
      <c r="DH39" s="697"/>
      <c r="DI39" s="697"/>
      <c r="DJ39" s="697"/>
      <c r="DK39" s="698"/>
      <c r="DL39" s="684" t="s">
        <v>232</v>
      </c>
      <c r="DM39" s="697"/>
      <c r="DN39" s="697"/>
      <c r="DO39" s="697"/>
      <c r="DP39" s="697"/>
      <c r="DQ39" s="697"/>
      <c r="DR39" s="697"/>
      <c r="DS39" s="697"/>
      <c r="DT39" s="697"/>
      <c r="DU39" s="697"/>
      <c r="DV39" s="698"/>
      <c r="DW39" s="681" t="s">
        <v>137</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137</v>
      </c>
      <c r="S40" s="679"/>
      <c r="T40" s="679"/>
      <c r="U40" s="679"/>
      <c r="V40" s="679"/>
      <c r="W40" s="679"/>
      <c r="X40" s="679"/>
      <c r="Y40" s="680"/>
      <c r="Z40" s="715" t="s">
        <v>137</v>
      </c>
      <c r="AA40" s="715"/>
      <c r="AB40" s="715"/>
      <c r="AC40" s="715"/>
      <c r="AD40" s="716" t="s">
        <v>137</v>
      </c>
      <c r="AE40" s="716"/>
      <c r="AF40" s="716"/>
      <c r="AG40" s="716"/>
      <c r="AH40" s="716"/>
      <c r="AI40" s="716"/>
      <c r="AJ40" s="716"/>
      <c r="AK40" s="716"/>
      <c r="AL40" s="681" t="s">
        <v>232</v>
      </c>
      <c r="AM40" s="682"/>
      <c r="AN40" s="682"/>
      <c r="AO40" s="717"/>
      <c r="AQ40" s="718" t="s">
        <v>342</v>
      </c>
      <c r="AR40" s="719"/>
      <c r="AS40" s="719"/>
      <c r="AT40" s="719"/>
      <c r="AU40" s="719"/>
      <c r="AV40" s="719"/>
      <c r="AW40" s="719"/>
      <c r="AX40" s="719"/>
      <c r="AY40" s="720"/>
      <c r="AZ40" s="678">
        <v>131</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114</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20000</v>
      </c>
      <c r="CS40" s="679"/>
      <c r="CT40" s="679"/>
      <c r="CU40" s="679"/>
      <c r="CV40" s="679"/>
      <c r="CW40" s="679"/>
      <c r="CX40" s="679"/>
      <c r="CY40" s="680"/>
      <c r="CZ40" s="681">
        <v>0.4</v>
      </c>
      <c r="DA40" s="699"/>
      <c r="DB40" s="699"/>
      <c r="DC40" s="700"/>
      <c r="DD40" s="684" t="s">
        <v>137</v>
      </c>
      <c r="DE40" s="679"/>
      <c r="DF40" s="679"/>
      <c r="DG40" s="679"/>
      <c r="DH40" s="679"/>
      <c r="DI40" s="679"/>
      <c r="DJ40" s="679"/>
      <c r="DK40" s="680"/>
      <c r="DL40" s="684" t="s">
        <v>137</v>
      </c>
      <c r="DM40" s="679"/>
      <c r="DN40" s="679"/>
      <c r="DO40" s="679"/>
      <c r="DP40" s="679"/>
      <c r="DQ40" s="679"/>
      <c r="DR40" s="679"/>
      <c r="DS40" s="679"/>
      <c r="DT40" s="679"/>
      <c r="DU40" s="679"/>
      <c r="DV40" s="680"/>
      <c r="DW40" s="681" t="s">
        <v>137</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67855</v>
      </c>
      <c r="S41" s="679"/>
      <c r="T41" s="679"/>
      <c r="U41" s="679"/>
      <c r="V41" s="679"/>
      <c r="W41" s="679"/>
      <c r="X41" s="679"/>
      <c r="Y41" s="680"/>
      <c r="Z41" s="715">
        <v>1.5</v>
      </c>
      <c r="AA41" s="715"/>
      <c r="AB41" s="715"/>
      <c r="AC41" s="715"/>
      <c r="AD41" s="716" t="s">
        <v>137</v>
      </c>
      <c r="AE41" s="716"/>
      <c r="AF41" s="716"/>
      <c r="AG41" s="716"/>
      <c r="AH41" s="716"/>
      <c r="AI41" s="716"/>
      <c r="AJ41" s="716"/>
      <c r="AK41" s="716"/>
      <c r="AL41" s="681" t="s">
        <v>137</v>
      </c>
      <c r="AM41" s="682"/>
      <c r="AN41" s="682"/>
      <c r="AO41" s="717"/>
      <c r="AQ41" s="718" t="s">
        <v>347</v>
      </c>
      <c r="AR41" s="719"/>
      <c r="AS41" s="719"/>
      <c r="AT41" s="719"/>
      <c r="AU41" s="719"/>
      <c r="AV41" s="719"/>
      <c r="AW41" s="719"/>
      <c r="AX41" s="719"/>
      <c r="AY41" s="720"/>
      <c r="AZ41" s="678">
        <v>26574</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137</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137</v>
      </c>
      <c r="CS41" s="697"/>
      <c r="CT41" s="697"/>
      <c r="CU41" s="697"/>
      <c r="CV41" s="697"/>
      <c r="CW41" s="697"/>
      <c r="CX41" s="697"/>
      <c r="CY41" s="698"/>
      <c r="CZ41" s="681" t="s">
        <v>137</v>
      </c>
      <c r="DA41" s="699"/>
      <c r="DB41" s="699"/>
      <c r="DC41" s="700"/>
      <c r="DD41" s="684" t="s">
        <v>232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4640574</v>
      </c>
      <c r="S42" s="701"/>
      <c r="T42" s="701"/>
      <c r="U42" s="701"/>
      <c r="V42" s="701"/>
      <c r="W42" s="701"/>
      <c r="X42" s="701"/>
      <c r="Y42" s="703"/>
      <c r="Z42" s="704">
        <v>100</v>
      </c>
      <c r="AA42" s="704"/>
      <c r="AB42" s="704"/>
      <c r="AC42" s="704"/>
      <c r="AD42" s="705">
        <v>2527249</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120287</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341</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1006563</v>
      </c>
      <c r="CS42" s="679"/>
      <c r="CT42" s="679"/>
      <c r="CU42" s="679"/>
      <c r="CV42" s="679"/>
      <c r="CW42" s="679"/>
      <c r="CX42" s="679"/>
      <c r="CY42" s="680"/>
      <c r="CZ42" s="681">
        <v>21.9</v>
      </c>
      <c r="DA42" s="682"/>
      <c r="DB42" s="682"/>
      <c r="DC42" s="683"/>
      <c r="DD42" s="684">
        <v>170039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11012</v>
      </c>
      <c r="CS43" s="697"/>
      <c r="CT43" s="697"/>
      <c r="CU43" s="697"/>
      <c r="CV43" s="697"/>
      <c r="CW43" s="697"/>
      <c r="CX43" s="697"/>
      <c r="CY43" s="698"/>
      <c r="CZ43" s="681">
        <v>0.2</v>
      </c>
      <c r="DA43" s="699"/>
      <c r="DB43" s="699"/>
      <c r="DC43" s="700"/>
      <c r="DD43" s="684">
        <v>11012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1006558</v>
      </c>
      <c r="CS44" s="679"/>
      <c r="CT44" s="679"/>
      <c r="CU44" s="679"/>
      <c r="CV44" s="679"/>
      <c r="CW44" s="679"/>
      <c r="CX44" s="679"/>
      <c r="CY44" s="680"/>
      <c r="CZ44" s="681">
        <v>21.9</v>
      </c>
      <c r="DA44" s="682"/>
      <c r="DB44" s="682"/>
      <c r="DC44" s="683"/>
      <c r="DD44" s="684">
        <v>170034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432892</v>
      </c>
      <c r="CS45" s="697"/>
      <c r="CT45" s="697"/>
      <c r="CU45" s="697"/>
      <c r="CV45" s="697"/>
      <c r="CW45" s="697"/>
      <c r="CX45" s="697"/>
      <c r="CY45" s="698"/>
      <c r="CZ45" s="681">
        <v>9.4</v>
      </c>
      <c r="DA45" s="699"/>
      <c r="DB45" s="699"/>
      <c r="DC45" s="700"/>
      <c r="DD45" s="684">
        <v>67505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573666</v>
      </c>
      <c r="CS46" s="679"/>
      <c r="CT46" s="679"/>
      <c r="CU46" s="679"/>
      <c r="CV46" s="679"/>
      <c r="CW46" s="679"/>
      <c r="CX46" s="679"/>
      <c r="CY46" s="680"/>
      <c r="CZ46" s="681">
        <v>12.5</v>
      </c>
      <c r="DA46" s="682"/>
      <c r="DB46" s="682"/>
      <c r="DC46" s="683"/>
      <c r="DD46" s="684">
        <v>102529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5</v>
      </c>
      <c r="CS47" s="697"/>
      <c r="CT47" s="697"/>
      <c r="CU47" s="697"/>
      <c r="CV47" s="697"/>
      <c r="CW47" s="697"/>
      <c r="CX47" s="697"/>
      <c r="CY47" s="698"/>
      <c r="CZ47" s="681">
        <v>0</v>
      </c>
      <c r="DA47" s="699"/>
      <c r="DB47" s="699"/>
      <c r="DC47" s="700"/>
      <c r="DD47" s="684">
        <v>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232</v>
      </c>
      <c r="CS48" s="679"/>
      <c r="CT48" s="679"/>
      <c r="CU48" s="679"/>
      <c r="CV48" s="679"/>
      <c r="CW48" s="679"/>
      <c r="CX48" s="679"/>
      <c r="CY48" s="680"/>
      <c r="CZ48" s="681" t="s">
        <v>232</v>
      </c>
      <c r="DA48" s="682"/>
      <c r="DB48" s="682"/>
      <c r="DC48" s="683"/>
      <c r="DD48" s="684" t="s">
        <v>232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4592642</v>
      </c>
      <c r="CS49" s="663"/>
      <c r="CT49" s="663"/>
      <c r="CU49" s="663"/>
      <c r="CV49" s="663"/>
      <c r="CW49" s="663"/>
      <c r="CX49" s="663"/>
      <c r="CY49" s="664"/>
      <c r="CZ49" s="665">
        <v>100</v>
      </c>
      <c r="DA49" s="666"/>
      <c r="DB49" s="666"/>
      <c r="DC49" s="667"/>
      <c r="DD49" s="668">
        <v>2887211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A5dlqGVEgAC+wTy4Dx9EL3Hb9WQF9sEWr79MfesJRD/oXJUsU8xiZO02WAr9tFmDxKH8bKfjCASlE8Cncp8VAA==" saltValue="KQmg4v0iP3i/Ii3YUIUip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4641</v>
      </c>
      <c r="R7" s="1198"/>
      <c r="S7" s="1198"/>
      <c r="T7" s="1198"/>
      <c r="U7" s="1198"/>
      <c r="V7" s="1198">
        <v>4593</v>
      </c>
      <c r="W7" s="1198"/>
      <c r="X7" s="1198"/>
      <c r="Y7" s="1198"/>
      <c r="Z7" s="1198"/>
      <c r="AA7" s="1198">
        <v>48</v>
      </c>
      <c r="AB7" s="1198"/>
      <c r="AC7" s="1198"/>
      <c r="AD7" s="1198"/>
      <c r="AE7" s="1199"/>
      <c r="AF7" s="1200">
        <v>27</v>
      </c>
      <c r="AG7" s="1201"/>
      <c r="AH7" s="1201"/>
      <c r="AI7" s="1201"/>
      <c r="AJ7" s="1202"/>
      <c r="AK7" s="1184">
        <v>267</v>
      </c>
      <c r="AL7" s="1185"/>
      <c r="AM7" s="1185"/>
      <c r="AN7" s="1185"/>
      <c r="AO7" s="1185"/>
      <c r="AP7" s="1185">
        <v>5369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575</v>
      </c>
      <c r="BT7" s="1189"/>
      <c r="BU7" s="1189"/>
      <c r="BV7" s="1189"/>
      <c r="BW7" s="1189"/>
      <c r="BX7" s="1189"/>
      <c r="BY7" s="1189"/>
      <c r="BZ7" s="1189"/>
      <c r="CA7" s="1189"/>
      <c r="CB7" s="1189"/>
      <c r="CC7" s="1189"/>
      <c r="CD7" s="1189"/>
      <c r="CE7" s="1189"/>
      <c r="CF7" s="1189"/>
      <c r="CG7" s="1190"/>
      <c r="CH7" s="1181" t="s">
        <v>574</v>
      </c>
      <c r="CI7" s="1182"/>
      <c r="CJ7" s="1182"/>
      <c r="CK7" s="1182"/>
      <c r="CL7" s="1183"/>
      <c r="CM7" s="1181">
        <v>58</v>
      </c>
      <c r="CN7" s="1182"/>
      <c r="CO7" s="1182"/>
      <c r="CP7" s="1182"/>
      <c r="CQ7" s="1183"/>
      <c r="CR7" s="1181">
        <v>45</v>
      </c>
      <c r="CS7" s="1182"/>
      <c r="CT7" s="1182"/>
      <c r="CU7" s="1182"/>
      <c r="CV7" s="1183"/>
      <c r="CW7" s="1181">
        <v>8</v>
      </c>
      <c r="CX7" s="1182"/>
      <c r="CY7" s="1182"/>
      <c r="CZ7" s="1182"/>
      <c r="DA7" s="1183"/>
      <c r="DB7" s="1181" t="s">
        <v>574</v>
      </c>
      <c r="DC7" s="1182"/>
      <c r="DD7" s="1182"/>
      <c r="DE7" s="1182"/>
      <c r="DF7" s="1183"/>
      <c r="DG7" s="1181" t="s">
        <v>574</v>
      </c>
      <c r="DH7" s="1182"/>
      <c r="DI7" s="1182"/>
      <c r="DJ7" s="1182"/>
      <c r="DK7" s="1183"/>
      <c r="DL7" s="1181" t="s">
        <v>574</v>
      </c>
      <c r="DM7" s="1182"/>
      <c r="DN7" s="1182"/>
      <c r="DO7" s="1182"/>
      <c r="DP7" s="1183"/>
      <c r="DQ7" s="1181" t="s">
        <v>574</v>
      </c>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576</v>
      </c>
      <c r="BT8" s="1108"/>
      <c r="BU8" s="1108"/>
      <c r="BV8" s="1108"/>
      <c r="BW8" s="1108"/>
      <c r="BX8" s="1108"/>
      <c r="BY8" s="1108"/>
      <c r="BZ8" s="1108"/>
      <c r="CA8" s="1108"/>
      <c r="CB8" s="1108"/>
      <c r="CC8" s="1108"/>
      <c r="CD8" s="1108"/>
      <c r="CE8" s="1108"/>
      <c r="CF8" s="1108"/>
      <c r="CG8" s="1109"/>
      <c r="CH8" s="1082" t="s">
        <v>574</v>
      </c>
      <c r="CI8" s="1083"/>
      <c r="CJ8" s="1083"/>
      <c r="CK8" s="1083"/>
      <c r="CL8" s="1084"/>
      <c r="CM8" s="1082">
        <v>8</v>
      </c>
      <c r="CN8" s="1083"/>
      <c r="CO8" s="1083"/>
      <c r="CP8" s="1083"/>
      <c r="CQ8" s="1084"/>
      <c r="CR8" s="1082">
        <v>1</v>
      </c>
      <c r="CS8" s="1083"/>
      <c r="CT8" s="1083"/>
      <c r="CU8" s="1083"/>
      <c r="CV8" s="1084"/>
      <c r="CW8" s="1082">
        <v>9</v>
      </c>
      <c r="CX8" s="1083"/>
      <c r="CY8" s="1083"/>
      <c r="CZ8" s="1083"/>
      <c r="DA8" s="1084"/>
      <c r="DB8" s="1082" t="s">
        <v>574</v>
      </c>
      <c r="DC8" s="1083"/>
      <c r="DD8" s="1083"/>
      <c r="DE8" s="1083"/>
      <c r="DF8" s="1084"/>
      <c r="DG8" s="1082" t="s">
        <v>574</v>
      </c>
      <c r="DH8" s="1083"/>
      <c r="DI8" s="1083"/>
      <c r="DJ8" s="1083"/>
      <c r="DK8" s="1084"/>
      <c r="DL8" s="1082" t="s">
        <v>574</v>
      </c>
      <c r="DM8" s="1083"/>
      <c r="DN8" s="1083"/>
      <c r="DO8" s="1083"/>
      <c r="DP8" s="1084"/>
      <c r="DQ8" s="1082" t="s">
        <v>574</v>
      </c>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387</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4641</v>
      </c>
      <c r="R23" s="1162"/>
      <c r="S23" s="1162"/>
      <c r="T23" s="1162"/>
      <c r="U23" s="1162"/>
      <c r="V23" s="1162">
        <v>4593</v>
      </c>
      <c r="W23" s="1162"/>
      <c r="X23" s="1162"/>
      <c r="Y23" s="1162"/>
      <c r="Z23" s="1162"/>
      <c r="AA23" s="1162">
        <v>48</v>
      </c>
      <c r="AB23" s="1162"/>
      <c r="AC23" s="1162"/>
      <c r="AD23" s="1162"/>
      <c r="AE23" s="1163"/>
      <c r="AF23" s="1164">
        <v>27</v>
      </c>
      <c r="AG23" s="1162"/>
      <c r="AH23" s="1162"/>
      <c r="AI23" s="1162"/>
      <c r="AJ23" s="1165"/>
      <c r="AK23" s="1166"/>
      <c r="AL23" s="1167"/>
      <c r="AM23" s="1167"/>
      <c r="AN23" s="1167"/>
      <c r="AO23" s="1167"/>
      <c r="AP23" s="1162">
        <v>5369</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351</v>
      </c>
      <c r="R28" s="1147"/>
      <c r="S28" s="1147"/>
      <c r="T28" s="1147"/>
      <c r="U28" s="1147"/>
      <c r="V28" s="1147">
        <v>348</v>
      </c>
      <c r="W28" s="1147"/>
      <c r="X28" s="1147"/>
      <c r="Y28" s="1147"/>
      <c r="Z28" s="1147"/>
      <c r="AA28" s="1147">
        <v>3</v>
      </c>
      <c r="AB28" s="1147"/>
      <c r="AC28" s="1147"/>
      <c r="AD28" s="1147"/>
      <c r="AE28" s="1148"/>
      <c r="AF28" s="1149">
        <v>3</v>
      </c>
      <c r="AG28" s="1147"/>
      <c r="AH28" s="1147"/>
      <c r="AI28" s="1147"/>
      <c r="AJ28" s="1150"/>
      <c r="AK28" s="1151">
        <v>41</v>
      </c>
      <c r="AL28" s="1139"/>
      <c r="AM28" s="1139"/>
      <c r="AN28" s="1139"/>
      <c r="AO28" s="1139"/>
      <c r="AP28" s="1139">
        <v>0</v>
      </c>
      <c r="AQ28" s="1139"/>
      <c r="AR28" s="1139"/>
      <c r="AS28" s="1139"/>
      <c r="AT28" s="1139"/>
      <c r="AU28" s="1139">
        <v>0</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402</v>
      </c>
      <c r="C29" s="1125"/>
      <c r="D29" s="1125"/>
      <c r="E29" s="1125"/>
      <c r="F29" s="1125"/>
      <c r="G29" s="1125"/>
      <c r="H29" s="1125"/>
      <c r="I29" s="1125"/>
      <c r="J29" s="1125"/>
      <c r="K29" s="1125"/>
      <c r="L29" s="1125"/>
      <c r="M29" s="1125"/>
      <c r="N29" s="1125"/>
      <c r="O29" s="1125"/>
      <c r="P29" s="1126"/>
      <c r="Q29" s="1136">
        <v>357</v>
      </c>
      <c r="R29" s="1137"/>
      <c r="S29" s="1137"/>
      <c r="T29" s="1137"/>
      <c r="U29" s="1137"/>
      <c r="V29" s="1137">
        <v>357</v>
      </c>
      <c r="W29" s="1137"/>
      <c r="X29" s="1137"/>
      <c r="Y29" s="1137"/>
      <c r="Z29" s="1137"/>
      <c r="AA29" s="1137" t="s">
        <v>573</v>
      </c>
      <c r="AB29" s="1137"/>
      <c r="AC29" s="1137"/>
      <c r="AD29" s="1137"/>
      <c r="AE29" s="1138"/>
      <c r="AF29" s="1130">
        <v>0</v>
      </c>
      <c r="AG29" s="1131"/>
      <c r="AH29" s="1131"/>
      <c r="AI29" s="1131"/>
      <c r="AJ29" s="1132"/>
      <c r="AK29" s="1073">
        <v>67</v>
      </c>
      <c r="AL29" s="1064"/>
      <c r="AM29" s="1064"/>
      <c r="AN29" s="1064"/>
      <c r="AO29" s="1064"/>
      <c r="AP29" s="1064">
        <v>0</v>
      </c>
      <c r="AQ29" s="1064"/>
      <c r="AR29" s="1064"/>
      <c r="AS29" s="1064"/>
      <c r="AT29" s="1064"/>
      <c r="AU29" s="1064">
        <v>0</v>
      </c>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403</v>
      </c>
      <c r="C30" s="1125"/>
      <c r="D30" s="1125"/>
      <c r="E30" s="1125"/>
      <c r="F30" s="1125"/>
      <c r="G30" s="1125"/>
      <c r="H30" s="1125"/>
      <c r="I30" s="1125"/>
      <c r="J30" s="1125"/>
      <c r="K30" s="1125"/>
      <c r="L30" s="1125"/>
      <c r="M30" s="1125"/>
      <c r="N30" s="1125"/>
      <c r="O30" s="1125"/>
      <c r="P30" s="1126"/>
      <c r="Q30" s="1136">
        <v>46</v>
      </c>
      <c r="R30" s="1137"/>
      <c r="S30" s="1137"/>
      <c r="T30" s="1137"/>
      <c r="U30" s="1137"/>
      <c r="V30" s="1137">
        <v>46</v>
      </c>
      <c r="W30" s="1137"/>
      <c r="X30" s="1137"/>
      <c r="Y30" s="1137"/>
      <c r="Z30" s="1137"/>
      <c r="AA30" s="1137" t="s">
        <v>573</v>
      </c>
      <c r="AB30" s="1137"/>
      <c r="AC30" s="1137"/>
      <c r="AD30" s="1137"/>
      <c r="AE30" s="1138"/>
      <c r="AF30" s="1130" t="s">
        <v>404</v>
      </c>
      <c r="AG30" s="1131"/>
      <c r="AH30" s="1131"/>
      <c r="AI30" s="1131"/>
      <c r="AJ30" s="1132"/>
      <c r="AK30" s="1073">
        <v>18</v>
      </c>
      <c r="AL30" s="1064"/>
      <c r="AM30" s="1064"/>
      <c r="AN30" s="1064"/>
      <c r="AO30" s="1064"/>
      <c r="AP30" s="1064">
        <v>0</v>
      </c>
      <c r="AQ30" s="1064"/>
      <c r="AR30" s="1064"/>
      <c r="AS30" s="1064"/>
      <c r="AT30" s="1064"/>
      <c r="AU30" s="1064">
        <v>0</v>
      </c>
      <c r="AV30" s="1064"/>
      <c r="AW30" s="1064"/>
      <c r="AX30" s="1064"/>
      <c r="AY30" s="1064"/>
      <c r="AZ30" s="1135"/>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405</v>
      </c>
      <c r="C31" s="1125"/>
      <c r="D31" s="1125"/>
      <c r="E31" s="1125"/>
      <c r="F31" s="1125"/>
      <c r="G31" s="1125"/>
      <c r="H31" s="1125"/>
      <c r="I31" s="1125"/>
      <c r="J31" s="1125"/>
      <c r="K31" s="1125"/>
      <c r="L31" s="1125"/>
      <c r="M31" s="1125"/>
      <c r="N31" s="1125"/>
      <c r="O31" s="1125"/>
      <c r="P31" s="1126"/>
      <c r="Q31" s="1136">
        <v>401</v>
      </c>
      <c r="R31" s="1137"/>
      <c r="S31" s="1137"/>
      <c r="T31" s="1137"/>
      <c r="U31" s="1137"/>
      <c r="V31" s="1137">
        <v>390</v>
      </c>
      <c r="W31" s="1137"/>
      <c r="X31" s="1137"/>
      <c r="Y31" s="1137"/>
      <c r="Z31" s="1137"/>
      <c r="AA31" s="1137">
        <v>11</v>
      </c>
      <c r="AB31" s="1137"/>
      <c r="AC31" s="1137"/>
      <c r="AD31" s="1137"/>
      <c r="AE31" s="1138"/>
      <c r="AF31" s="1130">
        <v>148</v>
      </c>
      <c r="AG31" s="1131"/>
      <c r="AH31" s="1131"/>
      <c r="AI31" s="1131"/>
      <c r="AJ31" s="1132"/>
      <c r="AK31" s="1073">
        <v>260</v>
      </c>
      <c r="AL31" s="1064"/>
      <c r="AM31" s="1064"/>
      <c r="AN31" s="1064"/>
      <c r="AO31" s="1064"/>
      <c r="AP31" s="1064">
        <v>2</v>
      </c>
      <c r="AQ31" s="1064"/>
      <c r="AR31" s="1064"/>
      <c r="AS31" s="1064"/>
      <c r="AT31" s="1064"/>
      <c r="AU31" s="1064">
        <v>1</v>
      </c>
      <c r="AV31" s="1064"/>
      <c r="AW31" s="1064"/>
      <c r="AX31" s="1064"/>
      <c r="AY31" s="1064"/>
      <c r="AZ31" s="1135"/>
      <c r="BA31" s="1135"/>
      <c r="BB31" s="1135"/>
      <c r="BC31" s="1135"/>
      <c r="BD31" s="1135"/>
      <c r="BE31" s="1119" t="s">
        <v>406</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407</v>
      </c>
      <c r="C32" s="1125"/>
      <c r="D32" s="1125"/>
      <c r="E32" s="1125"/>
      <c r="F32" s="1125"/>
      <c r="G32" s="1125"/>
      <c r="H32" s="1125"/>
      <c r="I32" s="1125"/>
      <c r="J32" s="1125"/>
      <c r="K32" s="1125"/>
      <c r="L32" s="1125"/>
      <c r="M32" s="1125"/>
      <c r="N32" s="1125"/>
      <c r="O32" s="1125"/>
      <c r="P32" s="1126"/>
      <c r="Q32" s="1136">
        <v>198</v>
      </c>
      <c r="R32" s="1137"/>
      <c r="S32" s="1137"/>
      <c r="T32" s="1137"/>
      <c r="U32" s="1137"/>
      <c r="V32" s="1137">
        <v>196</v>
      </c>
      <c r="W32" s="1137"/>
      <c r="X32" s="1137"/>
      <c r="Y32" s="1137"/>
      <c r="Z32" s="1137"/>
      <c r="AA32" s="1137">
        <v>2</v>
      </c>
      <c r="AB32" s="1137"/>
      <c r="AC32" s="1137"/>
      <c r="AD32" s="1137"/>
      <c r="AE32" s="1138"/>
      <c r="AF32" s="1130">
        <v>2</v>
      </c>
      <c r="AG32" s="1131"/>
      <c r="AH32" s="1131"/>
      <c r="AI32" s="1131"/>
      <c r="AJ32" s="1132"/>
      <c r="AK32" s="1073">
        <v>96</v>
      </c>
      <c r="AL32" s="1064"/>
      <c r="AM32" s="1064"/>
      <c r="AN32" s="1064"/>
      <c r="AO32" s="1064"/>
      <c r="AP32" s="1064">
        <v>754</v>
      </c>
      <c r="AQ32" s="1064"/>
      <c r="AR32" s="1064"/>
      <c r="AS32" s="1064"/>
      <c r="AT32" s="1064"/>
      <c r="AU32" s="1064">
        <v>517</v>
      </c>
      <c r="AV32" s="1064"/>
      <c r="AW32" s="1064"/>
      <c r="AX32" s="1064"/>
      <c r="AY32" s="1064"/>
      <c r="AZ32" s="1135"/>
      <c r="BA32" s="1135"/>
      <c r="BB32" s="1135"/>
      <c r="BC32" s="1135"/>
      <c r="BD32" s="1135"/>
      <c r="BE32" s="1119" t="s">
        <v>408</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409</v>
      </c>
      <c r="C33" s="1125"/>
      <c r="D33" s="1125"/>
      <c r="E33" s="1125"/>
      <c r="F33" s="1125"/>
      <c r="G33" s="1125"/>
      <c r="H33" s="1125"/>
      <c r="I33" s="1125"/>
      <c r="J33" s="1125"/>
      <c r="K33" s="1125"/>
      <c r="L33" s="1125"/>
      <c r="M33" s="1125"/>
      <c r="N33" s="1125"/>
      <c r="O33" s="1125"/>
      <c r="P33" s="1126"/>
      <c r="Q33" s="1136">
        <v>231</v>
      </c>
      <c r="R33" s="1137"/>
      <c r="S33" s="1137"/>
      <c r="T33" s="1137"/>
      <c r="U33" s="1137"/>
      <c r="V33" s="1137">
        <v>229</v>
      </c>
      <c r="W33" s="1137"/>
      <c r="X33" s="1137"/>
      <c r="Y33" s="1137"/>
      <c r="Z33" s="1137"/>
      <c r="AA33" s="1137">
        <v>2</v>
      </c>
      <c r="AB33" s="1137"/>
      <c r="AC33" s="1137"/>
      <c r="AD33" s="1137"/>
      <c r="AE33" s="1138"/>
      <c r="AF33" s="1130">
        <v>2</v>
      </c>
      <c r="AG33" s="1131"/>
      <c r="AH33" s="1131"/>
      <c r="AI33" s="1131"/>
      <c r="AJ33" s="1132"/>
      <c r="AK33" s="1073">
        <v>120</v>
      </c>
      <c r="AL33" s="1064"/>
      <c r="AM33" s="1064"/>
      <c r="AN33" s="1064"/>
      <c r="AO33" s="1064"/>
      <c r="AP33" s="1064">
        <v>1135</v>
      </c>
      <c r="AQ33" s="1064"/>
      <c r="AR33" s="1064"/>
      <c r="AS33" s="1064"/>
      <c r="AT33" s="1064"/>
      <c r="AU33" s="1064">
        <v>1024</v>
      </c>
      <c r="AV33" s="1064"/>
      <c r="AW33" s="1064"/>
      <c r="AX33" s="1064"/>
      <c r="AY33" s="1064"/>
      <c r="AZ33" s="1135"/>
      <c r="BA33" s="1135"/>
      <c r="BB33" s="1135"/>
      <c r="BC33" s="1135"/>
      <c r="BD33" s="1135"/>
      <c r="BE33" s="1119" t="s">
        <v>408</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410</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155</v>
      </c>
      <c r="AG63" s="1052"/>
      <c r="AH63" s="1052"/>
      <c r="AI63" s="1052"/>
      <c r="AJ63" s="1117"/>
      <c r="AK63" s="1118"/>
      <c r="AL63" s="1056"/>
      <c r="AM63" s="1056"/>
      <c r="AN63" s="1056"/>
      <c r="AO63" s="1056"/>
      <c r="AP63" s="1052">
        <v>1891</v>
      </c>
      <c r="AQ63" s="1052"/>
      <c r="AR63" s="1052"/>
      <c r="AS63" s="1052"/>
      <c r="AT63" s="1052"/>
      <c r="AU63" s="1052">
        <v>1542</v>
      </c>
      <c r="AV63" s="1052"/>
      <c r="AW63" s="1052"/>
      <c r="AX63" s="1052"/>
      <c r="AY63" s="1052"/>
      <c r="AZ63" s="1112"/>
      <c r="BA63" s="1112"/>
      <c r="BB63" s="1112"/>
      <c r="BC63" s="1112"/>
      <c r="BD63" s="1112"/>
      <c r="BE63" s="1053"/>
      <c r="BF63" s="1053"/>
      <c r="BG63" s="1053"/>
      <c r="BH63" s="1053"/>
      <c r="BI63" s="1054"/>
      <c r="BJ63" s="1113" t="s">
        <v>390</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394</v>
      </c>
      <c r="W66" s="1095"/>
      <c r="X66" s="1095"/>
      <c r="Y66" s="1095"/>
      <c r="Z66" s="1096"/>
      <c r="AA66" s="1094" t="s">
        <v>395</v>
      </c>
      <c r="AB66" s="1095"/>
      <c r="AC66" s="1095"/>
      <c r="AD66" s="1095"/>
      <c r="AE66" s="1096"/>
      <c r="AF66" s="1100" t="s">
        <v>415</v>
      </c>
      <c r="AG66" s="1101"/>
      <c r="AH66" s="1101"/>
      <c r="AI66" s="1101"/>
      <c r="AJ66" s="1102"/>
      <c r="AK66" s="1094" t="s">
        <v>416</v>
      </c>
      <c r="AL66" s="1089"/>
      <c r="AM66" s="1089"/>
      <c r="AN66" s="1089"/>
      <c r="AO66" s="1090"/>
      <c r="AP66" s="1094" t="s">
        <v>417</v>
      </c>
      <c r="AQ66" s="1095"/>
      <c r="AR66" s="1095"/>
      <c r="AS66" s="1095"/>
      <c r="AT66" s="1096"/>
      <c r="AU66" s="1094" t="s">
        <v>418</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577</v>
      </c>
      <c r="C68" s="1079"/>
      <c r="D68" s="1079"/>
      <c r="E68" s="1079"/>
      <c r="F68" s="1079"/>
      <c r="G68" s="1079"/>
      <c r="H68" s="1079"/>
      <c r="I68" s="1079"/>
      <c r="J68" s="1079"/>
      <c r="K68" s="1079"/>
      <c r="L68" s="1079"/>
      <c r="M68" s="1079"/>
      <c r="N68" s="1079"/>
      <c r="O68" s="1079"/>
      <c r="P68" s="1080"/>
      <c r="Q68" s="1081">
        <v>1017</v>
      </c>
      <c r="R68" s="1075"/>
      <c r="S68" s="1075"/>
      <c r="T68" s="1075"/>
      <c r="U68" s="1075"/>
      <c r="V68" s="1075">
        <v>989</v>
      </c>
      <c r="W68" s="1075"/>
      <c r="X68" s="1075"/>
      <c r="Y68" s="1075"/>
      <c r="Z68" s="1075"/>
      <c r="AA68" s="1075">
        <v>28</v>
      </c>
      <c r="AB68" s="1075"/>
      <c r="AC68" s="1075"/>
      <c r="AD68" s="1075"/>
      <c r="AE68" s="1075"/>
      <c r="AF68" s="1075">
        <v>28</v>
      </c>
      <c r="AG68" s="1075"/>
      <c r="AH68" s="1075"/>
      <c r="AI68" s="1075"/>
      <c r="AJ68" s="1075"/>
      <c r="AK68" s="1075" t="s">
        <v>574</v>
      </c>
      <c r="AL68" s="1075"/>
      <c r="AM68" s="1075"/>
      <c r="AN68" s="1075"/>
      <c r="AO68" s="1075"/>
      <c r="AP68" s="1075" t="s">
        <v>574</v>
      </c>
      <c r="AQ68" s="1075"/>
      <c r="AR68" s="1075"/>
      <c r="AS68" s="1075"/>
      <c r="AT68" s="1075"/>
      <c r="AU68" s="1075" t="s">
        <v>574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578</v>
      </c>
      <c r="C69" s="1068"/>
      <c r="D69" s="1068"/>
      <c r="E69" s="1068"/>
      <c r="F69" s="1068"/>
      <c r="G69" s="1068"/>
      <c r="H69" s="1068"/>
      <c r="I69" s="1068"/>
      <c r="J69" s="1068"/>
      <c r="K69" s="1068"/>
      <c r="L69" s="1068"/>
      <c r="M69" s="1068"/>
      <c r="N69" s="1068"/>
      <c r="O69" s="1068"/>
      <c r="P69" s="1069"/>
      <c r="Q69" s="1070">
        <v>1041</v>
      </c>
      <c r="R69" s="1064"/>
      <c r="S69" s="1064"/>
      <c r="T69" s="1064"/>
      <c r="U69" s="1064"/>
      <c r="V69" s="1064">
        <v>1005</v>
      </c>
      <c r="W69" s="1064"/>
      <c r="X69" s="1064"/>
      <c r="Y69" s="1064"/>
      <c r="Z69" s="1064"/>
      <c r="AA69" s="1064">
        <v>36</v>
      </c>
      <c r="AB69" s="1064"/>
      <c r="AC69" s="1064"/>
      <c r="AD69" s="1064"/>
      <c r="AE69" s="1064"/>
      <c r="AF69" s="1064">
        <v>39</v>
      </c>
      <c r="AG69" s="1064"/>
      <c r="AH69" s="1064"/>
      <c r="AI69" s="1064"/>
      <c r="AJ69" s="1064"/>
      <c r="AK69" s="1064" t="s">
        <v>574</v>
      </c>
      <c r="AL69" s="1064"/>
      <c r="AM69" s="1064"/>
      <c r="AN69" s="1064"/>
      <c r="AO69" s="1064"/>
      <c r="AP69" s="1064">
        <v>43</v>
      </c>
      <c r="AQ69" s="1064"/>
      <c r="AR69" s="1064"/>
      <c r="AS69" s="1064"/>
      <c r="AT69" s="1064"/>
      <c r="AU69" s="1064" t="s">
        <v>582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67</v>
      </c>
      <c r="AG88" s="1052"/>
      <c r="AH88" s="1052"/>
      <c r="AI88" s="1052"/>
      <c r="AJ88" s="1052"/>
      <c r="AK88" s="1056"/>
      <c r="AL88" s="1056"/>
      <c r="AM88" s="1056"/>
      <c r="AN88" s="1056"/>
      <c r="AO88" s="1056"/>
      <c r="AP88" s="1052">
        <v>43</v>
      </c>
      <c r="AQ88" s="1052"/>
      <c r="AR88" s="1052"/>
      <c r="AS88" s="1052"/>
      <c r="AT88" s="1052"/>
      <c r="AU88" s="1052" t="s">
        <v>588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46</v>
      </c>
      <c r="CS102" s="1044"/>
      <c r="CT102" s="1044"/>
      <c r="CU102" s="1044"/>
      <c r="CV102" s="1045"/>
      <c r="CW102" s="1043">
        <v>17</v>
      </c>
      <c r="CX102" s="1044"/>
      <c r="CY102" s="1044"/>
      <c r="CZ102" s="1044"/>
      <c r="DA102" s="1045"/>
      <c r="DB102" s="1043" t="s">
        <v>579</v>
      </c>
      <c r="DC102" s="1044"/>
      <c r="DD102" s="1044"/>
      <c r="DE102" s="1044"/>
      <c r="DF102" s="1045"/>
      <c r="DG102" s="1043" t="s">
        <v>579</v>
      </c>
      <c r="DH102" s="1044"/>
      <c r="DI102" s="1044"/>
      <c r="DJ102" s="1044"/>
      <c r="DK102" s="1045"/>
      <c r="DL102" s="1043" t="s">
        <v>580</v>
      </c>
      <c r="DM102" s="1044"/>
      <c r="DN102" s="1044"/>
      <c r="DO102" s="1044"/>
      <c r="DP102" s="1045"/>
      <c r="DQ102" s="1043" t="s">
        <v>581</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306</v>
      </c>
      <c r="AG109" s="987"/>
      <c r="AH109" s="987"/>
      <c r="AI109" s="987"/>
      <c r="AJ109" s="988"/>
      <c r="AK109" s="989" t="s">
        <v>305</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306</v>
      </c>
      <c r="BW109" s="987"/>
      <c r="BX109" s="987"/>
      <c r="BY109" s="987"/>
      <c r="BZ109" s="988"/>
      <c r="CA109" s="989" t="s">
        <v>305</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306</v>
      </c>
      <c r="DM109" s="987"/>
      <c r="DN109" s="987"/>
      <c r="DO109" s="987"/>
      <c r="DP109" s="988"/>
      <c r="DQ109" s="989" t="s">
        <v>305</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466078</v>
      </c>
      <c r="AB110" s="980"/>
      <c r="AC110" s="980"/>
      <c r="AD110" s="980"/>
      <c r="AE110" s="981"/>
      <c r="AF110" s="982">
        <v>491539</v>
      </c>
      <c r="AG110" s="980"/>
      <c r="AH110" s="980"/>
      <c r="AI110" s="980"/>
      <c r="AJ110" s="981"/>
      <c r="AK110" s="982">
        <v>558111</v>
      </c>
      <c r="AL110" s="980"/>
      <c r="AM110" s="980"/>
      <c r="AN110" s="980"/>
      <c r="AO110" s="981"/>
      <c r="AP110" s="983">
        <v>26.6</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4487035</v>
      </c>
      <c r="BR110" s="927"/>
      <c r="BS110" s="927"/>
      <c r="BT110" s="927"/>
      <c r="BU110" s="927"/>
      <c r="BV110" s="927">
        <v>5036425</v>
      </c>
      <c r="BW110" s="927"/>
      <c r="BX110" s="927"/>
      <c r="BY110" s="927"/>
      <c r="BZ110" s="927"/>
      <c r="CA110" s="927">
        <v>5368894</v>
      </c>
      <c r="CB110" s="927"/>
      <c r="CC110" s="927"/>
      <c r="CD110" s="927"/>
      <c r="CE110" s="927"/>
      <c r="CF110" s="951">
        <v>255.5</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137</v>
      </c>
      <c r="DH110" s="927"/>
      <c r="DI110" s="927"/>
      <c r="DJ110" s="927"/>
      <c r="DK110" s="927"/>
      <c r="DL110" s="927" t="s">
        <v>137</v>
      </c>
      <c r="DM110" s="927"/>
      <c r="DN110" s="927"/>
      <c r="DO110" s="927"/>
      <c r="DP110" s="927"/>
      <c r="DQ110" s="927" t="s">
        <v>404</v>
      </c>
      <c r="DR110" s="927"/>
      <c r="DS110" s="927"/>
      <c r="DT110" s="927"/>
      <c r="DU110" s="927"/>
      <c r="DV110" s="928" t="s">
        <v>435</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435</v>
      </c>
      <c r="AB111" s="1008"/>
      <c r="AC111" s="1008"/>
      <c r="AD111" s="1008"/>
      <c r="AE111" s="1009"/>
      <c r="AF111" s="1010" t="s">
        <v>137</v>
      </c>
      <c r="AG111" s="1008"/>
      <c r="AH111" s="1008"/>
      <c r="AI111" s="1008"/>
      <c r="AJ111" s="1009"/>
      <c r="AK111" s="1010" t="s">
        <v>435</v>
      </c>
      <c r="AL111" s="1008"/>
      <c r="AM111" s="1008"/>
      <c r="AN111" s="1008"/>
      <c r="AO111" s="1009"/>
      <c r="AP111" s="1011" t="s">
        <v>435</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v>4006</v>
      </c>
      <c r="BR111" s="899"/>
      <c r="BS111" s="899"/>
      <c r="BT111" s="899"/>
      <c r="BU111" s="899"/>
      <c r="BV111" s="899" t="s">
        <v>435</v>
      </c>
      <c r="BW111" s="899"/>
      <c r="BX111" s="899"/>
      <c r="BY111" s="899"/>
      <c r="BZ111" s="899"/>
      <c r="CA111" s="899" t="s">
        <v>435</v>
      </c>
      <c r="CB111" s="899"/>
      <c r="CC111" s="899"/>
      <c r="CD111" s="899"/>
      <c r="CE111" s="899"/>
      <c r="CF111" s="960" t="s">
        <v>435</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435</v>
      </c>
      <c r="DH111" s="899"/>
      <c r="DI111" s="899"/>
      <c r="DJ111" s="899"/>
      <c r="DK111" s="899"/>
      <c r="DL111" s="899" t="s">
        <v>137</v>
      </c>
      <c r="DM111" s="899"/>
      <c r="DN111" s="899"/>
      <c r="DO111" s="899"/>
      <c r="DP111" s="899"/>
      <c r="DQ111" s="899" t="s">
        <v>435</v>
      </c>
      <c r="DR111" s="899"/>
      <c r="DS111" s="899"/>
      <c r="DT111" s="899"/>
      <c r="DU111" s="899"/>
      <c r="DV111" s="876" t="s">
        <v>137</v>
      </c>
      <c r="DW111" s="876"/>
      <c r="DX111" s="876"/>
      <c r="DY111" s="876"/>
      <c r="DZ111" s="877"/>
    </row>
    <row r="112" spans="1:131" s="247" customFormat="1" ht="26.25" customHeight="1" x14ac:dyDescent="0.15">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137</v>
      </c>
      <c r="AB112" s="862"/>
      <c r="AC112" s="862"/>
      <c r="AD112" s="862"/>
      <c r="AE112" s="863"/>
      <c r="AF112" s="864" t="s">
        <v>435</v>
      </c>
      <c r="AG112" s="862"/>
      <c r="AH112" s="862"/>
      <c r="AI112" s="862"/>
      <c r="AJ112" s="863"/>
      <c r="AK112" s="864" t="s">
        <v>137</v>
      </c>
      <c r="AL112" s="862"/>
      <c r="AM112" s="862"/>
      <c r="AN112" s="862"/>
      <c r="AO112" s="863"/>
      <c r="AP112" s="909" t="s">
        <v>137</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1628028</v>
      </c>
      <c r="BR112" s="899"/>
      <c r="BS112" s="899"/>
      <c r="BT112" s="899"/>
      <c r="BU112" s="899"/>
      <c r="BV112" s="899">
        <v>1621413</v>
      </c>
      <c r="BW112" s="899"/>
      <c r="BX112" s="899"/>
      <c r="BY112" s="899"/>
      <c r="BZ112" s="899"/>
      <c r="CA112" s="899">
        <v>1541724</v>
      </c>
      <c r="CB112" s="899"/>
      <c r="CC112" s="899"/>
      <c r="CD112" s="899"/>
      <c r="CE112" s="899"/>
      <c r="CF112" s="960">
        <v>73.400000000000006</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137</v>
      </c>
      <c r="DH112" s="899"/>
      <c r="DI112" s="899"/>
      <c r="DJ112" s="899"/>
      <c r="DK112" s="899"/>
      <c r="DL112" s="899" t="s">
        <v>137</v>
      </c>
      <c r="DM112" s="899"/>
      <c r="DN112" s="899"/>
      <c r="DO112" s="899"/>
      <c r="DP112" s="899"/>
      <c r="DQ112" s="899" t="s">
        <v>137</v>
      </c>
      <c r="DR112" s="899"/>
      <c r="DS112" s="899"/>
      <c r="DT112" s="899"/>
      <c r="DU112" s="899"/>
      <c r="DV112" s="876" t="s">
        <v>137</v>
      </c>
      <c r="DW112" s="876"/>
      <c r="DX112" s="876"/>
      <c r="DY112" s="876"/>
      <c r="DZ112" s="877"/>
    </row>
    <row r="113" spans="1:130" s="247" customFormat="1" ht="26.25" customHeight="1" x14ac:dyDescent="0.15">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142945</v>
      </c>
      <c r="AB113" s="1008"/>
      <c r="AC113" s="1008"/>
      <c r="AD113" s="1008"/>
      <c r="AE113" s="1009"/>
      <c r="AF113" s="1010">
        <v>146169</v>
      </c>
      <c r="AG113" s="1008"/>
      <c r="AH113" s="1008"/>
      <c r="AI113" s="1008"/>
      <c r="AJ113" s="1009"/>
      <c r="AK113" s="1010">
        <v>153816</v>
      </c>
      <c r="AL113" s="1008"/>
      <c r="AM113" s="1008"/>
      <c r="AN113" s="1008"/>
      <c r="AO113" s="1009"/>
      <c r="AP113" s="1011">
        <v>7.3</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t="s">
        <v>435</v>
      </c>
      <c r="BR113" s="899"/>
      <c r="BS113" s="899"/>
      <c r="BT113" s="899"/>
      <c r="BU113" s="899"/>
      <c r="BV113" s="899" t="s">
        <v>137</v>
      </c>
      <c r="BW113" s="899"/>
      <c r="BX113" s="899"/>
      <c r="BY113" s="899"/>
      <c r="BZ113" s="899"/>
      <c r="CA113" s="899" t="s">
        <v>137</v>
      </c>
      <c r="CB113" s="899"/>
      <c r="CC113" s="899"/>
      <c r="CD113" s="899"/>
      <c r="CE113" s="899"/>
      <c r="CF113" s="960" t="s">
        <v>435</v>
      </c>
      <c r="CG113" s="961"/>
      <c r="CH113" s="961"/>
      <c r="CI113" s="961"/>
      <c r="CJ113" s="961"/>
      <c r="CK113" s="1016"/>
      <c r="CL113" s="90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435</v>
      </c>
      <c r="DH113" s="862"/>
      <c r="DI113" s="862"/>
      <c r="DJ113" s="862"/>
      <c r="DK113" s="863"/>
      <c r="DL113" s="864" t="s">
        <v>137</v>
      </c>
      <c r="DM113" s="862"/>
      <c r="DN113" s="862"/>
      <c r="DO113" s="862"/>
      <c r="DP113" s="863"/>
      <c r="DQ113" s="864" t="s">
        <v>137</v>
      </c>
      <c r="DR113" s="862"/>
      <c r="DS113" s="862"/>
      <c r="DT113" s="862"/>
      <c r="DU113" s="863"/>
      <c r="DV113" s="909" t="s">
        <v>137</v>
      </c>
      <c r="DW113" s="910"/>
      <c r="DX113" s="910"/>
      <c r="DY113" s="910"/>
      <c r="DZ113" s="911"/>
    </row>
    <row r="114" spans="1:130" s="247" customFormat="1" ht="26.25" customHeight="1" x14ac:dyDescent="0.15">
      <c r="A114" s="1003"/>
      <c r="B114" s="1004"/>
      <c r="C114" s="832" t="s">
        <v>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21748</v>
      </c>
      <c r="AB114" s="862"/>
      <c r="AC114" s="862"/>
      <c r="AD114" s="862"/>
      <c r="AE114" s="863"/>
      <c r="AF114" s="864" t="s">
        <v>137</v>
      </c>
      <c r="AG114" s="862"/>
      <c r="AH114" s="862"/>
      <c r="AI114" s="862"/>
      <c r="AJ114" s="863"/>
      <c r="AK114" s="864" t="s">
        <v>137</v>
      </c>
      <c r="AL114" s="862"/>
      <c r="AM114" s="862"/>
      <c r="AN114" s="862"/>
      <c r="AO114" s="863"/>
      <c r="AP114" s="909" t="s">
        <v>137</v>
      </c>
      <c r="AQ114" s="910"/>
      <c r="AR114" s="910"/>
      <c r="AS114" s="910"/>
      <c r="AT114" s="911"/>
      <c r="AU114" s="1021"/>
      <c r="AV114" s="1022"/>
      <c r="AW114" s="1022"/>
      <c r="AX114" s="1022"/>
      <c r="AY114" s="1022"/>
      <c r="AZ114" s="897" t="s">
        <v>447</v>
      </c>
      <c r="BA114" s="832"/>
      <c r="BB114" s="832"/>
      <c r="BC114" s="832"/>
      <c r="BD114" s="832"/>
      <c r="BE114" s="832"/>
      <c r="BF114" s="832"/>
      <c r="BG114" s="832"/>
      <c r="BH114" s="832"/>
      <c r="BI114" s="832"/>
      <c r="BJ114" s="832"/>
      <c r="BK114" s="832"/>
      <c r="BL114" s="832"/>
      <c r="BM114" s="832"/>
      <c r="BN114" s="832"/>
      <c r="BO114" s="832"/>
      <c r="BP114" s="833"/>
      <c r="BQ114" s="898">
        <v>792251</v>
      </c>
      <c r="BR114" s="899"/>
      <c r="BS114" s="899"/>
      <c r="BT114" s="899"/>
      <c r="BU114" s="899"/>
      <c r="BV114" s="899">
        <v>757313</v>
      </c>
      <c r="BW114" s="899"/>
      <c r="BX114" s="899"/>
      <c r="BY114" s="899"/>
      <c r="BZ114" s="899"/>
      <c r="CA114" s="899">
        <v>604864</v>
      </c>
      <c r="CB114" s="899"/>
      <c r="CC114" s="899"/>
      <c r="CD114" s="899"/>
      <c r="CE114" s="899"/>
      <c r="CF114" s="960">
        <v>28.8</v>
      </c>
      <c r="CG114" s="961"/>
      <c r="CH114" s="961"/>
      <c r="CI114" s="961"/>
      <c r="CJ114" s="961"/>
      <c r="CK114" s="1016"/>
      <c r="CL114" s="903"/>
      <c r="CM114" s="906" t="s">
        <v>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v>4006</v>
      </c>
      <c r="DH114" s="862"/>
      <c r="DI114" s="862"/>
      <c r="DJ114" s="862"/>
      <c r="DK114" s="863"/>
      <c r="DL114" s="864" t="s">
        <v>137</v>
      </c>
      <c r="DM114" s="862"/>
      <c r="DN114" s="862"/>
      <c r="DO114" s="862"/>
      <c r="DP114" s="863"/>
      <c r="DQ114" s="864" t="s">
        <v>137</v>
      </c>
      <c r="DR114" s="862"/>
      <c r="DS114" s="862"/>
      <c r="DT114" s="862"/>
      <c r="DU114" s="863"/>
      <c r="DV114" s="909" t="s">
        <v>137</v>
      </c>
      <c r="DW114" s="910"/>
      <c r="DX114" s="910"/>
      <c r="DY114" s="910"/>
      <c r="DZ114" s="911"/>
    </row>
    <row r="115" spans="1:130" s="247" customFormat="1" ht="26.25" customHeight="1" x14ac:dyDescent="0.15">
      <c r="A115" s="1003"/>
      <c r="B115" s="1004"/>
      <c r="C115" s="832" t="s">
        <v>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9898</v>
      </c>
      <c r="AB115" s="1008"/>
      <c r="AC115" s="1008"/>
      <c r="AD115" s="1008"/>
      <c r="AE115" s="1009"/>
      <c r="AF115" s="1010">
        <v>9797</v>
      </c>
      <c r="AG115" s="1008"/>
      <c r="AH115" s="1008"/>
      <c r="AI115" s="1008"/>
      <c r="AJ115" s="1009"/>
      <c r="AK115" s="1010">
        <v>5328</v>
      </c>
      <c r="AL115" s="1008"/>
      <c r="AM115" s="1008"/>
      <c r="AN115" s="1008"/>
      <c r="AO115" s="1009"/>
      <c r="AP115" s="1011">
        <v>0.3</v>
      </c>
      <c r="AQ115" s="1012"/>
      <c r="AR115" s="1012"/>
      <c r="AS115" s="1012"/>
      <c r="AT115" s="1013"/>
      <c r="AU115" s="1021"/>
      <c r="AV115" s="1022"/>
      <c r="AW115" s="1022"/>
      <c r="AX115" s="1022"/>
      <c r="AY115" s="1022"/>
      <c r="AZ115" s="897" t="s">
        <v>450</v>
      </c>
      <c r="BA115" s="832"/>
      <c r="BB115" s="832"/>
      <c r="BC115" s="832"/>
      <c r="BD115" s="832"/>
      <c r="BE115" s="832"/>
      <c r="BF115" s="832"/>
      <c r="BG115" s="832"/>
      <c r="BH115" s="832"/>
      <c r="BI115" s="832"/>
      <c r="BJ115" s="832"/>
      <c r="BK115" s="832"/>
      <c r="BL115" s="832"/>
      <c r="BM115" s="832"/>
      <c r="BN115" s="832"/>
      <c r="BO115" s="832"/>
      <c r="BP115" s="833"/>
      <c r="BQ115" s="898" t="s">
        <v>137</v>
      </c>
      <c r="BR115" s="899"/>
      <c r="BS115" s="899"/>
      <c r="BT115" s="899"/>
      <c r="BU115" s="899"/>
      <c r="BV115" s="899" t="s">
        <v>137</v>
      </c>
      <c r="BW115" s="899"/>
      <c r="BX115" s="899"/>
      <c r="BY115" s="899"/>
      <c r="BZ115" s="899"/>
      <c r="CA115" s="899" t="s">
        <v>137</v>
      </c>
      <c r="CB115" s="899"/>
      <c r="CC115" s="899"/>
      <c r="CD115" s="899"/>
      <c r="CE115" s="899"/>
      <c r="CF115" s="960" t="s">
        <v>137</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137</v>
      </c>
      <c r="DH115" s="862"/>
      <c r="DI115" s="862"/>
      <c r="DJ115" s="862"/>
      <c r="DK115" s="863"/>
      <c r="DL115" s="864" t="s">
        <v>137</v>
      </c>
      <c r="DM115" s="862"/>
      <c r="DN115" s="862"/>
      <c r="DO115" s="862"/>
      <c r="DP115" s="863"/>
      <c r="DQ115" s="864" t="s">
        <v>137</v>
      </c>
      <c r="DR115" s="862"/>
      <c r="DS115" s="862"/>
      <c r="DT115" s="862"/>
      <c r="DU115" s="863"/>
      <c r="DV115" s="909" t="s">
        <v>137</v>
      </c>
      <c r="DW115" s="910"/>
      <c r="DX115" s="910"/>
      <c r="DY115" s="910"/>
      <c r="DZ115" s="911"/>
    </row>
    <row r="116" spans="1:130" s="247" customFormat="1" ht="26.25" customHeight="1" x14ac:dyDescent="0.15">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9</v>
      </c>
      <c r="AB116" s="862"/>
      <c r="AC116" s="862"/>
      <c r="AD116" s="862"/>
      <c r="AE116" s="863"/>
      <c r="AF116" s="864">
        <v>40</v>
      </c>
      <c r="AG116" s="862"/>
      <c r="AH116" s="862"/>
      <c r="AI116" s="862"/>
      <c r="AJ116" s="863"/>
      <c r="AK116" s="864">
        <v>5</v>
      </c>
      <c r="AL116" s="862"/>
      <c r="AM116" s="862"/>
      <c r="AN116" s="862"/>
      <c r="AO116" s="863"/>
      <c r="AP116" s="909">
        <v>0</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137</v>
      </c>
      <c r="BR116" s="899"/>
      <c r="BS116" s="899"/>
      <c r="BT116" s="899"/>
      <c r="BU116" s="899"/>
      <c r="BV116" s="899" t="s">
        <v>137</v>
      </c>
      <c r="BW116" s="899"/>
      <c r="BX116" s="899"/>
      <c r="BY116" s="899"/>
      <c r="BZ116" s="899"/>
      <c r="CA116" s="899" t="s">
        <v>137</v>
      </c>
      <c r="CB116" s="899"/>
      <c r="CC116" s="899"/>
      <c r="CD116" s="899"/>
      <c r="CE116" s="899"/>
      <c r="CF116" s="960" t="s">
        <v>137</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137</v>
      </c>
      <c r="DH116" s="862"/>
      <c r="DI116" s="862"/>
      <c r="DJ116" s="862"/>
      <c r="DK116" s="863"/>
      <c r="DL116" s="864" t="s">
        <v>137</v>
      </c>
      <c r="DM116" s="862"/>
      <c r="DN116" s="862"/>
      <c r="DO116" s="862"/>
      <c r="DP116" s="863"/>
      <c r="DQ116" s="864" t="s">
        <v>137</v>
      </c>
      <c r="DR116" s="862"/>
      <c r="DS116" s="862"/>
      <c r="DT116" s="862"/>
      <c r="DU116" s="863"/>
      <c r="DV116" s="909" t="s">
        <v>137</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640678</v>
      </c>
      <c r="AB117" s="994"/>
      <c r="AC117" s="994"/>
      <c r="AD117" s="994"/>
      <c r="AE117" s="995"/>
      <c r="AF117" s="996">
        <v>647545</v>
      </c>
      <c r="AG117" s="994"/>
      <c r="AH117" s="994"/>
      <c r="AI117" s="994"/>
      <c r="AJ117" s="995"/>
      <c r="AK117" s="996">
        <v>717260</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137</v>
      </c>
      <c r="BR117" s="899"/>
      <c r="BS117" s="899"/>
      <c r="BT117" s="899"/>
      <c r="BU117" s="899"/>
      <c r="BV117" s="899" t="s">
        <v>390</v>
      </c>
      <c r="BW117" s="899"/>
      <c r="BX117" s="899"/>
      <c r="BY117" s="899"/>
      <c r="BZ117" s="899"/>
      <c r="CA117" s="899" t="s">
        <v>390</v>
      </c>
      <c r="CB117" s="899"/>
      <c r="CC117" s="899"/>
      <c r="CD117" s="899"/>
      <c r="CE117" s="899"/>
      <c r="CF117" s="960" t="s">
        <v>390</v>
      </c>
      <c r="CG117" s="961"/>
      <c r="CH117" s="961"/>
      <c r="CI117" s="961"/>
      <c r="CJ117" s="961"/>
      <c r="CK117" s="1016"/>
      <c r="CL117" s="903"/>
      <c r="CM117" s="906" t="s">
        <v>457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458</v>
      </c>
      <c r="DH117" s="862"/>
      <c r="DI117" s="862"/>
      <c r="DJ117" s="862"/>
      <c r="DK117" s="863"/>
      <c r="DL117" s="864" t="s">
        <v>390</v>
      </c>
      <c r="DM117" s="862"/>
      <c r="DN117" s="862"/>
      <c r="DO117" s="862"/>
      <c r="DP117" s="863"/>
      <c r="DQ117" s="864" t="s">
        <v>137</v>
      </c>
      <c r="DR117" s="862"/>
      <c r="DS117" s="862"/>
      <c r="DT117" s="862"/>
      <c r="DU117" s="863"/>
      <c r="DV117" s="909" t="s">
        <v>137</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306</v>
      </c>
      <c r="AG118" s="987"/>
      <c r="AH118" s="987"/>
      <c r="AI118" s="987"/>
      <c r="AJ118" s="988"/>
      <c r="AK118" s="989" t="s">
        <v>305</v>
      </c>
      <c r="AL118" s="987"/>
      <c r="AM118" s="987"/>
      <c r="AN118" s="987"/>
      <c r="AO118" s="988"/>
      <c r="AP118" s="990" t="s">
        <v>429</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390</v>
      </c>
      <c r="BR118" s="930"/>
      <c r="BS118" s="930"/>
      <c r="BT118" s="930"/>
      <c r="BU118" s="930"/>
      <c r="BV118" s="930" t="s">
        <v>390</v>
      </c>
      <c r="BW118" s="930"/>
      <c r="BX118" s="930"/>
      <c r="BY118" s="930"/>
      <c r="BZ118" s="930"/>
      <c r="CA118" s="930" t="s">
        <v>390</v>
      </c>
      <c r="CB118" s="930"/>
      <c r="CC118" s="930"/>
      <c r="CD118" s="930"/>
      <c r="CE118" s="930"/>
      <c r="CF118" s="960" t="s">
        <v>137</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461</v>
      </c>
      <c r="DH118" s="862"/>
      <c r="DI118" s="862"/>
      <c r="DJ118" s="862"/>
      <c r="DK118" s="863"/>
      <c r="DL118" s="864" t="s">
        <v>390</v>
      </c>
      <c r="DM118" s="862"/>
      <c r="DN118" s="862"/>
      <c r="DO118" s="862"/>
      <c r="DP118" s="863"/>
      <c r="DQ118" s="864" t="s">
        <v>137</v>
      </c>
      <c r="DR118" s="862"/>
      <c r="DS118" s="862"/>
      <c r="DT118" s="862"/>
      <c r="DU118" s="863"/>
      <c r="DV118" s="909" t="s">
        <v>390</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137</v>
      </c>
      <c r="AB119" s="980"/>
      <c r="AC119" s="980"/>
      <c r="AD119" s="980"/>
      <c r="AE119" s="981"/>
      <c r="AF119" s="982" t="s">
        <v>137</v>
      </c>
      <c r="AG119" s="980"/>
      <c r="AH119" s="980"/>
      <c r="AI119" s="980"/>
      <c r="AJ119" s="981"/>
      <c r="AK119" s="982" t="s">
        <v>137</v>
      </c>
      <c r="AL119" s="980"/>
      <c r="AM119" s="980"/>
      <c r="AN119" s="980"/>
      <c r="AO119" s="981"/>
      <c r="AP119" s="983" t="s">
        <v>137</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462</v>
      </c>
      <c r="BP119" s="963"/>
      <c r="BQ119" s="967">
        <v>6911320</v>
      </c>
      <c r="BR119" s="930"/>
      <c r="BS119" s="930"/>
      <c r="BT119" s="930"/>
      <c r="BU119" s="930"/>
      <c r="BV119" s="930">
        <v>7415151</v>
      </c>
      <c r="BW119" s="930"/>
      <c r="BX119" s="930"/>
      <c r="BY119" s="930"/>
      <c r="BZ119" s="930"/>
      <c r="CA119" s="930">
        <v>7515482</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137</v>
      </c>
      <c r="DH119" s="845"/>
      <c r="DI119" s="845"/>
      <c r="DJ119" s="845"/>
      <c r="DK119" s="846"/>
      <c r="DL119" s="847" t="s">
        <v>137</v>
      </c>
      <c r="DM119" s="845"/>
      <c r="DN119" s="845"/>
      <c r="DO119" s="845"/>
      <c r="DP119" s="846"/>
      <c r="DQ119" s="847" t="s">
        <v>137</v>
      </c>
      <c r="DR119" s="845"/>
      <c r="DS119" s="845"/>
      <c r="DT119" s="845"/>
      <c r="DU119" s="846"/>
      <c r="DV119" s="933" t="s">
        <v>137</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137</v>
      </c>
      <c r="AB120" s="862"/>
      <c r="AC120" s="862"/>
      <c r="AD120" s="862"/>
      <c r="AE120" s="863"/>
      <c r="AF120" s="864" t="s">
        <v>137</v>
      </c>
      <c r="AG120" s="862"/>
      <c r="AH120" s="862"/>
      <c r="AI120" s="862"/>
      <c r="AJ120" s="863"/>
      <c r="AK120" s="864" t="s">
        <v>137</v>
      </c>
      <c r="AL120" s="862"/>
      <c r="AM120" s="862"/>
      <c r="AN120" s="862"/>
      <c r="AO120" s="863"/>
      <c r="AP120" s="909" t="s">
        <v>137</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2232384</v>
      </c>
      <c r="BR120" s="927"/>
      <c r="BS120" s="927"/>
      <c r="BT120" s="927"/>
      <c r="BU120" s="927"/>
      <c r="BV120" s="927">
        <v>2188947</v>
      </c>
      <c r="BW120" s="927"/>
      <c r="BX120" s="927"/>
      <c r="BY120" s="927"/>
      <c r="BZ120" s="927"/>
      <c r="CA120" s="927">
        <v>2091924</v>
      </c>
      <c r="CB120" s="927"/>
      <c r="CC120" s="927"/>
      <c r="CD120" s="927"/>
      <c r="CE120" s="927"/>
      <c r="CF120" s="951">
        <v>99.6</v>
      </c>
      <c r="CG120" s="952"/>
      <c r="CH120" s="952"/>
      <c r="CI120" s="952"/>
      <c r="CJ120" s="952"/>
      <c r="CK120" s="953" t="s">
        <v>466</v>
      </c>
      <c r="CL120" s="937"/>
      <c r="CM120" s="937"/>
      <c r="CN120" s="937"/>
      <c r="CO120" s="938"/>
      <c r="CP120" s="957" t="s">
        <v>409</v>
      </c>
      <c r="CQ120" s="958"/>
      <c r="CR120" s="958"/>
      <c r="CS120" s="958"/>
      <c r="CT120" s="958"/>
      <c r="CU120" s="958"/>
      <c r="CV120" s="958"/>
      <c r="CW120" s="958"/>
      <c r="CX120" s="958"/>
      <c r="CY120" s="958"/>
      <c r="CZ120" s="958"/>
      <c r="DA120" s="958"/>
      <c r="DB120" s="958"/>
      <c r="DC120" s="958"/>
      <c r="DD120" s="958"/>
      <c r="DE120" s="958"/>
      <c r="DF120" s="959"/>
      <c r="DG120" s="946">
        <v>1048051</v>
      </c>
      <c r="DH120" s="927"/>
      <c r="DI120" s="927"/>
      <c r="DJ120" s="927"/>
      <c r="DK120" s="927"/>
      <c r="DL120" s="927">
        <v>1071628</v>
      </c>
      <c r="DM120" s="927"/>
      <c r="DN120" s="927"/>
      <c r="DO120" s="927"/>
      <c r="DP120" s="927"/>
      <c r="DQ120" s="927">
        <v>1023693</v>
      </c>
      <c r="DR120" s="927"/>
      <c r="DS120" s="927"/>
      <c r="DT120" s="927"/>
      <c r="DU120" s="927"/>
      <c r="DV120" s="928">
        <v>48.7</v>
      </c>
      <c r="DW120" s="928"/>
      <c r="DX120" s="928"/>
      <c r="DY120" s="928"/>
      <c r="DZ120" s="929"/>
    </row>
    <row r="121" spans="1:130" s="247" customFormat="1" ht="26.25" customHeight="1" x14ac:dyDescent="0.15">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137</v>
      </c>
      <c r="AB121" s="862"/>
      <c r="AC121" s="862"/>
      <c r="AD121" s="862"/>
      <c r="AE121" s="863"/>
      <c r="AF121" s="864" t="s">
        <v>137</v>
      </c>
      <c r="AG121" s="862"/>
      <c r="AH121" s="862"/>
      <c r="AI121" s="862"/>
      <c r="AJ121" s="863"/>
      <c r="AK121" s="864" t="s">
        <v>137</v>
      </c>
      <c r="AL121" s="862"/>
      <c r="AM121" s="862"/>
      <c r="AN121" s="862"/>
      <c r="AO121" s="863"/>
      <c r="AP121" s="909" t="s">
        <v>137</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459225</v>
      </c>
      <c r="BR121" s="899"/>
      <c r="BS121" s="899"/>
      <c r="BT121" s="899"/>
      <c r="BU121" s="899"/>
      <c r="BV121" s="899">
        <v>404733</v>
      </c>
      <c r="BW121" s="899"/>
      <c r="BX121" s="899"/>
      <c r="BY121" s="899"/>
      <c r="BZ121" s="899"/>
      <c r="CA121" s="899">
        <v>357146</v>
      </c>
      <c r="CB121" s="899"/>
      <c r="CC121" s="899"/>
      <c r="CD121" s="899"/>
      <c r="CE121" s="899"/>
      <c r="CF121" s="960">
        <v>17</v>
      </c>
      <c r="CG121" s="961"/>
      <c r="CH121" s="961"/>
      <c r="CI121" s="961"/>
      <c r="CJ121" s="961"/>
      <c r="CK121" s="954"/>
      <c r="CL121" s="940"/>
      <c r="CM121" s="940"/>
      <c r="CN121" s="940"/>
      <c r="CO121" s="941"/>
      <c r="CP121" s="920" t="s">
        <v>407</v>
      </c>
      <c r="CQ121" s="921"/>
      <c r="CR121" s="921"/>
      <c r="CS121" s="921"/>
      <c r="CT121" s="921"/>
      <c r="CU121" s="921"/>
      <c r="CV121" s="921"/>
      <c r="CW121" s="921"/>
      <c r="CX121" s="921"/>
      <c r="CY121" s="921"/>
      <c r="CZ121" s="921"/>
      <c r="DA121" s="921"/>
      <c r="DB121" s="921"/>
      <c r="DC121" s="921"/>
      <c r="DD121" s="921"/>
      <c r="DE121" s="921"/>
      <c r="DF121" s="922"/>
      <c r="DG121" s="898">
        <v>577310</v>
      </c>
      <c r="DH121" s="899"/>
      <c r="DI121" s="899"/>
      <c r="DJ121" s="899"/>
      <c r="DK121" s="899"/>
      <c r="DL121" s="899">
        <v>547803</v>
      </c>
      <c r="DM121" s="899"/>
      <c r="DN121" s="899"/>
      <c r="DO121" s="899"/>
      <c r="DP121" s="899"/>
      <c r="DQ121" s="899">
        <v>516550</v>
      </c>
      <c r="DR121" s="899"/>
      <c r="DS121" s="899"/>
      <c r="DT121" s="899"/>
      <c r="DU121" s="899"/>
      <c r="DV121" s="876">
        <v>24.6</v>
      </c>
      <c r="DW121" s="876"/>
      <c r="DX121" s="876"/>
      <c r="DY121" s="876"/>
      <c r="DZ121" s="877"/>
    </row>
    <row r="122" spans="1:130" s="247" customFormat="1" ht="26.25" customHeight="1" x14ac:dyDescent="0.15">
      <c r="A122" s="902"/>
      <c r="B122" s="903"/>
      <c r="C122" s="906" t="s">
        <v>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v>4082</v>
      </c>
      <c r="AB122" s="862"/>
      <c r="AC122" s="862"/>
      <c r="AD122" s="862"/>
      <c r="AE122" s="863"/>
      <c r="AF122" s="864">
        <v>4082</v>
      </c>
      <c r="AG122" s="862"/>
      <c r="AH122" s="862"/>
      <c r="AI122" s="862"/>
      <c r="AJ122" s="863"/>
      <c r="AK122" s="864" t="s">
        <v>137</v>
      </c>
      <c r="AL122" s="862"/>
      <c r="AM122" s="862"/>
      <c r="AN122" s="862"/>
      <c r="AO122" s="863"/>
      <c r="AP122" s="909" t="s">
        <v>390</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4413688</v>
      </c>
      <c r="BR122" s="930"/>
      <c r="BS122" s="930"/>
      <c r="BT122" s="930"/>
      <c r="BU122" s="930"/>
      <c r="BV122" s="930">
        <v>4737630</v>
      </c>
      <c r="BW122" s="930"/>
      <c r="BX122" s="930"/>
      <c r="BY122" s="930"/>
      <c r="BZ122" s="930"/>
      <c r="CA122" s="930">
        <v>4910223</v>
      </c>
      <c r="CB122" s="930"/>
      <c r="CC122" s="930"/>
      <c r="CD122" s="930"/>
      <c r="CE122" s="930"/>
      <c r="CF122" s="931">
        <v>233.7</v>
      </c>
      <c r="CG122" s="932"/>
      <c r="CH122" s="932"/>
      <c r="CI122" s="932"/>
      <c r="CJ122" s="932"/>
      <c r="CK122" s="954"/>
      <c r="CL122" s="940"/>
      <c r="CM122" s="940"/>
      <c r="CN122" s="940"/>
      <c r="CO122" s="941"/>
      <c r="CP122" s="920" t="s">
        <v>470</v>
      </c>
      <c r="CQ122" s="921"/>
      <c r="CR122" s="921"/>
      <c r="CS122" s="921"/>
      <c r="CT122" s="921"/>
      <c r="CU122" s="921"/>
      <c r="CV122" s="921"/>
      <c r="CW122" s="921"/>
      <c r="CX122" s="921"/>
      <c r="CY122" s="921"/>
      <c r="CZ122" s="921"/>
      <c r="DA122" s="921"/>
      <c r="DB122" s="921"/>
      <c r="DC122" s="921"/>
      <c r="DD122" s="921"/>
      <c r="DE122" s="921"/>
      <c r="DF122" s="922"/>
      <c r="DG122" s="898">
        <v>2410</v>
      </c>
      <c r="DH122" s="899"/>
      <c r="DI122" s="899"/>
      <c r="DJ122" s="899"/>
      <c r="DK122" s="899"/>
      <c r="DL122" s="899">
        <v>1852</v>
      </c>
      <c r="DM122" s="899"/>
      <c r="DN122" s="899"/>
      <c r="DO122" s="899"/>
      <c r="DP122" s="899"/>
      <c r="DQ122" s="899">
        <v>1481</v>
      </c>
      <c r="DR122" s="899"/>
      <c r="DS122" s="899"/>
      <c r="DT122" s="899"/>
      <c r="DU122" s="899"/>
      <c r="DV122" s="876">
        <v>0.1</v>
      </c>
      <c r="DW122" s="876"/>
      <c r="DX122" s="876"/>
      <c r="DY122" s="876"/>
      <c r="DZ122" s="877"/>
    </row>
    <row r="123" spans="1:130" s="247" customFormat="1" ht="26.25" customHeight="1" x14ac:dyDescent="0.15">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390</v>
      </c>
      <c r="AB123" s="862"/>
      <c r="AC123" s="862"/>
      <c r="AD123" s="862"/>
      <c r="AE123" s="863"/>
      <c r="AF123" s="864" t="s">
        <v>137</v>
      </c>
      <c r="AG123" s="862"/>
      <c r="AH123" s="862"/>
      <c r="AI123" s="862"/>
      <c r="AJ123" s="863"/>
      <c r="AK123" s="864" t="s">
        <v>390</v>
      </c>
      <c r="AL123" s="862"/>
      <c r="AM123" s="862"/>
      <c r="AN123" s="862"/>
      <c r="AO123" s="863"/>
      <c r="AP123" s="909" t="s">
        <v>137</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471</v>
      </c>
      <c r="BP123" s="963"/>
      <c r="BQ123" s="917">
        <v>7105297</v>
      </c>
      <c r="BR123" s="918"/>
      <c r="BS123" s="918"/>
      <c r="BT123" s="918"/>
      <c r="BU123" s="918"/>
      <c r="BV123" s="918">
        <v>7331310</v>
      </c>
      <c r="BW123" s="918"/>
      <c r="BX123" s="918"/>
      <c r="BY123" s="918"/>
      <c r="BZ123" s="918"/>
      <c r="CA123" s="918">
        <v>7359293</v>
      </c>
      <c r="CB123" s="918"/>
      <c r="CC123" s="918"/>
      <c r="CD123" s="918"/>
      <c r="CE123" s="918"/>
      <c r="CF123" s="828"/>
      <c r="CG123" s="829"/>
      <c r="CH123" s="829"/>
      <c r="CI123" s="829"/>
      <c r="CJ123" s="919"/>
      <c r="CK123" s="954"/>
      <c r="CL123" s="940"/>
      <c r="CM123" s="940"/>
      <c r="CN123" s="940"/>
      <c r="CO123" s="941"/>
      <c r="CP123" s="920" t="s">
        <v>402</v>
      </c>
      <c r="CQ123" s="921"/>
      <c r="CR123" s="921"/>
      <c r="CS123" s="921"/>
      <c r="CT123" s="921"/>
      <c r="CU123" s="921"/>
      <c r="CV123" s="921"/>
      <c r="CW123" s="921"/>
      <c r="CX123" s="921"/>
      <c r="CY123" s="921"/>
      <c r="CZ123" s="921"/>
      <c r="DA123" s="921"/>
      <c r="DB123" s="921"/>
      <c r="DC123" s="921"/>
      <c r="DD123" s="921"/>
      <c r="DE123" s="921"/>
      <c r="DF123" s="922"/>
      <c r="DG123" s="861">
        <v>257</v>
      </c>
      <c r="DH123" s="862"/>
      <c r="DI123" s="862"/>
      <c r="DJ123" s="862"/>
      <c r="DK123" s="863"/>
      <c r="DL123" s="864">
        <v>130</v>
      </c>
      <c r="DM123" s="862"/>
      <c r="DN123" s="862"/>
      <c r="DO123" s="862"/>
      <c r="DP123" s="863"/>
      <c r="DQ123" s="864">
        <v>130</v>
      </c>
      <c r="DR123" s="862"/>
      <c r="DS123" s="862"/>
      <c r="DT123" s="862"/>
      <c r="DU123" s="863"/>
      <c r="DV123" s="909">
        <v>0</v>
      </c>
      <c r="DW123" s="910"/>
      <c r="DX123" s="910"/>
      <c r="DY123" s="910"/>
      <c r="DZ123" s="911"/>
    </row>
    <row r="124" spans="1:130" s="247" customFormat="1" ht="26.25" customHeight="1" thickBot="1" x14ac:dyDescent="0.2">
      <c r="A124" s="902"/>
      <c r="B124" s="903"/>
      <c r="C124" s="906" t="s">
        <v>457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390</v>
      </c>
      <c r="AB124" s="862"/>
      <c r="AC124" s="862"/>
      <c r="AD124" s="862"/>
      <c r="AE124" s="863"/>
      <c r="AF124" s="864" t="s">
        <v>390</v>
      </c>
      <c r="AG124" s="862"/>
      <c r="AH124" s="862"/>
      <c r="AI124" s="862"/>
      <c r="AJ124" s="863"/>
      <c r="AK124" s="864" t="s">
        <v>137</v>
      </c>
      <c r="AL124" s="862"/>
      <c r="AM124" s="862"/>
      <c r="AN124" s="862"/>
      <c r="AO124" s="863"/>
      <c r="AP124" s="909" t="s">
        <v>458</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137</v>
      </c>
      <c r="BR124" s="916"/>
      <c r="BS124" s="916"/>
      <c r="BT124" s="916"/>
      <c r="BU124" s="916"/>
      <c r="BV124" s="916">
        <v>3.9</v>
      </c>
      <c r="BW124" s="916"/>
      <c r="BX124" s="916"/>
      <c r="BY124" s="916"/>
      <c r="BZ124" s="916"/>
      <c r="CA124" s="916">
        <v>7.4</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t="s">
        <v>390</v>
      </c>
      <c r="DH124" s="845"/>
      <c r="DI124" s="845"/>
      <c r="DJ124" s="845"/>
      <c r="DK124" s="846"/>
      <c r="DL124" s="847" t="s">
        <v>390</v>
      </c>
      <c r="DM124" s="845"/>
      <c r="DN124" s="845"/>
      <c r="DO124" s="845"/>
      <c r="DP124" s="846"/>
      <c r="DQ124" s="847" t="s">
        <v>458</v>
      </c>
      <c r="DR124" s="845"/>
      <c r="DS124" s="845"/>
      <c r="DT124" s="845"/>
      <c r="DU124" s="846"/>
      <c r="DV124" s="933" t="s">
        <v>390</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458</v>
      </c>
      <c r="AB125" s="862"/>
      <c r="AC125" s="862"/>
      <c r="AD125" s="862"/>
      <c r="AE125" s="863"/>
      <c r="AF125" s="864" t="s">
        <v>390</v>
      </c>
      <c r="AG125" s="862"/>
      <c r="AH125" s="862"/>
      <c r="AI125" s="862"/>
      <c r="AJ125" s="863"/>
      <c r="AK125" s="864" t="s">
        <v>137</v>
      </c>
      <c r="AL125" s="862"/>
      <c r="AM125" s="862"/>
      <c r="AN125" s="862"/>
      <c r="AO125" s="863"/>
      <c r="AP125" s="909" t="s">
        <v>137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137</v>
      </c>
      <c r="DH125" s="927"/>
      <c r="DI125" s="927"/>
      <c r="DJ125" s="927"/>
      <c r="DK125" s="927"/>
      <c r="DL125" s="927" t="s">
        <v>390</v>
      </c>
      <c r="DM125" s="927"/>
      <c r="DN125" s="927"/>
      <c r="DO125" s="927"/>
      <c r="DP125" s="927"/>
      <c r="DQ125" s="927" t="s">
        <v>390</v>
      </c>
      <c r="DR125" s="927"/>
      <c r="DS125" s="927"/>
      <c r="DT125" s="927"/>
      <c r="DU125" s="927"/>
      <c r="DV125" s="928" t="s">
        <v>390</v>
      </c>
      <c r="DW125" s="928"/>
      <c r="DX125" s="928"/>
      <c r="DY125" s="928"/>
      <c r="DZ125" s="929"/>
    </row>
    <row r="126" spans="1:130" s="247" customFormat="1" ht="26.25" customHeight="1" thickBot="1" x14ac:dyDescent="0.2">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390</v>
      </c>
      <c r="AB126" s="862"/>
      <c r="AC126" s="862"/>
      <c r="AD126" s="862"/>
      <c r="AE126" s="863"/>
      <c r="AF126" s="864" t="s">
        <v>137</v>
      </c>
      <c r="AG126" s="862"/>
      <c r="AH126" s="862"/>
      <c r="AI126" s="862"/>
      <c r="AJ126" s="863"/>
      <c r="AK126" s="864" t="s">
        <v>390</v>
      </c>
      <c r="AL126" s="862"/>
      <c r="AM126" s="862"/>
      <c r="AN126" s="862"/>
      <c r="AO126" s="863"/>
      <c r="AP126" s="909" t="s">
        <v>137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t="s">
        <v>390</v>
      </c>
      <c r="DH126" s="899"/>
      <c r="DI126" s="899"/>
      <c r="DJ126" s="899"/>
      <c r="DK126" s="899"/>
      <c r="DL126" s="899" t="s">
        <v>390</v>
      </c>
      <c r="DM126" s="899"/>
      <c r="DN126" s="899"/>
      <c r="DO126" s="899"/>
      <c r="DP126" s="899"/>
      <c r="DQ126" s="899" t="s">
        <v>461</v>
      </c>
      <c r="DR126" s="899"/>
      <c r="DS126" s="899"/>
      <c r="DT126" s="899"/>
      <c r="DU126" s="899"/>
      <c r="DV126" s="876" t="s">
        <v>390</v>
      </c>
      <c r="DW126" s="876"/>
      <c r="DX126" s="876"/>
      <c r="DY126" s="876"/>
      <c r="DZ126" s="877"/>
    </row>
    <row r="127" spans="1:130" s="247" customFormat="1" ht="26.25" customHeight="1" x14ac:dyDescent="0.15">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5816</v>
      </c>
      <c r="AB127" s="862"/>
      <c r="AC127" s="862"/>
      <c r="AD127" s="862"/>
      <c r="AE127" s="863"/>
      <c r="AF127" s="864">
        <v>5715</v>
      </c>
      <c r="AG127" s="862"/>
      <c r="AH127" s="862"/>
      <c r="AI127" s="862"/>
      <c r="AJ127" s="863"/>
      <c r="AK127" s="864">
        <v>5328</v>
      </c>
      <c r="AL127" s="862"/>
      <c r="AM127" s="862"/>
      <c r="AN127" s="862"/>
      <c r="AO127" s="863"/>
      <c r="AP127" s="909">
        <v>0.3</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390</v>
      </c>
      <c r="DH127" s="899"/>
      <c r="DI127" s="899"/>
      <c r="DJ127" s="899"/>
      <c r="DK127" s="899"/>
      <c r="DL127" s="899" t="s">
        <v>137</v>
      </c>
      <c r="DM127" s="899"/>
      <c r="DN127" s="899"/>
      <c r="DO127" s="899"/>
      <c r="DP127" s="899"/>
      <c r="DQ127" s="899" t="s">
        <v>137</v>
      </c>
      <c r="DR127" s="899"/>
      <c r="DS127" s="899"/>
      <c r="DT127" s="899"/>
      <c r="DU127" s="899"/>
      <c r="DV127" s="876" t="s">
        <v>137</v>
      </c>
      <c r="DW127" s="876"/>
      <c r="DX127" s="876"/>
      <c r="DY127" s="876"/>
      <c r="DZ127" s="877"/>
    </row>
    <row r="128" spans="1:130" s="247" customFormat="1" ht="26.25" customHeight="1" thickBot="1" x14ac:dyDescent="0.2">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49824</v>
      </c>
      <c r="AB128" s="883"/>
      <c r="AC128" s="883"/>
      <c r="AD128" s="883"/>
      <c r="AE128" s="884"/>
      <c r="AF128" s="885">
        <v>50274</v>
      </c>
      <c r="AG128" s="883"/>
      <c r="AH128" s="883"/>
      <c r="AI128" s="883"/>
      <c r="AJ128" s="884"/>
      <c r="AK128" s="885">
        <v>49390</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137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t="s">
        <v>458</v>
      </c>
      <c r="DH128" s="873"/>
      <c r="DI128" s="873"/>
      <c r="DJ128" s="873"/>
      <c r="DK128" s="873"/>
      <c r="DL128" s="873" t="s">
        <v>390</v>
      </c>
      <c r="DM128" s="873"/>
      <c r="DN128" s="873"/>
      <c r="DO128" s="873"/>
      <c r="DP128" s="873"/>
      <c r="DQ128" s="873" t="s">
        <v>390</v>
      </c>
      <c r="DR128" s="873"/>
      <c r="DS128" s="873"/>
      <c r="DT128" s="873"/>
      <c r="DU128" s="873"/>
      <c r="DV128" s="874" t="s">
        <v>137</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2622483</v>
      </c>
      <c r="AB129" s="862"/>
      <c r="AC129" s="862"/>
      <c r="AD129" s="862"/>
      <c r="AE129" s="863"/>
      <c r="AF129" s="864">
        <v>2563261</v>
      </c>
      <c r="AG129" s="862"/>
      <c r="AH129" s="862"/>
      <c r="AI129" s="862"/>
      <c r="AJ129" s="863"/>
      <c r="AK129" s="864">
        <v>2591373</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458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456364</v>
      </c>
      <c r="AB130" s="862"/>
      <c r="AC130" s="862"/>
      <c r="AD130" s="862"/>
      <c r="AE130" s="863"/>
      <c r="AF130" s="864">
        <v>461452</v>
      </c>
      <c r="AG130" s="862"/>
      <c r="AH130" s="862"/>
      <c r="AI130" s="862"/>
      <c r="AJ130" s="863"/>
      <c r="AK130" s="864">
        <v>490268</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2166119</v>
      </c>
      <c r="AB131" s="845"/>
      <c r="AC131" s="845"/>
      <c r="AD131" s="845"/>
      <c r="AE131" s="846"/>
      <c r="AF131" s="847">
        <v>2101809</v>
      </c>
      <c r="AG131" s="845"/>
      <c r="AH131" s="845"/>
      <c r="AI131" s="845"/>
      <c r="AJ131" s="846"/>
      <c r="AK131" s="847">
        <v>2101105</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v>7.4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6.2088001630000003</v>
      </c>
      <c r="AB132" s="825"/>
      <c r="AC132" s="825"/>
      <c r="AD132" s="825"/>
      <c r="AE132" s="826"/>
      <c r="AF132" s="827">
        <v>6.4620048729999997</v>
      </c>
      <c r="AG132" s="825"/>
      <c r="AH132" s="825"/>
      <c r="AI132" s="825"/>
      <c r="AJ132" s="826"/>
      <c r="AK132" s="827">
        <v>8.4527903169999998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5.9</v>
      </c>
      <c r="AB133" s="804"/>
      <c r="AC133" s="804"/>
      <c r="AD133" s="804"/>
      <c r="AE133" s="805"/>
      <c r="AF133" s="803">
        <v>6</v>
      </c>
      <c r="AG133" s="804"/>
      <c r="AH133" s="804"/>
      <c r="AI133" s="804"/>
      <c r="AJ133" s="805"/>
      <c r="AK133" s="803">
        <v>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ZCPV+HNWtM6WpM80cocUT7k9sJcekdEpmInkSuMJapKj6RhxfvuszclqfsyenJh/GHelBRPs6sG5hUyfDWG/Q==" saltValue="oDvo9X9Clm8Cz/1NRBIe2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Xr24/p32Y3G913vETEPln9YylTEJbI4Ahgmhc/c+YfDte+0wbxqekZZ98Njd8k3ooT1oLwAWYGhou1LhxuKWA==" saltValue="5J93mccmoQSKRYiTCgol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mwbsGXEQVlqngdYj1k9Zx5eQm/696t7qssrOUXokJMbpRK7asVMIHIzpUTeddiogZhewGMu1fQ9nw7xgVfKeQ==" saltValue="zkmeHDzIWiviM8omnXH7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505</v>
      </c>
      <c r="AL9" s="1231"/>
      <c r="AM9" s="1231"/>
      <c r="AN9" s="1232"/>
      <c r="AO9" s="313">
        <v>611778</v>
      </c>
      <c r="AP9" s="313">
        <v>232970</v>
      </c>
      <c r="AQ9" s="314">
        <v>198046</v>
      </c>
      <c r="AR9" s="315">
        <v>17.600000000000001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506</v>
      </c>
      <c r="AL10" s="1231"/>
      <c r="AM10" s="1231"/>
      <c r="AN10" s="1232"/>
      <c r="AO10" s="316">
        <v>34693</v>
      </c>
      <c r="AP10" s="316">
        <v>13211</v>
      </c>
      <c r="AQ10" s="317">
        <v>23470</v>
      </c>
      <c r="AR10" s="318">
        <v>-43.7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507</v>
      </c>
      <c r="AL11" s="1231"/>
      <c r="AM11" s="1231"/>
      <c r="AN11" s="1232"/>
      <c r="AO11" s="316">
        <v>86121</v>
      </c>
      <c r="AP11" s="316">
        <v>32796</v>
      </c>
      <c r="AQ11" s="317">
        <v>31217</v>
      </c>
      <c r="AR11" s="318">
        <v>5.0999999999999996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508</v>
      </c>
      <c r="AL12" s="1231"/>
      <c r="AM12" s="1231"/>
      <c r="AN12" s="1232"/>
      <c r="AO12" s="316" t="s">
        <v>509</v>
      </c>
      <c r="AP12" s="316" t="s">
        <v>509</v>
      </c>
      <c r="AQ12" s="317">
        <v>3147</v>
      </c>
      <c r="AR12" s="318" t="s">
        <v>509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510</v>
      </c>
      <c r="AL13" s="1231"/>
      <c r="AM13" s="1231"/>
      <c r="AN13" s="1232"/>
      <c r="AO13" s="316" t="s">
        <v>509</v>
      </c>
      <c r="AP13" s="316" t="s">
        <v>509</v>
      </c>
      <c r="AQ13" s="317" t="s">
        <v>509</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511</v>
      </c>
      <c r="AL14" s="1231"/>
      <c r="AM14" s="1231"/>
      <c r="AN14" s="1232"/>
      <c r="AO14" s="316">
        <v>29491</v>
      </c>
      <c r="AP14" s="316">
        <v>11230</v>
      </c>
      <c r="AQ14" s="317">
        <v>10757</v>
      </c>
      <c r="AR14" s="318">
        <v>4.4000000000000004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512</v>
      </c>
      <c r="AL15" s="1231"/>
      <c r="AM15" s="1231"/>
      <c r="AN15" s="1232"/>
      <c r="AO15" s="316">
        <v>11012</v>
      </c>
      <c r="AP15" s="316">
        <v>4193</v>
      </c>
      <c r="AQ15" s="317">
        <v>4810</v>
      </c>
      <c r="AR15" s="318">
        <v>-12.8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513</v>
      </c>
      <c r="AL16" s="1234"/>
      <c r="AM16" s="1234"/>
      <c r="AN16" s="1235"/>
      <c r="AO16" s="316">
        <v>-83781</v>
      </c>
      <c r="AP16" s="316">
        <v>-31904</v>
      </c>
      <c r="AQ16" s="317">
        <v>-18847</v>
      </c>
      <c r="AR16" s="318">
        <v>69.3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689314</v>
      </c>
      <c r="AP17" s="316">
        <v>262496</v>
      </c>
      <c r="AQ17" s="317">
        <v>252599</v>
      </c>
      <c r="AR17" s="318">
        <v>3.9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518</v>
      </c>
      <c r="AL21" s="1228"/>
      <c r="AM21" s="1228"/>
      <c r="AN21" s="1229"/>
      <c r="AO21" s="328">
        <v>25.89</v>
      </c>
      <c r="AP21" s="329">
        <v>22.36</v>
      </c>
      <c r="AQ21" s="330">
        <v>3.53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519</v>
      </c>
      <c r="AL22" s="1228"/>
      <c r="AM22" s="1228"/>
      <c r="AN22" s="1229"/>
      <c r="AO22" s="333">
        <v>97.1</v>
      </c>
      <c r="AP22" s="334">
        <v>95.6</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523</v>
      </c>
      <c r="AL32" s="1219"/>
      <c r="AM32" s="1219"/>
      <c r="AN32" s="1220"/>
      <c r="AO32" s="343">
        <v>558111</v>
      </c>
      <c r="AP32" s="343">
        <v>212533</v>
      </c>
      <c r="AQ32" s="344">
        <v>139617</v>
      </c>
      <c r="AR32" s="345">
        <v>52.2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524</v>
      </c>
      <c r="AL33" s="1219"/>
      <c r="AM33" s="1219"/>
      <c r="AN33" s="1220"/>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525</v>
      </c>
      <c r="AL34" s="1219"/>
      <c r="AM34" s="1219"/>
      <c r="AN34" s="1220"/>
      <c r="AO34" s="343" t="s">
        <v>509</v>
      </c>
      <c r="AP34" s="343" t="s">
        <v>509</v>
      </c>
      <c r="AQ34" s="344">
        <v>5</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526</v>
      </c>
      <c r="AL35" s="1219"/>
      <c r="AM35" s="1219"/>
      <c r="AN35" s="1220"/>
      <c r="AO35" s="343">
        <v>153816</v>
      </c>
      <c r="AP35" s="343">
        <v>58574</v>
      </c>
      <c r="AQ35" s="344">
        <v>32699</v>
      </c>
      <c r="AR35" s="345">
        <v>79.099999999999994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527</v>
      </c>
      <c r="AL36" s="1219"/>
      <c r="AM36" s="1219"/>
      <c r="AN36" s="1220"/>
      <c r="AO36" s="343" t="s">
        <v>509</v>
      </c>
      <c r="AP36" s="343" t="s">
        <v>509</v>
      </c>
      <c r="AQ36" s="344">
        <v>4068</v>
      </c>
      <c r="AR36" s="345" t="s">
        <v>509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528</v>
      </c>
      <c r="AL37" s="1219"/>
      <c r="AM37" s="1219"/>
      <c r="AN37" s="1220"/>
      <c r="AO37" s="343">
        <v>5328</v>
      </c>
      <c r="AP37" s="343">
        <v>2029</v>
      </c>
      <c r="AQ37" s="344">
        <v>1263</v>
      </c>
      <c r="AR37" s="345">
        <v>60.6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529</v>
      </c>
      <c r="AL38" s="1222"/>
      <c r="AM38" s="1222"/>
      <c r="AN38" s="1223"/>
      <c r="AO38" s="346">
        <v>5</v>
      </c>
      <c r="AP38" s="346">
        <v>2</v>
      </c>
      <c r="AQ38" s="347">
        <v>23</v>
      </c>
      <c r="AR38" s="335">
        <v>-91.3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530</v>
      </c>
      <c r="AL39" s="1222"/>
      <c r="AM39" s="1222"/>
      <c r="AN39" s="1223"/>
      <c r="AO39" s="343">
        <v>-49390</v>
      </c>
      <c r="AP39" s="343">
        <v>-18808</v>
      </c>
      <c r="AQ39" s="344">
        <v>-8148</v>
      </c>
      <c r="AR39" s="345">
        <v>130.80000000000001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531</v>
      </c>
      <c r="AL40" s="1219"/>
      <c r="AM40" s="1219"/>
      <c r="AN40" s="1220"/>
      <c r="AO40" s="343">
        <v>-490268</v>
      </c>
      <c r="AP40" s="343">
        <v>-186698</v>
      </c>
      <c r="AQ40" s="344">
        <v>-124721</v>
      </c>
      <c r="AR40" s="345">
        <v>49.7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177602</v>
      </c>
      <c r="AP41" s="343">
        <v>67632</v>
      </c>
      <c r="AQ41" s="344">
        <v>44807</v>
      </c>
      <c r="AR41" s="345">
        <v>50.9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500</v>
      </c>
      <c r="AN49" s="1213" t="s">
        <v>535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510992</v>
      </c>
      <c r="AN51" s="365">
        <v>180181</v>
      </c>
      <c r="AO51" s="366">
        <v>-10.8</v>
      </c>
      <c r="AP51" s="367">
        <v>280458</v>
      </c>
      <c r="AQ51" s="368">
        <v>-15.8</v>
      </c>
      <c r="AR51" s="369">
        <v>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259361</v>
      </c>
      <c r="AN52" s="373">
        <v>91453</v>
      </c>
      <c r="AO52" s="374">
        <v>11.1</v>
      </c>
      <c r="AP52" s="375">
        <v>127286</v>
      </c>
      <c r="AQ52" s="376">
        <v>0.4</v>
      </c>
      <c r="AR52" s="377">
        <v>10.7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1017264</v>
      </c>
      <c r="AN53" s="365">
        <v>365791</v>
      </c>
      <c r="AO53" s="366">
        <v>103</v>
      </c>
      <c r="AP53" s="367">
        <v>291945</v>
      </c>
      <c r="AQ53" s="368">
        <v>4.0999999999999996</v>
      </c>
      <c r="AR53" s="369">
        <v>98.9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505495</v>
      </c>
      <c r="AN54" s="373">
        <v>181767</v>
      </c>
      <c r="AO54" s="374">
        <v>98.8</v>
      </c>
      <c r="AP54" s="375">
        <v>127651</v>
      </c>
      <c r="AQ54" s="376">
        <v>0.3</v>
      </c>
      <c r="AR54" s="377">
        <v>98.5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846347</v>
      </c>
      <c r="AN55" s="365">
        <v>311386</v>
      </c>
      <c r="AO55" s="366">
        <v>-14.9</v>
      </c>
      <c r="AP55" s="367">
        <v>291173</v>
      </c>
      <c r="AQ55" s="368">
        <v>-0.3</v>
      </c>
      <c r="AR55" s="369">
        <v>-14.6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248761</v>
      </c>
      <c r="AN56" s="373">
        <v>91524</v>
      </c>
      <c r="AO56" s="374">
        <v>-49.6</v>
      </c>
      <c r="AP56" s="375">
        <v>119071</v>
      </c>
      <c r="AQ56" s="376">
        <v>-6.7</v>
      </c>
      <c r="AR56" s="377">
        <v>-42.9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1845607</v>
      </c>
      <c r="AN57" s="365">
        <v>685590</v>
      </c>
      <c r="AO57" s="366">
        <v>120.2</v>
      </c>
      <c r="AP57" s="367">
        <v>271581</v>
      </c>
      <c r="AQ57" s="368">
        <v>-6.7</v>
      </c>
      <c r="AR57" s="369">
        <v>126.9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1135882</v>
      </c>
      <c r="AN58" s="373">
        <v>421947</v>
      </c>
      <c r="AO58" s="374">
        <v>361</v>
      </c>
      <c r="AP58" s="375">
        <v>117844</v>
      </c>
      <c r="AQ58" s="376">
        <v>-1</v>
      </c>
      <c r="AR58" s="377">
        <v>362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1006558</v>
      </c>
      <c r="AN59" s="365">
        <v>383305</v>
      </c>
      <c r="AO59" s="366">
        <v>-44.1</v>
      </c>
      <c r="AP59" s="367">
        <v>268375</v>
      </c>
      <c r="AQ59" s="368">
        <v>-1.2</v>
      </c>
      <c r="AR59" s="369">
        <v>-42.9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573666</v>
      </c>
      <c r="AN60" s="373">
        <v>218456</v>
      </c>
      <c r="AO60" s="374">
        <v>-48.2</v>
      </c>
      <c r="AP60" s="375">
        <v>119602</v>
      </c>
      <c r="AQ60" s="376">
        <v>1.5</v>
      </c>
      <c r="AR60" s="377">
        <v>-49.7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1045354</v>
      </c>
      <c r="AN61" s="380">
        <v>385251</v>
      </c>
      <c r="AO61" s="381">
        <v>30.7</v>
      </c>
      <c r="AP61" s="382">
        <v>280706</v>
      </c>
      <c r="AQ61" s="383">
        <v>-4</v>
      </c>
      <c r="AR61" s="369">
        <v>34.700000000000003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544633</v>
      </c>
      <c r="AN62" s="373">
        <v>201029</v>
      </c>
      <c r="AO62" s="374">
        <v>74.599999999999994</v>
      </c>
      <c r="AP62" s="375">
        <v>122291</v>
      </c>
      <c r="AQ62" s="376">
        <v>-1.1000000000000001</v>
      </c>
      <c r="AR62" s="377">
        <v>75.7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nj689Wr/On7kxf/cTj7U0brhv/YhRQOojgLGY5iWT390vHKgS/vIyHO07i2a6O8Jder0LKIuHQmCYwzik83pg==" saltValue="edU/LOZ86H5PulY4MHm0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pCdfXyt67Z/u2b3hh9Qi8hZgzfVcLpfvoCY9GFdhgDTyztCIue+hboXrnJsPbT0CZ0//VZboiudPqGqBMNzz8w==" saltValue="55hV+KBrfqpfLue77O7B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2lr2wGFbJwV1e4UnN0AXQ2OBq3hrnLFY4V9uAapNJZyliJorn5P8UQbOXj7qcmVNYYUqZlw/wfNyp0YAjngAiA==" saltValue="kz+CvQW2TUYnYWt5LMHq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6" t="s">
        <v>3</v>
      </c>
      <c r="D47" s="1236"/>
      <c r="E47" s="1237"/>
      <c r="F47" s="11">
        <v>53.32</v>
      </c>
      <c r="G47" s="12">
        <v>55.73</v>
      </c>
      <c r="H47" s="12">
        <v>48.09</v>
      </c>
      <c r="I47" s="12">
        <v>48.9</v>
      </c>
      <c r="J47" s="13">
        <v>44.37</v>
      </c>
    </row>
    <row r="48" spans="2:10" ht="57.75" customHeight="1" x14ac:dyDescent="0.15">
      <c r="B48" s="14"/>
      <c r="C48" s="1238" t="s">
        <v>4</v>
      </c>
      <c r="D48" s="1238"/>
      <c r="E48" s="1239"/>
      <c r="F48" s="15">
        <v>3.79</v>
      </c>
      <c r="G48" s="16">
        <v>2.64</v>
      </c>
      <c r="H48" s="16">
        <v>0.85</v>
      </c>
      <c r="I48" s="16">
        <v>1.67</v>
      </c>
      <c r="J48" s="17">
        <v>1.06</v>
      </c>
    </row>
    <row r="49" spans="2:10" ht="57.75" customHeight="1" thickBot="1" x14ac:dyDescent="0.2">
      <c r="B49" s="18"/>
      <c r="C49" s="1240" t="s">
        <v>5</v>
      </c>
      <c r="D49" s="1240"/>
      <c r="E49" s="1241"/>
      <c r="F49" s="19">
        <v>3.69</v>
      </c>
      <c r="G49" s="20">
        <v>1.36</v>
      </c>
      <c r="H49" s="20" t="s">
        <v>556</v>
      </c>
      <c r="I49" s="20">
        <v>0.5</v>
      </c>
      <c r="J49" s="21" t="s">
        <v>557</v>
      </c>
    </row>
    <row r="50" spans="2:10" ht="13.5" customHeight="1" x14ac:dyDescent="0.15"/>
  </sheetData>
  <sheetProtection algorithmName="SHA-512" hashValue="Zl+z8nAZd3L28BTLyuhvBriTWw2J4tohlTJDIwv3mTlK1gY+19e9obw7UPjr5+Zt7o1quufzOLRnqa+FpFHSIg==" saltValue="xo3err32OOOjPJkIRivH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2021-02-26T03:02:56Z</cp:lastPrinted>
  <dcterms:created xsi:type="dcterms:W3CDTF">2021-02-05T00:45:05Z</dcterms:created>
  <dcterms:modified xsi:type="dcterms:W3CDTF">2021-10-19T07:44:08Z</dcterms:modified>
  <cp:category/>
</cp:coreProperties>
</file>