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0.15\Share\01 総務課\03 財政係\西尾さんへ\"/>
    </mc:Choice>
  </mc:AlternateContent>
  <bookViews>
    <workbookView xWindow="0" yWindow="0" windowWidth="28800" windowHeight="12630"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AM35" i="10"/>
  <c r="C35" i="10"/>
  <c r="CO34" i="10"/>
  <c r="CO35" i="10" s="1"/>
  <c r="BW34"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<sst xmlns="http://schemas.openxmlformats.org/spreadsheetml/2006/main" count="1096" uniqueCount="606">
  <si>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</si>
  <si>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</si>
  <si>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</si>
  <si>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</si>
  <si>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</si>
  <si>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</si>
  <si>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</si>
  <si>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</si>
  <si>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</si>
  <si>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</si>
  <si>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</si>
  <si>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</si>
  <si>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</si>
  <si>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</si>
  <si>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</si>
  <si>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</si>
  <si>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</si>
  <si>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</si>
  <si>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</si>
  <si>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</si>
  <si>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</si>
  <si>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</si>
  <si>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</si>
  <si>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</si>
  <si>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</si>
  <si>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</si>
  <si>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</si>
  <si>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</si>
  <si>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</si>
  <si>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</si>
  <si>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</si>
  <si>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</si>
  <si>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</si>
  <si>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</si>
  <si>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</si>
  <si>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</si>
  <si>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</si>
  <si>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</si>
  <si>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</si>
  <si>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</si>
  <si>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</si>
  <si>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</si>
  <si>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</si>
  <si>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</si>
  <si>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</si>
  <si>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</si>
  <si>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</si>
  <si>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</si>
  <si>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</si>
  <si>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</si>
  <si>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</si>
  <si>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</si>
  <si>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</si>
  <si>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</si>
  <si>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</si>
  <si>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</si>
  <si>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</si>
  <si>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</si>
  <si>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</si>
  <si>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</si>
  <si>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</si>
  <si>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</si>
  <si>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</si>
  <si>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</si>
  <si>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</si>
  <si>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</si>
  <si>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</si>
  <si>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</si>
  <si>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</si>
  <si>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</si>
  <si>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</si>
  <si>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</si>
  <si>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</si>
  <si>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</si>
  <si>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</si>
  <si>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</si>
  <si>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</si>
  <si>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</si>
  <si>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</si>
  <si>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</si>
  <si>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</si>
  <si>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</si>
  <si>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</si>
  <si>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</si>
  <si>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</si>
  <si>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</si>
  <si>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</si>
  <si>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</si>
  <si>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</si>
  <si>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</si>
  <si>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</si>
  <si>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</si>
  <si>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</si>
  <si>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</si>
  <si>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</si>
  <si>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</si>
  <si>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</si>
  <si>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遠別町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</si>
  <si>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</si>
  <si>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</si>
  <si>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</si>
  <si>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</si>
  <si>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</si>
  <si>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</si>
  <si>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</si>
  <si>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</si>
  <si>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</si>
  <si>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</si>
  <si>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</si>
  <si>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</si>
  <si>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</si>
  <si>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</si>
  <si>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</si>
  <si>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</si>
  <si>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</si>
  <si>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</si>
  <si>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</si>
  <si>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</si>
  <si>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</si>
  <si>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</si>
  <si>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</si>
  <si>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</si>
  <si>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</si>
  <si>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</si>
  <si>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</si>
  <si>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</si>
  <si>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</si>
  <si>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</si>
  <si>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</si>
  <si>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</si>
  <si>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</si>
  <si>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</si>
  <si>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</si>
  <si>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</si>
  <si>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</si>
  <si>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</si>
  <si>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</si>
  <si>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</si>
  <si>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</si>
  <si>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</si>
  <si>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</si>
  <si>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</si>
  <si>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</si>
  <si>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</si>
  <si>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</si>
  <si>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</si>
  <si>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</si>
  <si>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</si>
  <si>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</si>
  <si>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</si>
  <si>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</si>
  <si>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</si>
  <si>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</si>
  <si>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</si>
  <si>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</si>
  <si>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</si>
  <si>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</si>
  <si>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</si>
  <si>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</si>
  <si>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</si>
  <si>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</si>
  <si>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</si>
  <si>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</si>
  <si>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</si>
  <si>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</si>
  <si>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</si>
  <si>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</si>
  <si>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</si>
  <si>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</si>
  <si>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</si>
  <si>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</si>
  <si>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</si>
  <si>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</si>
  <si>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</si>
  <si>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</si>
  <si>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</si>
  <si>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</si>
  <si>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</si>
  <si>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</si>
  <si>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</si>
  <si>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</si>
  <si>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</si>
  <si>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</si>
  <si>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</si>
  <si>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</si>
  <si>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</si>
  <si>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</si>
  <si>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</si>
  <si>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</si>
  <si>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</si>
  <si>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</si>
  <si>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</si>
  <si>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</si>
  <si>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</si>
  <si>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</si>
  <si>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</si>
  <si>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</si>
  <si>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</si>
  <si>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</si>
  <si>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</si>
  <si>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</si>
  <si>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</si>
  <si>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</si>
  <si>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</si>
  <si>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</si>
  <si>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</si>
  <si>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</si>
  <si>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</si>
  <si>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</si>
  <si>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</si>
  <si>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</si>
  <si>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</si>
  <si>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</si>
  <si>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北海道遠別町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</si>
  <si>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</si>
  <si>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</si>
  <si>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</si>
  <si>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</si>
  <si>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</si>
  <si>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</si>
  <si>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</si>
  <si>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</si>
  <si>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</si>
  <si>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</si>
  <si>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</si>
  <si>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</si>
  <si>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</si>
  <si>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</si>
  <si>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</si>
  <si>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</si>
  <si>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</si>
  <si>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</si>
  <si>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</si>
  <si>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</si>
  <si>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</si>
  <si>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</si>
  <si>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</si>
  <si>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</si>
  <si>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</si>
  <si>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</si>
  <si>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</si>
  <si>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</si>
  <si>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</si>
  <si>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</si>
  <si>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</si>
  <si>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</si>
  <si>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</si>
  <si>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</si>
  <si>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</si>
  <si>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</si>
  <si>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</si>
  <si>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</si>
  <si>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</si>
  <si>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</si>
  <si>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</si>
  <si>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</si>
  <si>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</si>
  <si>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</si>
  <si>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</si>
  <si>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</si>
  <si>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</si>
  <si>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</si>
  <si>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</si>
  <si>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</si>
  <si>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</si>
  <si>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</si>
  <si>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</si>
  <si>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</si>
  <si>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</si>
  <si>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</si>
  <si>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</si>
  <si>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</si>
  <si>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</si>
  <si>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</si>
  <si>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</si>
  <si>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</si>
  <si>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</si>
  <si>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</si>
  <si>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</si>
  <si>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</si>
  <si>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</si>
  <si>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</si>
  <si>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</si>
  <si>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</si>
  <si>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</si>
  <si>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</si>
  <si>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</si>
  <si>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</si>
  <si>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</si>
  <si>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</si>
  <si>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</si>
  <si>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</si>
  <si>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</si>
  <si>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</si>
  <si>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</si>
  <si>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</si>
  <si>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</si>
  <si>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</si>
  <si>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</si>
  <si>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</si>
  <si>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</si>
  <si>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</si>
  <si>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</si>
  <si>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</si>
  <si>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</si>
  <si>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</si>
  <si>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</si>
  <si>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</si>
  <si>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</si>
  <si>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</si>
  <si>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</si>
  <si>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</si>
  <si>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</si>
  <si>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</si>
  <si>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</si>
  <si>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</si>
  <si>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</si>
  <si>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</si>
  <si>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</si>
  <si>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</si>
  <si>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</si>
  <si>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</si>
  <si>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</si>
  <si>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</si>
  <si>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</si>
  <si>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</si>
  <si>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</si>
  <si>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</si>
  <si>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</si>
  <si>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</si>
  <si>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</si>
  <si>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</si>
  <si>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</si>
  <si>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</si>
  <si>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</si>
  <si>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</si>
  <si>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</si>
  <si>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</si>
  <si>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</si>
  <si>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</si>
  <si>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</si>
  <si>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</si>
  <si>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</si>
  <si>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</si>
  <si>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</si>
  <si>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</si>
  <si>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</si>
  <si>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</si>
  <si>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</si>
  <si>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</si>
  <si>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</si>
  <si>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</si>
  <si>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</si>
  <si>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</si>
  <si>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</si>
  <si>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</si>
  <si>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</si>
  <si>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</si>
  <si>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</si>
  <si>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</si>
  <si>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</si>
  <si>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</si>
  <si>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</si>
  <si>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北海道遠別町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</si>
  <si>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</si>
  <si>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</si>
  <si>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</si>
  <si>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</si>
  <si>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</si>
  <si>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</si>
  <si>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</si>
  <si>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</si>
  <si>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</si>
  <si>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</si>
  <si>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</si>
  <si>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</si>
  <si>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</si>
  <si>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</si>
  <si>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</si>
  <si>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</si>
  <si>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</si>
  <si>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</si>
  <si>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</si>
  <si>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</si>
  <si>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</si>
  <si>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</si>
  <si>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</si>
  <si>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</si>
  <si>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</si>
  <si>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</si>
  <si>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</si>
  <si>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</si>
  <si>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</si>
  <si>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</si>
  <si>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</si>
  <si>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</si>
  <si>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</si>
  <si>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</si>
  <si>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遠別町国民健康保険特別会計</t>
    <phoneticPr fontId="5"/>
  </si>
  <si>
    <t>遠別町介護保険特別会計</t>
    <phoneticPr fontId="5"/>
  </si>
  <si>
    <t>遠別町後期高齢者医療特別会計</t>
    <phoneticPr fontId="5"/>
  </si>
  <si>
    <t>-</t>
    <phoneticPr fontId="5"/>
  </si>
  <si>
    <t>遠別町立国保病院事業会計</t>
    <phoneticPr fontId="5"/>
  </si>
  <si>
    <t>法適用企業</t>
    <phoneticPr fontId="5"/>
  </si>
  <si>
    <t>遠別町簡易水道特別会計</t>
    <phoneticPr fontId="5"/>
  </si>
  <si>
    <t>法非適用企業</t>
    <phoneticPr fontId="5"/>
  </si>
  <si>
    <t>遠別町下水道特別会計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</si>
  <si>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</si>
  <si>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</si>
  <si>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</si>
  <si>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</si>
  <si>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</si>
  <si>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</si>
  <si>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</si>
  <si>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</si>
  <si>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</si>
  <si>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</si>
  <si>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</si>
  <si>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</si>
  <si>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</si>
  <si>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</si>
  <si>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</si>
  <si>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</si>
  <si>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</si>
  <si>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</si>
  <si>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</si>
  <si>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</si>
  <si>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</si>
  <si>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</si>
  <si>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</si>
  <si>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</si>
  <si>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</si>
  <si>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</si>
  <si>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</si>
  <si>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</si>
  <si>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</si>
  <si>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</si>
  <si>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</si>
  <si>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</si>
  <si>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</si>
  <si>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</si>
  <si>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</si>
  <si>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</si>
  <si>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</si>
  <si>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</si>
  <si>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</si>
  <si>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</si>
  <si>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</si>
  <si>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</si>
  <si>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</si>
  <si>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</si>
  <si>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</si>
  <si>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</si>
  <si>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</si>
  <si>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</si>
  <si>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</si>
  <si>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</si>
  <si>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</si>
  <si>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</si>
  <si>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</si>
  <si>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</si>
  <si>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</si>
  <si>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</si>
  <si>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</si>
  <si>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</si>
  <si>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</si>
  <si>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</si>
  <si>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</si>
  <si>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</si>
  <si>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</si>
  <si>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</si>
  <si>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</si>
  <si>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</si>
  <si>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遠別町下水道特別会計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</si>
  <si>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</si>
  <si>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</si>
  <si>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遠別町簡易水道特別会計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</si>
  <si>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</si>
  <si>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遠別町立国保病院事業会計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</si>
  <si>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</si>
  <si>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</si>
  <si>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</si>
  <si>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</si>
  <si>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</si>
  <si>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</si>
  <si>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</si>
  <si>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</si>
  <si>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</si>
  <si>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</si>
  <si>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</si>
  <si>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</si>
  <si>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</si>
  <si>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</si>
  <si>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</si>
  <si>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</si>
  <si>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</si>
  <si>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</si>
  <si>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</si>
  <si>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</si>
  <si>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</si>
  <si>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</si>
  <si>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</si>
  <si>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</si>
  <si>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</si>
  <si>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</si>
  <si>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</si>
  <si>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</si>
  <si>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</si>
  <si>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</si>
  <si>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</si>
  <si>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</si>
  <si>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</si>
  <si>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</si>
  <si>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</si>
  <si>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</si>
  <si>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</si>
  <si>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</si>
  <si>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</si>
  <si>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</si>
  <si>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</si>
  <si>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</si>
  <si>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</si>
  <si>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</si>
  <si>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</si>
  <si>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</si>
  <si>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</si>
  <si>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</si>
  <si>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</si>
  <si>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</si>
  <si>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</si>
  <si>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</si>
  <si>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</si>
  <si>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</si>
  <si>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</si>
  <si>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</si>
  <si>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</si>
  <si>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</si>
  <si>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</si>
  <si>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</si>
  <si>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</si>
  <si>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</si>
  <si>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</si>
  <si>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</si>
  <si>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</si>
  <si>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</si>
  <si>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</si>
  <si>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</si>
  <si>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</si>
  <si>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</si>
  <si>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</si>
  <si>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</si>
  <si>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</si>
  <si>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</si>
  <si>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</si>
  <si>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</si>
  <si>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</si>
  <si>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</si>
  <si>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</si>
  <si>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</si>
  <si>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</si>
  <si>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</si>
  <si>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</si>
  <si>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</si>
  <si>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</si>
  <si>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13.04</t>
  </si>
  <si>
    <t>遠別町立国保病院事業会計</t>
  </si>
  <si>
    <t>一般会計</t>
  </si>
  <si>
    <t>遠別町介護保険特別会計</t>
  </si>
  <si>
    <t>遠別町下水道特別会計</t>
  </si>
  <si>
    <t>遠別町国民健康保険特別会計</t>
  </si>
  <si>
    <t>遠別町簡易水道特別会計</t>
  </si>
  <si>
    <t>遠別町後期高齢者医療特別会計</t>
  </si>
  <si>
    <t>その他会計（赤字）</t>
  </si>
  <si>
    <t>その他会計（黒字）</t>
  </si>
  <si>
    <t>H25末</t>
    <phoneticPr fontId="5"/>
  </si>
  <si>
    <t>H26末</t>
    <phoneticPr fontId="5"/>
  </si>
  <si>
    <t>H27末</t>
    <phoneticPr fontId="5"/>
  </si>
  <si>
    <t>H28末</t>
    <phoneticPr fontId="5"/>
  </si>
  <si>
    <t>H29末</t>
    <phoneticPr fontId="5"/>
  </si>
  <si>
    <t>西天北五町衛生施設組合</t>
    <rPh sb="0" eb="1">
      <t>ニシ</t>
    </rPh>
    <rPh sb="1" eb="2">
      <t>テン</t>
    </rPh>
    <rPh sb="2" eb="3">
      <t>キタ</t>
    </rPh>
    <rPh sb="3" eb="5">
      <t>ゴチョウ</t>
    </rPh>
    <rPh sb="5" eb="7">
      <t>エイセイ</t>
    </rPh>
    <rPh sb="7" eb="9">
      <t>シセツ</t>
    </rPh>
    <rPh sb="9" eb="11">
      <t>クミアイ</t>
    </rPh>
    <phoneticPr fontId="2"/>
  </si>
  <si>
    <t>北留萌消防組合</t>
    <rPh sb="0" eb="1">
      <t>キタ</t>
    </rPh>
    <rPh sb="1" eb="3">
      <t>ルモイ</t>
    </rPh>
    <rPh sb="3" eb="5">
      <t>ショウボウ</t>
    </rPh>
    <rPh sb="5" eb="7">
      <t>クミアイ</t>
    </rPh>
    <phoneticPr fontId="2"/>
  </si>
  <si>
    <t>-</t>
    <phoneticPr fontId="2"/>
  </si>
  <si>
    <t>公共施設等整備基金</t>
    <rPh sb="0" eb="2">
      <t>コウキョウ</t>
    </rPh>
    <rPh sb="2" eb="4">
      <t>シセツ</t>
    </rPh>
    <rPh sb="4" eb="5">
      <t>トウ</t>
    </rPh>
    <rPh sb="5" eb="7">
      <t>セイビ</t>
    </rPh>
    <rPh sb="7" eb="9">
      <t>キキン</t>
    </rPh>
    <phoneticPr fontId="18"/>
  </si>
  <si>
    <t>まちづくり応援基金</t>
    <rPh sb="5" eb="7">
      <t>オウエン</t>
    </rPh>
    <rPh sb="7" eb="9">
      <t>キキン</t>
    </rPh>
    <phoneticPr fontId="18"/>
  </si>
  <si>
    <t>ふるさと創生基金</t>
    <rPh sb="4" eb="6">
      <t>ソウセイ</t>
    </rPh>
    <rPh sb="6" eb="8">
      <t>キキン</t>
    </rPh>
    <phoneticPr fontId="18"/>
  </si>
  <si>
    <t>地域振興基金</t>
    <rPh sb="0" eb="2">
      <t>チイキ</t>
    </rPh>
    <rPh sb="2" eb="4">
      <t>シンコウ</t>
    </rPh>
    <rPh sb="4" eb="6">
      <t>キキン</t>
    </rPh>
    <phoneticPr fontId="18"/>
  </si>
  <si>
    <t>遠別町・キャッスルガー市国際交流基金</t>
    <rPh sb="0" eb="3">
      <t>エンベツチョウ</t>
    </rPh>
    <rPh sb="11" eb="12">
      <t>シ</t>
    </rPh>
    <rPh sb="12" eb="14">
      <t>コクサイ</t>
    </rPh>
    <rPh sb="14" eb="16">
      <t>コウリュウ</t>
    </rPh>
    <rPh sb="16" eb="18">
      <t>キキン</t>
    </rPh>
    <phoneticPr fontId="18"/>
  </si>
  <si>
    <t>-</t>
    <phoneticPr fontId="2"/>
  </si>
  <si>
    <t>えんべつリゾート開発株式会社</t>
    <rPh sb="8" eb="10">
      <t>カイハツ</t>
    </rPh>
    <rPh sb="10" eb="14">
      <t>カブシキガイシャ</t>
    </rPh>
    <phoneticPr fontId="2"/>
  </si>
  <si>
    <t>遠別酪農振興公社</t>
    <rPh sb="0" eb="2">
      <t>エンベツ</t>
    </rPh>
    <rPh sb="2" eb="4">
      <t>ラクノウ</t>
    </rPh>
    <rPh sb="4" eb="6">
      <t>シンコウ</t>
    </rPh>
    <rPh sb="6" eb="8">
      <t>コウシャ</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</si>
  <si>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</si>
  <si>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</si>
  <si>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</si>
  <si>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</si>
  <si>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</si>
  <si>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</si>
  <si>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</si>
  <si>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は類似団体と比較して低い水準であるが、将来負担比率については上昇傾向にある。将来負担比率が上昇している主な要因としては、平成２９年度から実施している遠別町・天塩町共同斎場建設事業、漁港上架施設整備事業及び道の駅整備事業実施に伴う地方債の発行によることが考えられる。これらの地方債の償還が令和３年度から始まることから実質公債費比率が上昇していくことが考えられるため、公債費の適正化に取り組んでいく必要がある。
</t>
    <rPh sb="27" eb="29">
      <t>ショウライ</t>
    </rPh>
    <rPh sb="29" eb="31">
      <t>フタン</t>
    </rPh>
    <rPh sb="31" eb="33">
      <t>ヒリツ</t>
    </rPh>
    <rPh sb="38" eb="40">
      <t>ジョウショウ</t>
    </rPh>
    <rPh sb="40" eb="42">
      <t>ケイコウ</t>
    </rPh>
    <rPh sb="46" eb="48">
      <t>ショウライ</t>
    </rPh>
    <rPh sb="48" eb="50">
      <t>フタン</t>
    </rPh>
    <rPh sb="50" eb="52">
      <t>ヒリツ</t>
    </rPh>
    <rPh sb="53" eb="55">
      <t>ジョウショウ</t>
    </rPh>
    <rPh sb="59" eb="60">
      <t>オモ</t>
    </rPh>
    <rPh sb="61" eb="63">
      <t>ヨウイン</t>
    </rPh>
    <rPh sb="134" eb="135">
      <t>カンガ</t>
    </rPh>
    <rPh sb="144" eb="146">
      <t>チホウ</t>
    </rPh>
    <rPh sb="146" eb="147">
      <t>サイ</t>
    </rPh>
    <rPh sb="148" eb="150">
      <t>ショウカン</t>
    </rPh>
    <rPh sb="151" eb="153">
      <t>レイワ</t>
    </rPh>
    <rPh sb="154" eb="156">
      <t>ネンド</t>
    </rPh>
    <rPh sb="158" eb="159">
      <t>ハジ</t>
    </rPh>
    <rPh sb="165" eb="167">
      <t>ジッシツ</t>
    </rPh>
    <rPh sb="167" eb="170">
      <t>コウサイヒ</t>
    </rPh>
    <rPh sb="170" eb="172">
      <t>ヒリツ</t>
    </rPh>
    <rPh sb="173" eb="175">
      <t>ジョウショウ</t>
    </rPh>
    <rPh sb="182" eb="183">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</si>
  <si>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</si>
  <si>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</si>
  <si>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</si>
  <si>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発行額の抑制と平成２５年度からの繰上償還により平成２７年度から将来負担比率はゼロとなっていたが、平成２９年度から実施している遠別町・天塩町共同斎場建設事業、漁港上架施設整備事業及び道の駅整備事業実施に伴う地方債の発行により上昇している。
　有形固定資産減価償却率については、類似団体と比較してほぼ同水準であり、今後も公共施設等総合管理計画に基づき老朽化対策に積極的に取り組んでいく。</t>
    <rPh sb="52" eb="54">
      <t>ヘイセイ</t>
    </rPh>
    <rPh sb="56" eb="58">
      <t>ネンド</t>
    </rPh>
    <rPh sb="60" eb="62">
      <t>ジッシ</t>
    </rPh>
    <rPh sb="66" eb="69">
      <t>エンベツチョウ</t>
    </rPh>
    <rPh sb="70" eb="72">
      <t>テシオ</t>
    </rPh>
    <rPh sb="72" eb="73">
      <t>チョウ</t>
    </rPh>
    <rPh sb="73" eb="75">
      <t>キョウドウ</t>
    </rPh>
    <rPh sb="75" eb="77">
      <t>サイジョウ</t>
    </rPh>
    <rPh sb="77" eb="79">
      <t>ケンセツ</t>
    </rPh>
    <rPh sb="79" eb="81">
      <t>ジギョウ</t>
    </rPh>
    <rPh sb="82" eb="84">
      <t>ギョコウ</t>
    </rPh>
    <rPh sb="86" eb="88">
      <t>シセツ</t>
    </rPh>
    <rPh sb="88" eb="90">
      <t>セイビ</t>
    </rPh>
    <rPh sb="90" eb="92">
      <t>ジギョウ</t>
    </rPh>
    <rPh sb="92" eb="93">
      <t>オヨ</t>
    </rPh>
    <rPh sb="94" eb="95">
      <t>ミチ</t>
    </rPh>
    <rPh sb="96" eb="97">
      <t>エキ</t>
    </rPh>
    <rPh sb="97" eb="99">
      <t>セイビ</t>
    </rPh>
    <rPh sb="99" eb="101">
      <t>ジギョウ</t>
    </rPh>
    <rPh sb="101" eb="103">
      <t>ジッシ</t>
    </rPh>
    <rPh sb="104" eb="105">
      <t>トモナ</t>
    </rPh>
    <rPh sb="106" eb="109">
      <t>チホウサイ</t>
    </rPh>
    <rPh sb="110" eb="112">
      <t>ハッコウ</t>
    </rPh>
    <rPh sb="115" eb="117">
      <t>ジョウショウ</t>
    </rPh>
    <rPh sb="124" eb="126">
      <t>ユウケイ</t>
    </rPh>
    <rPh sb="126" eb="128">
      <t>コテイ</t>
    </rPh>
    <rPh sb="128" eb="130">
      <t>シサン</t>
    </rPh>
    <rPh sb="130" eb="132">
      <t>ゲンカ</t>
    </rPh>
    <rPh sb="132" eb="134">
      <t>ショウキャク</t>
    </rPh>
    <rPh sb="134" eb="135">
      <t>リツ</t>
    </rPh>
    <rPh sb="141" eb="143">
      <t>ルイジ</t>
    </rPh>
    <rPh sb="143" eb="145">
      <t>ダンタイ</t>
    </rPh>
    <rPh sb="146" eb="148">
      <t>ヒカク</t>
    </rPh>
    <rPh sb="152" eb="155">
      <t>ドウスイジュン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</si>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</sst>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D14B-4802-A6D2-BEC5C20F75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201891</c:v>
                </c:pt>
                <c:pt idx="1">
                  <c:v>180181</c:v>
                </c:pt>
                <c:pt idx="2">
                  <c:v>365791</c:v>
                </c:pt>
                <c:pt idx="3">
                  <c:v>311386</c:v>
                </c:pt>
                <c:pt idx="4">
                  <c:v>685590</c:v>
                </c:pt>
              </c:numCache>
            </c:numRef>
          </c:val>
          <c:smooth val="0"/>
          <c:extLst xmlns:c16r2="http://schemas.microsoft.com/office/drawing/2015/06/chart">
            <c:ext xmlns:c16="http://schemas.microsoft.com/office/drawing/2014/chart" uri="{C3380CC4-5D6E-409C-BE32-E72D297353CC}">
              <c16:uniqueId val="{00000001-D14B-4802-A6D2-BEC5C20F750A}"/>
            </c:ext>
          </c:extLst>
        </c:ser>
        <c:dLbls>
          <c:showLegendKey val="0"/>
          <c:showVal val="0"/>
          <c:showCatName val="0"/>
          <c:showSerName val="0"/>
          <c:showPercent val="0"/>
          <c:showBubbleSize val="0"/>
        </c:dLbls>
        <c:marker val="1"/>
        <c:smooth val="0"/>
        <c:axId val="1022788704"/>
        <c:axId val="1022792232"/>
      </c:lineChart>
      <c:catAx>
        <c:axId val="102278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792232"/>
        <c:crosses val="autoZero"/>
        <c:auto val="1"/>
        <c:lblAlgn val="ctr"/>
        <c:lblOffset val="100"/>
        <c:tickLblSkip val="1"/>
        <c:tickMarkSkip val="1"/>
        <c:noMultiLvlLbl val="0"/>
      </c:catAx>
      <c:valAx>
        <c:axId val="102279223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78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2.4700000000000002</c:v>
                </c:pt>
                <c:pt idx="1">
                  <c:v>3.79</c:v>
                </c:pt>
                <c:pt idx="2">
                  <c:v>2.64</c:v>
                </c:pt>
                <c:pt idx="3">
                  <c:v>0.85</c:v>
                </c:pt>
                <c:pt idx="4">
                  <c:v>1.67</c:v>
                </c:pt>
              </c:numCache>
            </c:numRef>
          </c:val>
          <c:extLst xmlns:c16r2="http://schemas.microsoft.com/office/drawing/2015/06/chart">
            <c:ext xmlns:c16="http://schemas.microsoft.com/office/drawing/2014/chart" uri="{C3380CC4-5D6E-409C-BE32-E72D297353CC}">
              <c16:uniqueId val="{00000000-D4A2-4F36-85D2-105120776A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53.28</c:v>
                </c:pt>
                <c:pt idx="1">
                  <c:v>53.32</c:v>
                </c:pt>
                <c:pt idx="2">
                  <c:v>55.73</c:v>
                </c:pt>
                <c:pt idx="3">
                  <c:v>48.09</c:v>
                </c:pt>
                <c:pt idx="4">
                  <c:v>48.9</c:v>
                </c:pt>
              </c:numCache>
            </c:numRef>
          </c:val>
          <c:extLst xmlns:c16r2="http://schemas.microsoft.com/office/drawing/2015/06/chart">
            <c:ext xmlns:c16="http://schemas.microsoft.com/office/drawing/2014/chart" uri="{C3380CC4-5D6E-409C-BE32-E72D297353CC}">
              <c16:uniqueId val="{00000001-D4A2-4F36-85D2-105120776A7B}"/>
            </c:ext>
          </c:extLst>
        </c:ser>
        <c:dLbls>
          <c:showLegendKey val="0"/>
          <c:showVal val="0"/>
          <c:showCatName val="0"/>
          <c:showSerName val="0"/>
          <c:showPercent val="0"/>
          <c:showBubbleSize val="0"/>
        </c:dLbls>
        <c:gapWidth val="250"/>
        <c:overlap val="100"/>
        <c:axId val="1022793408"/>
        <c:axId val="1022798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1.95</c:v>
                </c:pt>
                <c:pt idx="1">
                  <c:v>3.69</c:v>
                </c:pt>
                <c:pt idx="2">
                  <c:v>1.36</c:v>
                </c:pt>
                <c:pt idx="3">
                  <c:v>-13.04</c:v>
                </c:pt>
                <c:pt idx="4">
                  <c:v>0.5</c:v>
                </c:pt>
              </c:numCache>
            </c:numRef>
          </c:val>
          <c:smooth val="0"/>
          <c:extLst xmlns:c16r2="http://schemas.microsoft.com/office/drawing/2015/06/chart">
            <c:ext xmlns:c16="http://schemas.microsoft.com/office/drawing/2014/chart" uri="{C3380CC4-5D6E-409C-BE32-E72D297353CC}">
              <c16:uniqueId val="{00000002-D4A2-4F36-85D2-105120776A7B}"/>
            </c:ext>
          </c:extLst>
        </c:ser>
        <c:dLbls>
          <c:showLegendKey val="0"/>
          <c:showVal val="0"/>
          <c:showCatName val="0"/>
          <c:showSerName val="0"/>
          <c:showPercent val="0"/>
          <c:showBubbleSize val="0"/>
        </c:dLbls>
        <c:marker val="1"/>
        <c:smooth val="0"/>
        <c:axId val="1022793408"/>
        <c:axId val="1022798504"/>
      </c:lineChart>
      <c:catAx>
        <c:axId val="10227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2798504"/>
        <c:crosses val="autoZero"/>
        <c:auto val="1"/>
        <c:lblAlgn val="ctr"/>
        <c:lblOffset val="100"/>
        <c:tickLblSkip val="1"/>
        <c:tickMarkSkip val="1"/>
        <c:noMultiLvlLbl val="0"/>
      </c:catAx>
      <c:valAx>
        <c:axId val="102279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7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3DA-40A6-9DB3-5BBE005742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DA-40A6-9DB3-5BBE005742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3DA-40A6-9DB3-5BBE0057422E}"/>
            </c:ext>
          </c:extLst>
        </c:ser>
        <c:ser>
          <c:idx val="3"/>
          <c:order val="3"/>
          <c:tx>
            <c:strRef>
              <c:f>データシート!$A$30</c:f>
              <c:strCache>
                <c:ptCount val="1"/>
                <c:pt idx="0">
                  <c:v>遠別町後期高齢者医療特別会計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3DA-40A6-9DB3-5BBE0057422E}"/>
            </c:ext>
          </c:extLst>
        </c:ser>
        <c:ser>
          <c:idx val="4"/>
          <c:order val="4"/>
          <c:tx>
            <c:strRef>
              <c:f>データシート!$A$31</c:f>
              <c:strCache>
                <c:ptCount val="1"/>
                <c:pt idx="0">
                  <c:v>遠別町簡易水道特別会計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0.12</c:v>
                </c:pt>
                <c:pt idx="4">
                  <c:v>#N/A</c:v>
                </c:pt>
                <c:pt idx="5">
                  <c:v>0.11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63DA-40A6-9DB3-5BBE0057422E}"/>
            </c:ext>
          </c:extLst>
        </c:ser>
        <c:ser>
          <c:idx val="5"/>
          <c:order val="5"/>
          <c:tx>
            <c:strRef>
              <c:f>データシート!$A$32</c:f>
              <c:strCache>
                <c:ptCount val="1"/>
                <c:pt idx="0">
                  <c:v>遠別町国民健康保険特別会計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1.36</c:v>
                </c:pt>
                <c:pt idx="2">
                  <c:v>#N/A</c:v>
                </c:pt>
                <c:pt idx="3">
                  <c:v>0.32</c:v>
                </c:pt>
                <c:pt idx="4">
                  <c:v>#N/A</c:v>
                </c:pt>
                <c:pt idx="5">
                  <c:v>0.75</c:v>
                </c:pt>
                <c:pt idx="6">
                  <c:v>#N/A</c:v>
                </c:pt>
                <c:pt idx="7">
                  <c:v>0.98</c:v>
                </c:pt>
                <c:pt idx="8">
                  <c:v>#N/A</c:v>
                </c:pt>
                <c:pt idx="9">
                  <c:v>0.05</c:v>
                </c:pt>
              </c:numCache>
            </c:numRef>
          </c:val>
          <c:extLst xmlns:c16r2="http://schemas.microsoft.com/office/drawing/2015/06/chart">
            <c:ext xmlns:c16="http://schemas.microsoft.com/office/drawing/2014/chart" uri="{C3380CC4-5D6E-409C-BE32-E72D297353CC}">
              <c16:uniqueId val="{00000005-63DA-40A6-9DB3-5BBE0057422E}"/>
            </c:ext>
          </c:extLst>
        </c:ser>
        <c:ser>
          <c:idx val="6"/>
          <c:order val="6"/>
          <c:tx>
            <c:strRef>
              <c:f>データシート!$A$33</c:f>
              <c:strCache>
                <c:ptCount val="1"/>
                <c:pt idx="0">
                  <c:v>遠別町下水道特別会計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0.1</c:v>
                </c:pt>
                <c:pt idx="4">
                  <c:v>#N/A</c:v>
                </c:pt>
                <c:pt idx="5">
                  <c:v>0.12</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6-63DA-40A6-9DB3-5BBE0057422E}"/>
            </c:ext>
          </c:extLst>
        </c:ser>
        <c:ser>
          <c:idx val="7"/>
          <c:order val="7"/>
          <c:tx>
            <c:strRef>
              <c:f>データシート!$A$34</c:f>
              <c:strCache>
                <c:ptCount val="1"/>
                <c:pt idx="0">
                  <c:v>遠別町介護保険特別会計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0.41</c:v>
                </c:pt>
                <c:pt idx="4">
                  <c:v>#N/A</c:v>
                </c:pt>
                <c:pt idx="5">
                  <c:v>0.48</c:v>
                </c:pt>
                <c:pt idx="6">
                  <c:v>#N/A</c:v>
                </c:pt>
                <c:pt idx="7">
                  <c:v>0.32</c:v>
                </c:pt>
                <c:pt idx="8">
                  <c:v>#N/A</c:v>
                </c:pt>
                <c:pt idx="9">
                  <c:v>0.18</c:v>
                </c:pt>
              </c:numCache>
            </c:numRef>
          </c:val>
          <c:extLst xmlns:c16r2="http://schemas.microsoft.com/office/drawing/2015/06/chart">
            <c:ext xmlns:c16="http://schemas.microsoft.com/office/drawing/2014/chart" uri="{C3380CC4-5D6E-409C-BE32-E72D297353CC}">
              <c16:uniqueId val="{00000007-63DA-40A6-9DB3-5BBE005742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2.46</c:v>
                </c:pt>
                <c:pt idx="2">
                  <c:v>#N/A</c:v>
                </c:pt>
                <c:pt idx="3">
                  <c:v>3.79</c:v>
                </c:pt>
                <c:pt idx="4">
                  <c:v>#N/A</c:v>
                </c:pt>
                <c:pt idx="5">
                  <c:v>2.64</c:v>
                </c:pt>
                <c:pt idx="6">
                  <c:v>#N/A</c:v>
                </c:pt>
                <c:pt idx="7">
                  <c:v>0.84</c:v>
                </c:pt>
                <c:pt idx="8">
                  <c:v>#N/A</c:v>
                </c:pt>
                <c:pt idx="9">
                  <c:v>1.66</c:v>
                </c:pt>
              </c:numCache>
            </c:numRef>
          </c:val>
          <c:extLst xmlns:c16r2="http://schemas.microsoft.com/office/drawing/2015/06/chart">
            <c:ext xmlns:c16="http://schemas.microsoft.com/office/drawing/2014/chart" uri="{C3380CC4-5D6E-409C-BE32-E72D297353CC}">
              <c16:uniqueId val="{00000008-63DA-40A6-9DB3-5BBE0057422E}"/>
            </c:ext>
          </c:extLst>
        </c:ser>
        <c:ser>
          <c:idx val="9"/>
          <c:order val="9"/>
          <c:tx>
            <c:strRef>
              <c:f>データシート!$A$36</c:f>
              <c:strCache>
                <c:ptCount val="1"/>
                <c:pt idx="0">
                  <c:v>遠別町立国保病院事業会計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5.27</c:v>
                </c:pt>
                <c:pt idx="2">
                  <c:v>#N/A</c:v>
                </c:pt>
                <c:pt idx="3">
                  <c:v>5.08</c:v>
                </c:pt>
                <c:pt idx="4">
                  <c:v>#N/A</c:v>
                </c:pt>
                <c:pt idx="5">
                  <c:v>4.88</c:v>
                </c:pt>
                <c:pt idx="6">
                  <c:v>#N/A</c:v>
                </c:pt>
                <c:pt idx="7">
                  <c:v>4.22</c:v>
                </c:pt>
                <c:pt idx="8">
                  <c:v>#N/A</c:v>
                </c:pt>
                <c:pt idx="9">
                  <c:v>4.99</c:v>
                </c:pt>
              </c:numCache>
            </c:numRef>
          </c:val>
          <c:extLst xmlns:c16r2="http://schemas.microsoft.com/office/drawing/2015/06/chart">
            <c:ext xmlns:c16="http://schemas.microsoft.com/office/drawing/2014/chart" uri="{C3380CC4-5D6E-409C-BE32-E72D297353CC}">
              <c16:uniqueId val="{00000009-63DA-40A6-9DB3-5BBE0057422E}"/>
            </c:ext>
          </c:extLst>
        </c:ser>
        <c:dLbls>
          <c:showLegendKey val="0"/>
          <c:showVal val="0"/>
          <c:showCatName val="0"/>
          <c:showSerName val="0"/>
          <c:showPercent val="0"/>
          <c:showBubbleSize val="0"/>
        </c:dLbls>
        <c:gapWidth val="150"/>
        <c:overlap val="100"/>
        <c:axId val="1022796544"/>
        <c:axId val="1022793016"/>
      </c:barChart>
      <c:catAx>
        <c:axId val="10227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793016"/>
        <c:crosses val="autoZero"/>
        <c:auto val="1"/>
        <c:lblAlgn val="ctr"/>
        <c:lblOffset val="100"/>
        <c:tickLblSkip val="1"/>
        <c:tickMarkSkip val="1"/>
        <c:noMultiLvlLbl val="0"/>
      </c:catAx>
      <c:valAx>
        <c:axId val="102279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79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493</c:v>
                </c:pt>
                <c:pt idx="5">
                  <c:v>498</c:v>
                </c:pt>
                <c:pt idx="8">
                  <c:v>523</c:v>
                </c:pt>
                <c:pt idx="11">
                  <c:v>506</c:v>
                </c:pt>
                <c:pt idx="14">
                  <c:v>512</c:v>
                </c:pt>
              </c:numCache>
            </c:numRef>
          </c:val>
          <c:extLst xmlns:c16r2="http://schemas.microsoft.com/office/drawing/2015/06/chart">
            <c:ext xmlns:c16="http://schemas.microsoft.com/office/drawing/2014/chart" uri="{C3380CC4-5D6E-409C-BE32-E72D297353CC}">
              <c16:uniqueId val="{00000000-DBC0-420A-A05A-D0CC6B8845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C0-420A-A05A-D0CC6B8845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7</c:v>
                </c:pt>
                <c:pt idx="6">
                  <c:v>8</c:v>
                </c:pt>
                <c:pt idx="9">
                  <c:v>10</c:v>
                </c:pt>
                <c:pt idx="12">
                  <c:v>10</c:v>
                </c:pt>
              </c:numCache>
            </c:numRef>
          </c:val>
          <c:extLst xmlns:c16r2="http://schemas.microsoft.com/office/drawing/2015/06/chart">
            <c:ext xmlns:c16="http://schemas.microsoft.com/office/drawing/2014/chart" uri="{C3380CC4-5D6E-409C-BE32-E72D297353CC}">
              <c16:uniqueId val="{00000002-DBC0-420A-A05A-D0CC6B8845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56</c:v>
                </c:pt>
                <c:pt idx="3">
                  <c:v>56</c:v>
                </c:pt>
                <c:pt idx="6">
                  <c:v>47</c:v>
                </c:pt>
                <c:pt idx="9">
                  <c:v>22</c:v>
                </c:pt>
                <c:pt idx="12">
                  <c:v>0</c:v>
                </c:pt>
              </c:numCache>
            </c:numRef>
          </c:val>
          <c:extLst xmlns:c16r2="http://schemas.microsoft.com/office/drawing/2015/06/chart">
            <c:ext xmlns:c16="http://schemas.microsoft.com/office/drawing/2014/chart" uri="{C3380CC4-5D6E-409C-BE32-E72D297353CC}">
              <c16:uniqueId val="{00000003-DBC0-420A-A05A-D0CC6B8845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165</c:v>
                </c:pt>
                <c:pt idx="3">
                  <c:v>165</c:v>
                </c:pt>
                <c:pt idx="6">
                  <c:v>137</c:v>
                </c:pt>
                <c:pt idx="9">
                  <c:v>143</c:v>
                </c:pt>
                <c:pt idx="12">
                  <c:v>146</c:v>
                </c:pt>
              </c:numCache>
            </c:numRef>
          </c:val>
          <c:extLst xmlns:c16r2="http://schemas.microsoft.com/office/drawing/2015/06/chart">
            <c:ext xmlns:c16="http://schemas.microsoft.com/office/drawing/2014/chart" uri="{C3380CC4-5D6E-409C-BE32-E72D297353CC}">
              <c16:uniqueId val="{00000004-DBC0-420A-A05A-D0CC6B8845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C0-420A-A05A-D0CC6B8845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C0-420A-A05A-D0CC6B8845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416</c:v>
                </c:pt>
                <c:pt idx="3">
                  <c:v>415</c:v>
                </c:pt>
                <c:pt idx="6">
                  <c:v>454</c:v>
                </c:pt>
                <c:pt idx="9">
                  <c:v>466</c:v>
                </c:pt>
                <c:pt idx="12">
                  <c:v>492</c:v>
                </c:pt>
              </c:numCache>
            </c:numRef>
          </c:val>
          <c:extLst xmlns:c16r2="http://schemas.microsoft.com/office/drawing/2015/06/chart">
            <c:ext xmlns:c16="http://schemas.microsoft.com/office/drawing/2014/chart" uri="{C3380CC4-5D6E-409C-BE32-E72D297353CC}">
              <c16:uniqueId val="{00000007-DBC0-420A-A05A-D0CC6B8845F4}"/>
            </c:ext>
          </c:extLst>
        </c:ser>
        <c:dLbls>
          <c:showLegendKey val="0"/>
          <c:showVal val="0"/>
          <c:showCatName val="0"/>
          <c:showSerName val="0"/>
          <c:showPercent val="0"/>
          <c:showBubbleSize val="0"/>
        </c:dLbls>
        <c:gapWidth val="100"/>
        <c:overlap val="100"/>
        <c:axId val="1022793800"/>
        <c:axId val="1022799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c:v>
                </c:pt>
                <c:pt idx="2">
                  <c:v>#N/A</c:v>
                </c:pt>
                <c:pt idx="3">
                  <c:v>#N/A</c:v>
                </c:pt>
                <c:pt idx="4">
                  <c:v>145</c:v>
                </c:pt>
                <c:pt idx="5">
                  <c:v>#N/A</c:v>
                </c:pt>
                <c:pt idx="6">
                  <c:v>#N/A</c:v>
                </c:pt>
                <c:pt idx="7">
                  <c:v>123</c:v>
                </c:pt>
                <c:pt idx="8">
                  <c:v>#N/A</c:v>
                </c:pt>
                <c:pt idx="9">
                  <c:v>#N/A</c:v>
                </c:pt>
                <c:pt idx="10">
                  <c:v>135</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DBC0-420A-A05A-D0CC6B8845F4}"/>
            </c:ext>
          </c:extLst>
        </c:ser>
        <c:dLbls>
          <c:showLegendKey val="0"/>
          <c:showVal val="0"/>
          <c:showCatName val="0"/>
          <c:showSerName val="0"/>
          <c:showPercent val="0"/>
          <c:showBubbleSize val="0"/>
        </c:dLbls>
        <c:marker val="1"/>
        <c:smooth val="0"/>
        <c:axId val="1022793800"/>
        <c:axId val="1022799288"/>
      </c:lineChart>
      <c:catAx>
        <c:axId val="102279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799288"/>
        <c:crosses val="autoZero"/>
        <c:auto val="1"/>
        <c:lblAlgn val="ctr"/>
        <c:lblOffset val="100"/>
        <c:tickLblSkip val="1"/>
        <c:tickMarkSkip val="1"/>
        <c:noMultiLvlLbl val="0"/>
      </c:catAx>
      <c:valAx>
        <c:axId val="1022799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793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4446</c:v>
                </c:pt>
                <c:pt idx="5">
                  <c:v>4353</c:v>
                </c:pt>
                <c:pt idx="8">
                  <c:v>4511</c:v>
                </c:pt>
                <c:pt idx="11">
                  <c:v>4414</c:v>
                </c:pt>
                <c:pt idx="14">
                  <c:v>4738</c:v>
                </c:pt>
              </c:numCache>
            </c:numRef>
          </c:val>
          <c:extLst xmlns:c16r2="http://schemas.microsoft.com/office/drawing/2015/06/chart">
            <c:ext xmlns:c16="http://schemas.microsoft.com/office/drawing/2014/chart" uri="{C3380CC4-5D6E-409C-BE32-E72D297353CC}">
              <c16:uniqueId val="{00000000-DAED-4CC1-AF2F-93728D8C61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578</c:v>
                </c:pt>
                <c:pt idx="5">
                  <c:v>554</c:v>
                </c:pt>
                <c:pt idx="8">
                  <c:v>513</c:v>
                </c:pt>
                <c:pt idx="11">
                  <c:v>459</c:v>
                </c:pt>
                <c:pt idx="14">
                  <c:v>405</c:v>
                </c:pt>
              </c:numCache>
            </c:numRef>
          </c:val>
          <c:extLst xmlns:c16r2="http://schemas.microsoft.com/office/drawing/2015/06/chart">
            <c:ext xmlns:c16="http://schemas.microsoft.com/office/drawing/2014/chart" uri="{C3380CC4-5D6E-409C-BE32-E72D297353CC}">
              <c16:uniqueId val="{00000001-DAED-4CC1-AF2F-93728D8C61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1957</c:v>
                </c:pt>
                <c:pt idx="5">
                  <c:v>2101</c:v>
                </c:pt>
                <c:pt idx="8">
                  <c:v>2189</c:v>
                </c:pt>
                <c:pt idx="11">
                  <c:v>2232</c:v>
                </c:pt>
                <c:pt idx="14">
                  <c:v>2189</c:v>
                </c:pt>
              </c:numCache>
            </c:numRef>
          </c:val>
          <c:extLst xmlns:c16r2="http://schemas.microsoft.com/office/drawing/2015/06/chart">
            <c:ext xmlns:c16="http://schemas.microsoft.com/office/drawing/2014/chart" uri="{C3380CC4-5D6E-409C-BE32-E72D297353CC}">
              <c16:uniqueId val="{00000002-DAED-4CC1-AF2F-93728D8C61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AED-4CC1-AF2F-93728D8C61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AED-4CC1-AF2F-93728D8C61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AED-4CC1-AF2F-93728D8C61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889</c:v>
                </c:pt>
                <c:pt idx="3">
                  <c:v>818</c:v>
                </c:pt>
                <c:pt idx="6">
                  <c:v>815</c:v>
                </c:pt>
                <c:pt idx="9">
                  <c:v>792</c:v>
                </c:pt>
                <c:pt idx="12">
                  <c:v>757</c:v>
                </c:pt>
              </c:numCache>
            </c:numRef>
          </c:val>
          <c:extLst xmlns:c16r2="http://schemas.microsoft.com/office/drawing/2015/06/chart">
            <c:ext xmlns:c16="http://schemas.microsoft.com/office/drawing/2014/chart" uri="{C3380CC4-5D6E-409C-BE32-E72D297353CC}">
              <c16:uniqueId val="{00000006-DAED-4CC1-AF2F-93728D8C61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c:v>
                </c:pt>
                <c:pt idx="3">
                  <c:v>68</c:v>
                </c:pt>
                <c:pt idx="6">
                  <c:v>22</c:v>
                </c:pt>
                <c:pt idx="9">
                  <c:v>0</c:v>
                </c:pt>
                <c:pt idx="12">
                  <c:v>0</c:v>
                </c:pt>
              </c:numCache>
            </c:numRef>
          </c:val>
          <c:extLst xmlns:c16r2="http://schemas.microsoft.com/office/drawing/2015/06/chart">
            <c:ext xmlns:c16="http://schemas.microsoft.com/office/drawing/2014/chart" uri="{C3380CC4-5D6E-409C-BE32-E72D297353CC}">
              <c16:uniqueId val="{00000007-DAED-4CC1-AF2F-93728D8C61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1765</c:v>
                </c:pt>
                <c:pt idx="3">
                  <c:v>1645</c:v>
                </c:pt>
                <c:pt idx="6">
                  <c:v>1629</c:v>
                </c:pt>
                <c:pt idx="9">
                  <c:v>1628</c:v>
                </c:pt>
                <c:pt idx="12">
                  <c:v>1621</c:v>
                </c:pt>
              </c:numCache>
            </c:numRef>
          </c:val>
          <c:extLst xmlns:c16r2="http://schemas.microsoft.com/office/drawing/2015/06/chart">
            <c:ext xmlns:c16="http://schemas.microsoft.com/office/drawing/2014/chart" uri="{C3380CC4-5D6E-409C-BE32-E72D297353CC}">
              <c16:uniqueId val="{00000008-DAED-4CC1-AF2F-93728D8C61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12</c:v>
                </c:pt>
                <c:pt idx="6">
                  <c:v>8</c:v>
                </c:pt>
                <c:pt idx="9">
                  <c:v>4</c:v>
                </c:pt>
                <c:pt idx="12">
                  <c:v>0</c:v>
                </c:pt>
              </c:numCache>
            </c:numRef>
          </c:val>
          <c:extLst xmlns:c16r2="http://schemas.microsoft.com/office/drawing/2015/06/chart">
            <c:ext xmlns:c16="http://schemas.microsoft.com/office/drawing/2014/chart" uri="{C3380CC4-5D6E-409C-BE32-E72D297353CC}">
              <c16:uniqueId val="{00000009-DAED-4CC1-AF2F-93728D8C61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4351</c:v>
                </c:pt>
                <c:pt idx="3">
                  <c:v>4285</c:v>
                </c:pt>
                <c:pt idx="6">
                  <c:v>4497</c:v>
                </c:pt>
                <c:pt idx="9">
                  <c:v>4487</c:v>
                </c:pt>
                <c:pt idx="12">
                  <c:v>5036</c:v>
                </c:pt>
              </c:numCache>
            </c:numRef>
          </c:val>
          <c:extLst xmlns:c16r2="http://schemas.microsoft.com/office/drawing/2015/06/chart">
            <c:ext xmlns:c16="http://schemas.microsoft.com/office/drawing/2014/chart" uri="{C3380CC4-5D6E-409C-BE32-E72D297353CC}">
              <c16:uniqueId val="{0000000A-DAED-4CC1-AF2F-93728D8C61E1}"/>
            </c:ext>
          </c:extLst>
        </c:ser>
        <c:dLbls>
          <c:showLegendKey val="0"/>
          <c:showVal val="0"/>
          <c:showCatName val="0"/>
          <c:showSerName val="0"/>
          <c:showPercent val="0"/>
          <c:showBubbleSize val="0"/>
        </c:dLbls>
        <c:gapWidth val="100"/>
        <c:overlap val="100"/>
        <c:axId val="1022794192"/>
        <c:axId val="102279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c:v>
                </c:pt>
                <c:pt idx="2">
                  <c:v>#N/A</c:v>
                </c:pt>
                <c:pt idx="3">
                  <c:v>#N/A</c:v>
                </c:pt>
                <c:pt idx="4">
                  <c:v>0</c:v>
                </c:pt>
                <c:pt idx="5">
                  <c:v>#N/A</c:v>
                </c:pt>
                <c:pt idx="6">
                  <c:v>#N/A</c:v>
                </c:pt>
                <c:pt idx="7">
                  <c:v>0</c:v>
                </c:pt>
                <c:pt idx="8">
                  <c:v>#N/A</c:v>
                </c:pt>
                <c:pt idx="9">
                  <c:v>#N/A</c:v>
                </c:pt>
                <c:pt idx="10">
                  <c:v>0</c:v>
                </c:pt>
                <c:pt idx="11">
                  <c:v>#N/A</c:v>
                </c:pt>
                <c:pt idx="12">
                  <c:v>#N/A</c:v>
                </c:pt>
                <c:pt idx="13">
                  <c:v>84</c:v>
                </c:pt>
                <c:pt idx="14">
                  <c:v>#N/A</c:v>
                </c:pt>
              </c:numCache>
            </c:numRef>
          </c:val>
          <c:smooth val="0"/>
          <c:extLst xmlns:c16r2="http://schemas.microsoft.com/office/drawing/2015/06/chart">
            <c:ext xmlns:c16="http://schemas.microsoft.com/office/drawing/2014/chart" uri="{C3380CC4-5D6E-409C-BE32-E72D297353CC}">
              <c16:uniqueId val="{0000000B-DAED-4CC1-AF2F-93728D8C61E1}"/>
            </c:ext>
          </c:extLst>
        </c:ser>
        <c:dLbls>
          <c:showLegendKey val="0"/>
          <c:showVal val="0"/>
          <c:showCatName val="0"/>
          <c:showSerName val="0"/>
          <c:showPercent val="0"/>
          <c:showBubbleSize val="0"/>
        </c:dLbls>
        <c:marker val="1"/>
        <c:smooth val="0"/>
        <c:axId val="1022794192"/>
        <c:axId val="1022799680"/>
      </c:lineChart>
      <c:catAx>
        <c:axId val="102279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2799680"/>
        <c:crosses val="autoZero"/>
        <c:auto val="1"/>
        <c:lblAlgn val="ctr"/>
        <c:lblOffset val="100"/>
        <c:tickLblSkip val="1"/>
        <c:tickMarkSkip val="1"/>
        <c:noMultiLvlLbl val="0"/>
      </c:catAx>
      <c:valAx>
        <c:axId val="102279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79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1515</c:v>
                </c:pt>
                <c:pt idx="1">
                  <c:v>1261</c:v>
                </c:pt>
                <c:pt idx="2">
                  <c:v>1253</c:v>
                </c:pt>
              </c:numCache>
            </c:numRef>
          </c:val>
          <c:extLst xmlns:c16r2="http://schemas.microsoft.com/office/drawing/2015/06/chart">
            <c:ext xmlns:c16="http://schemas.microsoft.com/office/drawing/2014/chart" uri="{C3380CC4-5D6E-409C-BE32-E72D297353CC}">
              <c16:uniqueId val="{00000000-2CA5-4F03-A7CA-690EE2419D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c:v>
                </c:pt>
                <c:pt idx="1">
                  <c:v>41</c:v>
                </c:pt>
                <c:pt idx="2">
                  <c:v>60</c:v>
                </c:pt>
              </c:numCache>
            </c:numRef>
          </c:val>
          <c:extLst xmlns:c16r2="http://schemas.microsoft.com/office/drawing/2015/06/chart">
            <c:ext xmlns:c16="http://schemas.microsoft.com/office/drawing/2014/chart" uri="{C3380CC4-5D6E-409C-BE32-E72D297353CC}">
              <c16:uniqueId val="{00000001-2CA5-4F03-A7CA-690EE2419D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524</c:v>
                </c:pt>
                <c:pt idx="1">
                  <c:v>769</c:v>
                </c:pt>
                <c:pt idx="2">
                  <c:v>700</c:v>
                </c:pt>
              </c:numCache>
            </c:numRef>
          </c:val>
          <c:extLst xmlns:c16r2="http://schemas.microsoft.com/office/drawing/2015/06/chart">
            <c:ext xmlns:c16="http://schemas.microsoft.com/office/drawing/2014/chart" uri="{C3380CC4-5D6E-409C-BE32-E72D297353CC}">
              <c16:uniqueId val="{00000002-2CA5-4F03-A7CA-690EE2419D53}"/>
            </c:ext>
          </c:extLst>
        </c:ser>
        <c:dLbls>
          <c:showLegendKey val="0"/>
          <c:showVal val="0"/>
          <c:showCatName val="0"/>
          <c:showSerName val="0"/>
          <c:showPercent val="0"/>
          <c:showBubbleSize val="0"/>
        </c:dLbls>
        <c:gapWidth val="120"/>
        <c:overlap val="100"/>
        <c:axId val="1022790272"/>
        <c:axId val="1022795760"/>
      </c:barChart>
      <c:catAx>
        <c:axId val="10227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2795760"/>
        <c:crosses val="autoZero"/>
        <c:auto val="1"/>
        <c:lblAlgn val="ctr"/>
        <c:lblOffset val="100"/>
        <c:tickLblSkip val="1"/>
        <c:tickMarkSkip val="1"/>
        <c:noMultiLvlLbl val="0"/>
      </c:catAx>
      <c:valAx>
        <c:axId val="1022795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27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16-45B0-97BF-FC663DE3A66E}"/>
                </c:ext>
                <c:ext xmlns:c15="http://schemas.microsoft.com/office/drawing/2012/chart" uri="{CE6537A1-D6FC-4f65-9D91-7224C49458BB}">
                  <c15:dlblFieldTable>
                    <c15:dlblFTEntry>
                      <c15:txfldGUID>{B909CF44-F661-4C26-B589-36E16CC62A63}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16-45B0-97BF-FC663DE3A66E}"/>
                </c:ext>
                <c:ext xmlns:c15="http://schemas.microsoft.com/office/drawing/2012/chart" uri="{CE6537A1-D6FC-4f65-9D91-7224C49458BB}">
                  <c15:dlblFieldTable>
                    <c15:dlblFTEntry>
                      <c15:txfldGUID>{325359AB-7E7E-4B0A-8C7D-78E8932994FC}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16-45B0-97BF-FC663DE3A66E}"/>
                </c:ext>
                <c:ext xmlns:c15="http://schemas.microsoft.com/office/drawing/2012/chart" uri="{CE6537A1-D6FC-4f65-9D91-7224C49458BB}">
                  <c15:dlblFieldTable>
                    <c15:dlblFTEntry>
                      <c15:txfldGUID>{8825A842-D0E0-4960-88EA-456E4DC9E23E}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16-45B0-97BF-FC663DE3A66E}"/>
                </c:ext>
                <c:ext xmlns:c15="http://schemas.microsoft.com/office/drawing/2012/chart" uri="{CE6537A1-D6FC-4f65-9D91-7224C49458BB}">
                  <c15:dlblFieldTable>
                    <c15:dlblFTEntry>
                      <c15:txfldGUID>{A2FADB1C-2E1A-40C0-94C1-3DD8ABA9AFD6}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16-45B0-97BF-FC663DE3A66E}"/>
                </c:ext>
                <c:ext xmlns:c15="http://schemas.microsoft.com/office/drawing/2012/chart" uri="{CE6537A1-D6FC-4f65-9D91-7224C49458BB}">
                  <c15:dlblFieldTable>
                    <c15:dlblFTEntry>
                      <c15:txfldGUID>{C898D238-2E1A-4EF5-801F-860529147E7F}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16-45B0-97BF-FC663DE3A66E}"/>
                </c:ext>
                <c:ext xmlns:c15="http://schemas.microsoft.com/office/drawing/2012/chart" uri="{CE6537A1-D6FC-4f65-9D91-7224C49458BB}">
                  <c15:dlblFieldTable>
                    <c15:dlblFTEntry>
                      <c15:txfldGUID>{CF1B3575-7060-4973-9007-436A57FE02FF}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16-45B0-97BF-FC663DE3A66E}"/>
                </c:ext>
                <c:ext xmlns:c15="http://schemas.microsoft.com/office/drawing/2012/chart" uri="{CE6537A1-D6FC-4f65-9D91-7224C49458BB}">
                  <c15:dlblFieldTable>
                    <c15:dlblFTEntry>
                      <c15:txfldGUID>{C91A137D-FB8E-44CE-8034-A0E9029A6C35}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16-45B0-97BF-FC663DE3A66E}"/>
                </c:ext>
                <c:ext xmlns:c15="http://schemas.microsoft.com/office/drawing/2012/chart" uri="{CE6537A1-D6FC-4f65-9D91-7224C49458BB}">
                  <c15:dlblFieldTable>
                    <c15:dlblFTEntry>
                      <c15:txfldGUID>{68AFE0BC-6482-4E0C-831C-DEF1D77E20B9}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16-45B0-97BF-FC663DE3A66E}"/>
                </c:ext>
                <c:ext xmlns:c15="http://schemas.microsoft.com/office/drawing/2012/chart" uri="{CE6537A1-D6FC-4f65-9D91-7224C49458BB}">
                  <c15:layout/>
                  <c15:dlblFieldTable>
                    <c15:dlblFTEntry>
                      <c15:txfldGUID>{8A0C9733-0640-42B7-BD8E-E4BD766B3EA7}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c:v>
                </c:pt>
                <c:pt idx="16">
                  <c:v>55.9</c:v>
                </c:pt>
                <c:pt idx="24">
                  <c:v>57.7</c:v>
                </c:pt>
                <c:pt idx="32">
                  <c:v>58.6</c:v>
                </c:pt>
              </c:numCache>
            </c:numRef>
          </c:xVal>
          <c:yVal>
            <c:numRef>
              <c:f>公会計指標分析・財政指標組合せ分析表!$BP$51:$DC$51</c:f>
              <c:numCache>
                <c:formatCode>#,##0.0;"▲ "#,##0.0</c:formatCode>
                <c:ptCount val="40"/>
                <c:pt idx="32">
                  <c:v>3.9</c:v>
                </c:pt>
              </c:numCache>
            </c:numRef>
          </c:yVal>
          <c:smooth val="0"/>
          <c:extLst xmlns:c16r2="http://schemas.microsoft.com/office/drawing/2015/06/chart">
            <c:ext xmlns:c16="http://schemas.microsoft.com/office/drawing/2014/chart" uri="{C3380CC4-5D6E-409C-BE32-E72D297353CC}">
              <c16:uniqueId val="{00000009-BA16-45B0-97BF-FC663DE3A6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16-45B0-97BF-FC663DE3A66E}"/>
                </c:ext>
                <c:ext xmlns:c15="http://schemas.microsoft.com/office/drawing/2012/chart" uri="{CE6537A1-D6FC-4f65-9D91-7224C49458BB}">
                  <c15:dlblFieldTable>
                    <c15:dlblFTEntry>
                      <c15:txfldGUID>{7705BDF2-85B9-4B2D-AD54-24875A82BC88}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16-45B0-97BF-FC663DE3A66E}"/>
                </c:ext>
                <c:ext xmlns:c15="http://schemas.microsoft.com/office/drawing/2012/chart" uri="{CE6537A1-D6FC-4f65-9D91-7224C49458BB}">
                  <c15:dlblFieldTable>
                    <c15:dlblFTEntry>
                      <c15:txfldGUID>{D804CCC2-4A42-4202-A537-EBB4FBA75C06}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16-45B0-97BF-FC663DE3A66E}"/>
                </c:ext>
                <c:ext xmlns:c15="http://schemas.microsoft.com/office/drawing/2012/chart" uri="{CE6537A1-D6FC-4f65-9D91-7224C49458BB}">
                  <c15:dlblFieldTable>
                    <c15:dlblFTEntry>
                      <c15:txfldGUID>{0B216C0C-BCAA-4B99-BB86-5C20420AC475}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16-45B0-97BF-FC663DE3A66E}"/>
                </c:ext>
                <c:ext xmlns:c15="http://schemas.microsoft.com/office/drawing/2012/chart" uri="{CE6537A1-D6FC-4f65-9D91-7224C49458BB}">
                  <c15:dlblFieldTable>
                    <c15:dlblFTEntry>
                      <c15:txfldGUID>{D13581B5-96AC-41E3-B510-0565F96DF9E6}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16-45B0-97BF-FC663DE3A66E}"/>
                </c:ext>
                <c:ext xmlns:c15="http://schemas.microsoft.com/office/drawing/2012/chart" uri="{CE6537A1-D6FC-4f65-9D91-7224C49458BB}">
                  <c15:dlblFieldTable>
                    <c15:dlblFTEntry>
                      <c15:txfldGUID>{3EC93577-5DDB-4823-A251-901AEB457356}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16-45B0-97BF-FC663DE3A66E}"/>
                </c:ext>
                <c:ext xmlns:c15="http://schemas.microsoft.com/office/drawing/2012/chart" uri="{CE6537A1-D6FC-4f65-9D91-7224C49458BB}">
                  <c15:layout/>
                  <c15:dlblFieldTable>
                    <c15:dlblFTEntry>
                      <c15:txfldGUID>{4DDCD446-70B3-4F8D-8B42-9C09A384BF2D}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16-45B0-97BF-FC663DE3A66E}"/>
                </c:ext>
                <c:ext xmlns:c15="http://schemas.microsoft.com/office/drawing/2012/chart" uri="{CE6537A1-D6FC-4f65-9D91-7224C49458BB}">
                  <c15:layout/>
                  <c15:dlblFieldTable>
                    <c15:dlblFTEntry>
                      <c15:txfldGUID>{251954B5-5FD5-43AA-B979-E4B789DE681D}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16-45B0-97BF-FC663DE3A66E}"/>
                </c:ext>
                <c:ext xmlns:c15="http://schemas.microsoft.com/office/drawing/2012/chart" uri="{CE6537A1-D6FC-4f65-9D91-7224C49458BB}">
                  <c15:layout/>
                  <c15:dlblFieldTable>
                    <c15:dlblFTEntry>
                      <c15:txfldGUID>{64277ADE-4B62-4436-8D5A-8DCD20C75D58}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16-45B0-97BF-FC663DE3A66E}"/>
                </c:ext>
                <c:ext xmlns:c15="http://schemas.microsoft.com/office/drawing/2012/chart" uri="{CE6537A1-D6FC-4f65-9D91-7224C49458BB}">
                  <c15:layout/>
                  <c15:dlblFieldTable>
                    <c15:dlblFTEntry>
                      <c15:txfldGUID>{27A75D57-61E0-4F3C-9103-7D1AE2676AB0}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A16-45B0-97BF-FC663DE3A66E}"/>
            </c:ext>
          </c:extLst>
        </c:ser>
        <c:dLbls>
          <c:showLegendKey val="0"/>
          <c:showVal val="1"/>
          <c:showCatName val="0"/>
          <c:showSerName val="0"/>
          <c:showPercent val="0"/>
          <c:showBubbleSize val="0"/>
        </c:dLbls>
        <c:axId val="1022789880"/>
        <c:axId val="1022791056"/>
      </c:scatterChart>
      <c:valAx>
        <c:axId val="102278988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2791056"/>
        <c:crosses val="autoZero"/>
        <c:crossBetween val="midCat"/>
      </c:valAx>
      <c:valAx>
        <c:axId val="1022791056"/>
        <c:scaling>
          <c:orientation val="minMax"/>
          <c:max val="4.5999999999999996"/>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2789880"/>
        <c:crosses val="autoZero"/>
        <c:crossBetween val="midCat"/>
        <c:majorUnit val="0.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08-4FF1-8392-8B916ECC8861}"/>
                </c:ext>
                <c:ext xmlns:c15="http://schemas.microsoft.com/office/drawing/2012/chart" uri="{CE6537A1-D6FC-4f65-9D91-7224C49458BB}">
                  <c15:dlblFieldTable>
                    <c15:dlblFTEntry>
                      <c15:txfldGUID>{D64048C0-C866-4521-A374-FBD60B5A3768}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08-4FF1-8392-8B916ECC8861}"/>
                </c:ext>
                <c:ext xmlns:c15="http://schemas.microsoft.com/office/drawing/2012/chart" uri="{CE6537A1-D6FC-4f65-9D91-7224C49458BB}">
                  <c15:dlblFieldTable>
                    <c15:dlblFTEntry>
                      <c15:txfldGUID>{0BBFD769-90F0-4B99-8E83-F24002E331E5}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08-4FF1-8392-8B916ECC8861}"/>
                </c:ext>
                <c:ext xmlns:c15="http://schemas.microsoft.com/office/drawing/2012/chart" uri="{CE6537A1-D6FC-4f65-9D91-7224C49458BB}">
                  <c15:dlblFieldTable>
                    <c15:dlblFTEntry>
                      <c15:txfldGUID>{C3F48590-8306-41A6-BBA9-7B25CCC5C560}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08-4FF1-8392-8B916ECC8861}"/>
                </c:ext>
                <c:ext xmlns:c15="http://schemas.microsoft.com/office/drawing/2012/chart" uri="{CE6537A1-D6FC-4f65-9D91-7224C49458BB}">
                  <c15:dlblFieldTable>
                    <c15:dlblFTEntry>
                      <c15:txfldGUID>{7B59C3F5-8546-4F30-BC32-E2E3B8B1A12F}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08-4FF1-8392-8B916ECC8861}"/>
                </c:ext>
                <c:ext xmlns:c15="http://schemas.microsoft.com/office/drawing/2012/chart" uri="{CE6537A1-D6FC-4f65-9D91-7224C49458BB}">
                  <c15:dlblFieldTable>
                    <c15:dlblFTEntry>
                      <c15:txfldGUID>{C1A25731-1E21-40CB-B1DA-78234AE4B619}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08-4FF1-8392-8B916ECC8861}"/>
                </c:ext>
                <c:ext xmlns:c15="http://schemas.microsoft.com/office/drawing/2012/chart" uri="{CE6537A1-D6FC-4f65-9D91-7224C49458BB}">
                  <c15:dlblFieldTable>
                    <c15:dlblFTEntry>
                      <c15:txfldGUID>{BFC810BE-20E7-46A2-BA7B-EC015A42CF0B}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08-4FF1-8392-8B916ECC8861}"/>
                </c:ext>
                <c:ext xmlns:c15="http://schemas.microsoft.com/office/drawing/2012/chart" uri="{CE6537A1-D6FC-4f65-9D91-7224C49458BB}">
                  <c15:dlblFieldTable>
                    <c15:dlblFTEntry>
                      <c15:txfldGUID>{F2B682D4-A0A6-4193-A300-D675DFD3FCDE}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08-4FF1-8392-8B916ECC8861}"/>
                </c:ext>
                <c:ext xmlns:c15="http://schemas.microsoft.com/office/drawing/2012/chart" uri="{CE6537A1-D6FC-4f65-9D91-7224C49458BB}">
                  <c15:dlblFieldTable>
                    <c15:dlblFTEntry>
                      <c15:txfldGUID>{9405C5DB-DC6A-4A28-B9D2-4BB430BDDD6F}</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08-4FF1-8392-8B916ECC8861}"/>
                </c:ext>
                <c:ext xmlns:c15="http://schemas.microsoft.com/office/drawing/2012/chart" uri="{CE6537A1-D6FC-4f65-9D91-7224C49458BB}">
                  <c15:dlblFieldTable>
                    <c15:dlblFTEntry>
                      <c15:txfldGUID>{7B168FEC-7DA0-47A4-9882-2B8435F4B1EE}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7.4</c:v>
                </c:pt>
                <c:pt idx="16">
                  <c:v>6.1</c:v>
                </c:pt>
                <c:pt idx="24">
                  <c:v>5.9</c:v>
                </c:pt>
                <c:pt idx="32">
                  <c:v>6</c:v>
                </c:pt>
              </c:numCache>
            </c:numRef>
          </c:xVal>
          <c:yVal>
            <c:numRef>
              <c:f>公会計指標分析・財政指標組合せ分析表!$BP$73:$DC$73</c:f>
              <c:numCache>
                <c:formatCode>#,##0.0;"▲ "#,##0.0</c:formatCode>
                <c:ptCount val="40"/>
                <c:pt idx="0">
                  <c:v>7.3</c:v>
                </c:pt>
                <c:pt idx="32">
                  <c:v>3.9</c:v>
                </c:pt>
              </c:numCache>
            </c:numRef>
          </c:yVal>
          <c:smooth val="0"/>
          <c:extLst xmlns:c16r2="http://schemas.microsoft.com/office/drawing/2015/06/chart">
            <c:ext xmlns:c16="http://schemas.microsoft.com/office/drawing/2014/chart" uri="{C3380CC4-5D6E-409C-BE32-E72D297353CC}">
              <c16:uniqueId val="{00000009-F908-4FF1-8392-8B916ECC88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08-4FF1-8392-8B916ECC8861}"/>
                </c:ext>
                <c:ext xmlns:c15="http://schemas.microsoft.com/office/drawing/2012/chart" uri="{CE6537A1-D6FC-4f65-9D91-7224C49458BB}">
                  <c15:dlblFieldTable>
                    <c15:dlblFTEntry>
                      <c15:txfldGUID>{D98289D1-7BFD-4EA7-92D7-B4D070509740}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08-4FF1-8392-8B916ECC8861}"/>
                </c:ext>
                <c:ext xmlns:c15="http://schemas.microsoft.com/office/drawing/2012/chart" uri="{CE6537A1-D6FC-4f65-9D91-7224C49458BB}">
                  <c15:dlblFieldTable>
                    <c15:dlblFTEntry>
                      <c15:txfldGUID>{B60A97D5-E37E-45FE-9327-C446A00B2902}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08-4FF1-8392-8B916ECC8861}"/>
                </c:ext>
                <c:ext xmlns:c15="http://schemas.microsoft.com/office/drawing/2012/chart" uri="{CE6537A1-D6FC-4f65-9D91-7224C49458BB}">
                  <c15:dlblFieldTable>
                    <c15:dlblFTEntry>
                      <c15:txfldGUID>{29104ABA-863A-4B88-A9D4-1DCC4B90FC0C}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08-4FF1-8392-8B916ECC8861}"/>
                </c:ext>
                <c:ext xmlns:c15="http://schemas.microsoft.com/office/drawing/2012/chart" uri="{CE6537A1-D6FC-4f65-9D91-7224C49458BB}">
                  <c15:dlblFieldTable>
                    <c15:dlblFTEntry>
                      <c15:txfldGUID>{8B1A1203-60C4-4859-802D-F0AB437B5DF2}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08-4FF1-8392-8B916ECC8861}"/>
                </c:ext>
                <c:ext xmlns:c15="http://schemas.microsoft.com/office/drawing/2012/chart" uri="{CE6537A1-D6FC-4f65-9D91-7224C49458BB}">
                  <c15:dlblFieldTable>
                    <c15:dlblFTEntry>
                      <c15:txfldGUID>{7CEDCC5E-9E86-45AD-8A34-9559974EEAAD}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08-4FF1-8392-8B916ECC8861}"/>
                </c:ext>
                <c:ext xmlns:c15="http://schemas.microsoft.com/office/drawing/2012/chart" uri="{CE6537A1-D6FC-4f65-9D91-7224C49458BB}">
                  <c15:dlblFieldTable>
                    <c15:dlblFTEntry>
                      <c15:txfldGUID>{105B29B0-9C8C-4F67-AECE-D7CCBECD3649}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08-4FF1-8392-8B916ECC8861}"/>
                </c:ext>
                <c:ext xmlns:c15="http://schemas.microsoft.com/office/drawing/2012/chart" uri="{CE6537A1-D6FC-4f65-9D91-7224C49458BB}">
                  <c15:dlblFieldTable>
                    <c15:dlblFTEntry>
                      <c15:txfldGUID>{3EFF516F-5960-4ACC-837E-4E5349EBA56B}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4.349592131553601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08-4FF1-8392-8B916ECC8861}"/>
                </c:ext>
                <c:ext xmlns:c15="http://schemas.microsoft.com/office/drawing/2012/chart" uri="{CE6537A1-D6FC-4f65-9D91-7224C49458BB}">
                  <c15:dlblFieldTable>
                    <c15:dlblFTEntry>
                      <c15:txfldGUID>{1EDFA2F7-BB19-4549-B2A7-95C9F923A006}</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59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08-4FF1-8392-8B916ECC8861}"/>
                </c:ext>
                <c:ext xmlns:c15="http://schemas.microsoft.com/office/drawing/2012/chart" uri="{CE6537A1-D6FC-4f65-9D91-7224C49458BB}">
                  <c15:dlblFieldTable>
                    <c15:dlblFTEntry>
                      <c15:txfldGUID>{BEEB01BE-1F9F-4F81-B97D-8B250F1AA910}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908-4FF1-8392-8B916ECC8861}"/>
            </c:ext>
          </c:extLst>
        </c:ser>
        <c:dLbls>
          <c:showLegendKey val="0"/>
          <c:showVal val="1"/>
          <c:showCatName val="0"/>
          <c:showSerName val="0"/>
          <c:showPercent val="0"/>
          <c:showBubbleSize val="0"/>
        </c:dLbls>
        <c:axId val="1022794976"/>
        <c:axId val="1022796152"/>
      </c:scatterChart>
      <c:valAx>
        <c:axId val="1022794976"/>
        <c:scaling>
          <c:orientation val="minMax"/>
          <c:max val="8.6"/>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2796152"/>
        <c:crosses val="autoZero"/>
        <c:crossBetween val="midCat"/>
      </c:valAx>
      <c:valAx>
        <c:axId val="1022796152"/>
        <c:scaling>
          <c:orientation val="minMax"/>
          <c:max val="8.6"/>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2794976"/>
        <c:crosses val="autoZero"/>
        <c:crossBetween val="midCat"/>
        <c:majorUnit val="0.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元利償還金については、近年の繰上償還により減少となったが、２８年度からは元金償還が始まり、上昇している。</a:t>
          </a:r>
        </a:p>
        <a:p>
          <a:r>
            <a:rPr kumimoji="1" lang="ja-JP" altLang="en-US" sz="1400">
              <a:latin typeface="ＭＳ ゴシック" pitchFamily="49" charset="-128"/>
              <a:ea typeface="ＭＳ ゴシック" pitchFamily="49" charset="-128"/>
            </a:rPr>
            <a:t>　地方債発行に関しては、償還額を鑑み、事業を厳選しつつ新規借入を行い、新規発行債は交付税算入率を踏まえて借入し、一般財源での負担が大きくならないよう公債費の適正管理に努める。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地方債の現在高は年々減少傾向にはあったが、平成２８年度から普通建設事業費の増加に伴って借入が増えているため、現在高は増加している。</a:t>
          </a:r>
        </a:p>
        <a:p>
          <a:r>
            <a:rPr kumimoji="1" lang="ja-JP" altLang="en-US" sz="1400">
              <a:latin typeface="ＭＳ ゴシック" pitchFamily="49" charset="-128"/>
              <a:ea typeface="ＭＳ ゴシック" pitchFamily="49" charset="-128"/>
            </a:rPr>
            <a:t>　今後は地方債の発行を抑制すると共に、充当可能財源等の確保に努め、将来負担の健全化に努めていく。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公共施設の工事等に伴い、公共施設等整備基金及び地域振興基金を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・まちづくり応援基金：地域福祉の向上や次世代に引き継ぐべき地域資源の保全、活用等を図るため地域にあった活力あるまちづくりに資する事業。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・ふるさと創生基金：人材育成国際交流及びまちづくり推進事業。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・地域振興基金：高齢化社会の到来に備え、地域における福祉活動の促進、快適な生活環境の形成等地域の振興を図る事業。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・遠別町・キャッスルガー市国際交流基金：姉妹都市カナダ・キャッスルガー市との青少年等の教育交流や広くカナダとの異文化理解の促進を目的とする事業。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・公共施設等整備基金：公共施設整備のため取り崩したことにより減少。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・まちづくり応援基金：寄附金繰入のため増加。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・地域振興基金：アクティブシニア多世代拠点交流センター建設に伴い取り崩したことにより減少。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・遠別町・キャッスルガー市国際交流基金：姉妹都市交流事業実施のため</a:t>
          </a:r>
          <a:r>
            <a:rPr kumimoji="1" lang="ja-JP" altLang="ja-JP" sz="1300">
              <a:solidFill>
                <a:schemeClr val="dk1"/>
              </a:solidFill>
              <a:effectLst/>
              <a:latin typeface="+mn-lt"/>
              <a:ea typeface="+mn-ea"/>
              <a:cs typeface="+mn-cs"/>
            </a:rPr>
            <a:t>取り崩したことにより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・各基金とも大幅な積立予定はないが、事業目的に沿った基金の運用を行う。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・町有林立木売払代金を積み立てたことによる増加。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・一般会計繰り入れのため取り崩したことによる減少。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・決算剰余金を１９百万円積立てたことによる増額。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・計画的に基金を積み立て、比較的利率の高い借入から計画的に繰上償還を行い、実質公債費比率の圧縮に努める。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2,647
590.80
5,113,415
5,055,716
42,699
2,563,261
5,036,425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２８年度に策定した公共施設等総合管理計画において、施設保有面積の５０％を削減目標とし、老朽化した施設の集約化・複合化や除却を進めている。有形固定資産減価償却率は類似団体平均と比較してほぼ同水準であり、引き続き取り組んで行くものとす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2" name="直線コネクタ 71"/>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5"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6" name="直線コネクタ 75"/>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7" name="有形固定資産減価償却率平均値テキスト"/>
        <xdr:cNvSpPr txBox="1"/>
      </xdr:nvSpPr>
      <xdr:spPr>
        <a:xfrm>
          <a:off x="4813300" y="494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8" name="フローチャート: 判断 77"/>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9" name="フローチャート: 判断 78"/>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0" name="フローチャート: 判断 79"/>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1" name="フローチャート: 判断 80"/>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7" name="楕円 86"/>
        <xdr:cNvSpPr/>
      </xdr:nvSpPr>
      <xdr:spPr>
        <a:xfrm>
          <a:off x="4711700" y="50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88" name="有形固定資産減価償却率該当値テキスト"/>
        <xdr:cNvSpPr txBox="1"/>
      </xdr:nvSpPr>
      <xdr:spPr>
        <a:xfrm>
          <a:off x="4813300" y="507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154849</xdr:rowOff>
    </xdr:from>
    <xdr:to>
      <xdr:col>19</xdr:col>
      <xdr:colOff>187325</xdr:colOff>
      <xdr:row>30</xdr:row>
      <xdr:rowOff>84999</xdr:rowOff>
    </xdr:to>
    <xdr:sp macro="" textlink="">
      <xdr:nvSpPr>
        <xdr:cNvPr id="89" name="楕円 88"/>
        <xdr:cNvSpPr/>
      </xdr:nvSpPr>
      <xdr:spPr>
        <a:xfrm>
          <a:off x="4000500" y="51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34199</xdr:rowOff>
    </xdr:to>
    <xdr:cxnSp macro="">
      <xdr:nvCxnSpPr>
        <xdr:cNvPr id="90" name="直線コネクタ 89"/>
        <xdr:cNvCxnSpPr/>
      </xdr:nvCxnSpPr>
      <xdr:spPr>
        <a:xfrm flipV="1">
          <a:off x="4051300" y="5149941"/>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91" name="楕円 90"/>
        <xdr:cNvSpPr/>
      </xdr:nvSpPr>
      <xdr:spPr>
        <a:xfrm>
          <a:off x="3238500" y="51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89717</xdr:rowOff>
    </xdr:to>
    <xdr:cxnSp macro="">
      <xdr:nvCxnSpPr>
        <xdr:cNvPr id="92" name="直線コネクタ 91"/>
        <xdr:cNvCxnSpPr/>
      </xdr:nvCxnSpPr>
      <xdr:spPr>
        <a:xfrm flipV="1">
          <a:off x="3289300" y="5177699"/>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93" name="楕円 92"/>
        <xdr:cNvSpPr/>
      </xdr:nvSpPr>
      <xdr:spPr>
        <a:xfrm>
          <a:off x="2476500" y="5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89717</xdr:rowOff>
    </xdr:from>
    <xdr:to>
      <xdr:col>15</xdr:col>
      <xdr:colOff>136525</xdr:colOff>
      <xdr:row>30</xdr:row>
      <xdr:rowOff>148318</xdr:rowOff>
    </xdr:to>
    <xdr:cxnSp macro="">
      <xdr:nvCxnSpPr>
        <xdr:cNvPr id="94" name="直線コネクタ 93"/>
        <xdr:cNvCxnSpPr/>
      </xdr:nvCxnSpPr>
      <xdr:spPr>
        <a:xfrm flipV="1">
          <a:off x="2527300" y="523321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xdr:cNvSpPr txBox="1"/>
      </xdr:nvSpPr>
      <xdr:spPr>
        <a:xfrm>
          <a:off x="30867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98" name="n_1mainValue有形固定資産減価償却率"/>
        <xdr:cNvSpPr txBox="1"/>
      </xdr:nvSpPr>
      <xdr:spPr>
        <a:xfrm>
          <a:off x="3836044" y="490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131644</xdr:rowOff>
    </xdr:from>
    <xdr:ext cx="405111" cy="259045"/>
    <xdr:sp macro="" textlink="">
      <xdr:nvSpPr>
        <xdr:cNvPr id="99" name="n_2mainValue有形固定資産減価償却率"/>
        <xdr:cNvSpPr txBox="1"/>
      </xdr:nvSpPr>
      <xdr:spPr>
        <a:xfrm>
          <a:off x="3086744" y="5275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100" name="n_3mainValue有形固定資産減価償却率"/>
        <xdr:cNvSpPr txBox="1"/>
      </xdr:nvSpPr>
      <xdr:spPr>
        <a:xfrm>
          <a:off x="2324744" y="533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債務償還可能比率は類似団体を上回っており、主な要因としては、普通建設事業費の増加に伴う地方債残高の増加が考えられるため、事業費の抑制や充当可能財源の確保に努める。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9" name="直線コネクタ 128"/>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2"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3" name="直線コネクタ 132"/>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4" name="債務償還比率平均値テキスト"/>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5" name="フローチャート: 判断 134"/>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6" name="フローチャート: 判断 135"/>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102609</xdr:rowOff>
    </xdr:from>
    <xdr:to>
      <xdr:col>76</xdr:col>
      <xdr:colOff>73025</xdr:colOff>
      <xdr:row>32</xdr:row>
      <xdr:rowOff>32759</xdr:rowOff>
    </xdr:to>
    <xdr:sp macro="" textlink="">
      <xdr:nvSpPr>
        <xdr:cNvPr id="142" name="楕円 141"/>
        <xdr:cNvSpPr/>
      </xdr:nvSpPr>
      <xdr:spPr>
        <a:xfrm>
          <a:off x="14744700" y="54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125486</xdr:rowOff>
    </xdr:from>
    <xdr:ext cx="469744" cy="259045"/>
    <xdr:sp macro="" textlink="">
      <xdr:nvSpPr>
        <xdr:cNvPr id="143" name="債務償還比率該当値テキスト"/>
        <xdr:cNvSpPr txBox="1"/>
      </xdr:nvSpPr>
      <xdr:spPr>
        <a:xfrm>
          <a:off x="14846300" y="52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2406</xdr:rowOff>
    </xdr:from>
    <xdr:to>
      <xdr:col>72</xdr:col>
      <xdr:colOff>123825</xdr:colOff>
      <xdr:row>32</xdr:row>
      <xdr:rowOff>104006</xdr:rowOff>
    </xdr:to>
    <xdr:sp macro="" textlink="">
      <xdr:nvSpPr>
        <xdr:cNvPr id="144" name="楕円 143"/>
        <xdr:cNvSpPr/>
      </xdr:nvSpPr>
      <xdr:spPr>
        <a:xfrm>
          <a:off x="14033500" y="54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153409</xdr:rowOff>
    </xdr:from>
    <xdr:to>
      <xdr:col>76</xdr:col>
      <xdr:colOff>22225</xdr:colOff>
      <xdr:row>32</xdr:row>
      <xdr:rowOff>53206</xdr:rowOff>
    </xdr:to>
    <xdr:cxnSp macro="">
      <xdr:nvCxnSpPr>
        <xdr:cNvPr id="145" name="直線コネクタ 144"/>
        <xdr:cNvCxnSpPr/>
      </xdr:nvCxnSpPr>
      <xdr:spPr>
        <a:xfrm flipV="1">
          <a:off x="14084300" y="5468359"/>
          <a:ext cx="711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6" name="n_1aveValue債務償還比率"/>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120533</xdr:rowOff>
    </xdr:from>
    <xdr:ext cx="469744" cy="259045"/>
    <xdr:sp macro="" textlink="">
      <xdr:nvSpPr>
        <xdr:cNvPr id="147" name="n_1mainValue債務償還比率"/>
        <xdr:cNvSpPr txBox="1"/>
      </xdr:nvSpPr>
      <xdr:spPr>
        <a:xfrm>
          <a:off x="13836727" y="526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2,647
590.80
5,113,415
5,055,716
42,699
2,563,261
5,036,425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31931</xdr:rowOff>
    </xdr:from>
    <xdr:to>
      <xdr:col>24</xdr:col>
      <xdr:colOff>114300</xdr:colOff>
      <xdr:row>36</xdr:row>
      <xdr:rowOff>133531</xdr:rowOff>
    </xdr:to>
    <xdr:sp macro="" textlink="">
      <xdr:nvSpPr>
        <xdr:cNvPr id="72" name="楕円 71"/>
        <xdr:cNvSpPr/>
      </xdr:nvSpPr>
      <xdr:spPr>
        <a:xfrm>
          <a:off x="4584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54808</xdr:rowOff>
    </xdr:from>
    <xdr:ext cx="405111" cy="259045"/>
    <xdr:sp macro="" textlink="">
      <xdr:nvSpPr>
        <xdr:cNvPr id="73" name="【道路】&#10;有形固定資産減価償却率該当値テキスト"/>
        <xdr:cNvSpPr txBox="1"/>
      </xdr:nvSpPr>
      <xdr:spPr>
        <a:xfrm>
          <a:off x="4673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4" name="楕円 73"/>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82731</xdr:rowOff>
    </xdr:from>
    <xdr:to>
      <xdr:col>24</xdr:col>
      <xdr:colOff>63500</xdr:colOff>
      <xdr:row>36</xdr:row>
      <xdr:rowOff>115389</xdr:rowOff>
    </xdr:to>
    <xdr:cxnSp macro="">
      <xdr:nvCxnSpPr>
        <xdr:cNvPr id="75" name="直線コネクタ 74"/>
        <xdr:cNvCxnSpPr/>
      </xdr:nvCxnSpPr>
      <xdr:spPr>
        <a:xfrm flipV="1">
          <a:off x="3797300" y="62549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97246</xdr:rowOff>
    </xdr:from>
    <xdr:to>
      <xdr:col>15</xdr:col>
      <xdr:colOff>101600</xdr:colOff>
      <xdr:row>37</xdr:row>
      <xdr:rowOff>27396</xdr:rowOff>
    </xdr:to>
    <xdr:sp macro="" textlink="">
      <xdr:nvSpPr>
        <xdr:cNvPr id="76" name="楕円 75"/>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115389</xdr:rowOff>
    </xdr:from>
    <xdr:to>
      <xdr:col>19</xdr:col>
      <xdr:colOff>177800</xdr:colOff>
      <xdr:row>36</xdr:row>
      <xdr:rowOff>148046</xdr:rowOff>
    </xdr:to>
    <xdr:cxnSp macro="">
      <xdr:nvCxnSpPr>
        <xdr:cNvPr id="77" name="直線コネクタ 76"/>
        <xdr:cNvCxnSpPr/>
      </xdr:nvCxnSpPr>
      <xdr:spPr>
        <a:xfrm flipV="1">
          <a:off x="2908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129903</xdr:rowOff>
    </xdr:from>
    <xdr:to>
      <xdr:col>10</xdr:col>
      <xdr:colOff>165100</xdr:colOff>
      <xdr:row>37</xdr:row>
      <xdr:rowOff>60053</xdr:rowOff>
    </xdr:to>
    <xdr:sp macro="" textlink="">
      <xdr:nvSpPr>
        <xdr:cNvPr id="78" name="楕円 77"/>
        <xdr:cNvSpPr/>
      </xdr:nvSpPr>
      <xdr:spPr>
        <a:xfrm>
          <a:off x="1968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148046</xdr:rowOff>
    </xdr:from>
    <xdr:to>
      <xdr:col>15</xdr:col>
      <xdr:colOff>50800</xdr:colOff>
      <xdr:row>37</xdr:row>
      <xdr:rowOff>9253</xdr:rowOff>
    </xdr:to>
    <xdr:cxnSp macro="">
      <xdr:nvCxnSpPr>
        <xdr:cNvPr id="79" name="直線コネクタ 78"/>
        <xdr:cNvCxnSpPr/>
      </xdr:nvCxnSpPr>
      <xdr:spPr>
        <a:xfrm flipV="1">
          <a:off x="2019300" y="632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83" name="n_1mainValue【道路】&#10;有形固定資産減価償却率"/>
        <xdr:cNvSpPr txBox="1"/>
      </xdr:nvSpPr>
      <xdr:spPr>
        <a:xfrm>
          <a:off x="3582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4" name="n_2mainValue【道路】&#10;有形固定資産減価償却率"/>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5" name="n_3mainValue【道路】&#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38577</xdr:rowOff>
    </xdr:from>
    <xdr:to>
      <xdr:col>55</xdr:col>
      <xdr:colOff>50800</xdr:colOff>
      <xdr:row>41</xdr:row>
      <xdr:rowOff>140177</xdr:rowOff>
    </xdr:to>
    <xdr:sp macro="" textlink="">
      <xdr:nvSpPr>
        <xdr:cNvPr id="124" name="楕円 123"/>
        <xdr:cNvSpPr/>
      </xdr:nvSpPr>
      <xdr:spPr>
        <a:xfrm>
          <a:off x="10426700" y="70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39808</xdr:rowOff>
    </xdr:from>
    <xdr:to>
      <xdr:col>50</xdr:col>
      <xdr:colOff>165100</xdr:colOff>
      <xdr:row>41</xdr:row>
      <xdr:rowOff>141408</xdr:rowOff>
    </xdr:to>
    <xdr:sp macro="" textlink="">
      <xdr:nvSpPr>
        <xdr:cNvPr id="126" name="楕円 125"/>
        <xdr:cNvSpPr/>
      </xdr:nvSpPr>
      <xdr:spPr>
        <a:xfrm>
          <a:off x="9588500" y="70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89377</xdr:rowOff>
    </xdr:from>
    <xdr:to>
      <xdr:col>55</xdr:col>
      <xdr:colOff>0</xdr:colOff>
      <xdr:row>41</xdr:row>
      <xdr:rowOff>90608</xdr:rowOff>
    </xdr:to>
    <xdr:cxnSp macro="">
      <xdr:nvCxnSpPr>
        <xdr:cNvPr id="127" name="直線コネクタ 126"/>
        <xdr:cNvCxnSpPr/>
      </xdr:nvCxnSpPr>
      <xdr:spPr>
        <a:xfrm flipV="1">
          <a:off x="9639300" y="7118827"/>
          <a:ext cx="8382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42503</xdr:rowOff>
    </xdr:from>
    <xdr:to>
      <xdr:col>46</xdr:col>
      <xdr:colOff>38100</xdr:colOff>
      <xdr:row>41</xdr:row>
      <xdr:rowOff>144103</xdr:rowOff>
    </xdr:to>
    <xdr:sp macro="" textlink="">
      <xdr:nvSpPr>
        <xdr:cNvPr id="128" name="楕円 127"/>
        <xdr:cNvSpPr/>
      </xdr:nvSpPr>
      <xdr:spPr>
        <a:xfrm>
          <a:off x="8699500" y="70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90608</xdr:rowOff>
    </xdr:from>
    <xdr:to>
      <xdr:col>50</xdr:col>
      <xdr:colOff>114300</xdr:colOff>
      <xdr:row>41</xdr:row>
      <xdr:rowOff>93303</xdr:rowOff>
    </xdr:to>
    <xdr:cxnSp macro="">
      <xdr:nvCxnSpPr>
        <xdr:cNvPr id="129" name="直線コネクタ 128"/>
        <xdr:cNvCxnSpPr/>
      </xdr:nvCxnSpPr>
      <xdr:spPr>
        <a:xfrm flipV="1">
          <a:off x="8750300" y="7120058"/>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20504</xdr:rowOff>
    </xdr:from>
    <xdr:to>
      <xdr:col>41</xdr:col>
      <xdr:colOff>101600</xdr:colOff>
      <xdr:row>41</xdr:row>
      <xdr:rowOff>122104</xdr:rowOff>
    </xdr:to>
    <xdr:sp macro="" textlink="">
      <xdr:nvSpPr>
        <xdr:cNvPr id="130" name="楕円 129"/>
        <xdr:cNvSpPr/>
      </xdr:nvSpPr>
      <xdr:spPr>
        <a:xfrm>
          <a:off x="7810500" y="7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71304</xdr:rowOff>
    </xdr:from>
    <xdr:to>
      <xdr:col>45</xdr:col>
      <xdr:colOff>177800</xdr:colOff>
      <xdr:row>41</xdr:row>
      <xdr:rowOff>93303</xdr:rowOff>
    </xdr:to>
    <xdr:cxnSp macro="">
      <xdr:nvCxnSpPr>
        <xdr:cNvPr id="131" name="直線コネクタ 130"/>
        <xdr:cNvCxnSpPr/>
      </xdr:nvCxnSpPr>
      <xdr:spPr>
        <a:xfrm>
          <a:off x="7861300" y="7100754"/>
          <a:ext cx="8890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132535</xdr:rowOff>
    </xdr:from>
    <xdr:ext cx="534377" cy="259045"/>
    <xdr:sp macro="" textlink="">
      <xdr:nvSpPr>
        <xdr:cNvPr id="135" name="n_1mainValue【道路】&#10;一人当たり延長"/>
        <xdr:cNvSpPr txBox="1"/>
      </xdr:nvSpPr>
      <xdr:spPr>
        <a:xfrm>
          <a:off x="9359411" y="71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135230</xdr:rowOff>
    </xdr:from>
    <xdr:ext cx="534377" cy="259045"/>
    <xdr:sp macro="" textlink="">
      <xdr:nvSpPr>
        <xdr:cNvPr id="136" name="n_2mainValue【道路】&#10;一人当たり延長"/>
        <xdr:cNvSpPr txBox="1"/>
      </xdr:nvSpPr>
      <xdr:spPr>
        <a:xfrm>
          <a:off x="8483111" y="716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113231</xdr:rowOff>
    </xdr:from>
    <xdr:ext cx="534377" cy="259045"/>
    <xdr:sp macro="" textlink="">
      <xdr:nvSpPr>
        <xdr:cNvPr id="137" name="n_3mainValue【道路】&#10;一人当たり延長"/>
        <xdr:cNvSpPr txBox="1"/>
      </xdr:nvSpPr>
      <xdr:spPr>
        <a:xfrm>
          <a:off x="7594111" y="71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78" name="楕円 177"/>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79" name="【橋りょう・トンネル】&#10;有形固定資産減価償却率該当値テキスト"/>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80" name="楕円 179"/>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44087</xdr:rowOff>
    </xdr:to>
    <xdr:cxnSp macro="">
      <xdr:nvCxnSpPr>
        <xdr:cNvPr id="181" name="直線コネクタ 180"/>
        <xdr:cNvCxnSpPr/>
      </xdr:nvCxnSpPr>
      <xdr:spPr>
        <a:xfrm flipV="1">
          <a:off x="3797300" y="103033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82" name="楕円 181"/>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71846</xdr:rowOff>
    </xdr:to>
    <xdr:cxnSp macro="">
      <xdr:nvCxnSpPr>
        <xdr:cNvPr id="183" name="直線コネクタ 182"/>
        <xdr:cNvCxnSpPr/>
      </xdr:nvCxnSpPr>
      <xdr:spPr>
        <a:xfrm flipV="1">
          <a:off x="2908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4" name="楕円 183"/>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86541</xdr:rowOff>
    </xdr:to>
    <xdr:cxnSp macro="">
      <xdr:nvCxnSpPr>
        <xdr:cNvPr id="185" name="直線コネクタ 184"/>
        <xdr:cNvCxnSpPr/>
      </xdr:nvCxnSpPr>
      <xdr:spPr>
        <a:xfrm flipV="1">
          <a:off x="2019300" y="1035884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86014</xdr:rowOff>
    </xdr:from>
    <xdr:ext cx="405111" cy="259045"/>
    <xdr:sp macro="" textlink="">
      <xdr:nvSpPr>
        <xdr:cNvPr id="189" name="n_1mainValue【橋りょう・トンネル】&#10;有形固定資産減価償却率"/>
        <xdr:cNvSpPr txBox="1"/>
      </xdr:nvSpPr>
      <xdr:spPr>
        <a:xfrm>
          <a:off x="3582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113773</xdr:rowOff>
    </xdr:from>
    <xdr:ext cx="405111" cy="259045"/>
    <xdr:sp macro="" textlink="">
      <xdr:nvSpPr>
        <xdr:cNvPr id="190" name="n_2mainValue【橋りょう・トンネル】&#10;有形固定資産減価償却率"/>
        <xdr:cNvSpPr txBox="1"/>
      </xdr:nvSpPr>
      <xdr:spPr>
        <a:xfrm>
          <a:off x="2705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91" name="n_3main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98854</xdr:rowOff>
    </xdr:from>
    <xdr:to>
      <xdr:col>55</xdr:col>
      <xdr:colOff>50800</xdr:colOff>
      <xdr:row>63</xdr:row>
      <xdr:rowOff>29004</xdr:rowOff>
    </xdr:to>
    <xdr:sp macro="" textlink="">
      <xdr:nvSpPr>
        <xdr:cNvPr id="228" name="楕円 227"/>
        <xdr:cNvSpPr/>
      </xdr:nvSpPr>
      <xdr:spPr>
        <a:xfrm>
          <a:off x="10426700" y="107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77281</xdr:rowOff>
    </xdr:from>
    <xdr:ext cx="599010" cy="259045"/>
    <xdr:sp macro="" textlink="">
      <xdr:nvSpPr>
        <xdr:cNvPr id="229" name="【橋りょう・トンネル】&#10;一人当たり有形固定資産（償却資産）額該当値テキスト"/>
        <xdr:cNvSpPr txBox="1"/>
      </xdr:nvSpPr>
      <xdr:spPr>
        <a:xfrm>
          <a:off x="10515600" y="107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100703</xdr:rowOff>
    </xdr:from>
    <xdr:to>
      <xdr:col>50</xdr:col>
      <xdr:colOff>165100</xdr:colOff>
      <xdr:row>63</xdr:row>
      <xdr:rowOff>30853</xdr:rowOff>
    </xdr:to>
    <xdr:sp macro="" textlink="">
      <xdr:nvSpPr>
        <xdr:cNvPr id="230" name="楕円 229"/>
        <xdr:cNvSpPr/>
      </xdr:nvSpPr>
      <xdr:spPr>
        <a:xfrm>
          <a:off x="9588500" y="10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149654</xdr:rowOff>
    </xdr:from>
    <xdr:to>
      <xdr:col>55</xdr:col>
      <xdr:colOff>0</xdr:colOff>
      <xdr:row>62</xdr:row>
      <xdr:rowOff>151503</xdr:rowOff>
    </xdr:to>
    <xdr:cxnSp macro="">
      <xdr:nvCxnSpPr>
        <xdr:cNvPr id="231" name="直線コネクタ 230"/>
        <xdr:cNvCxnSpPr/>
      </xdr:nvCxnSpPr>
      <xdr:spPr>
        <a:xfrm flipV="1">
          <a:off x="9639300" y="10779554"/>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105039</xdr:rowOff>
    </xdr:from>
    <xdr:to>
      <xdr:col>46</xdr:col>
      <xdr:colOff>38100</xdr:colOff>
      <xdr:row>63</xdr:row>
      <xdr:rowOff>35189</xdr:rowOff>
    </xdr:to>
    <xdr:sp macro="" textlink="">
      <xdr:nvSpPr>
        <xdr:cNvPr id="232" name="楕円 231"/>
        <xdr:cNvSpPr/>
      </xdr:nvSpPr>
      <xdr:spPr>
        <a:xfrm>
          <a:off x="8699500" y="107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151503</xdr:rowOff>
    </xdr:from>
    <xdr:to>
      <xdr:col>50</xdr:col>
      <xdr:colOff>114300</xdr:colOff>
      <xdr:row>62</xdr:row>
      <xdr:rowOff>155839</xdr:rowOff>
    </xdr:to>
    <xdr:cxnSp macro="">
      <xdr:nvCxnSpPr>
        <xdr:cNvPr id="233" name="直線コネクタ 232"/>
        <xdr:cNvCxnSpPr/>
      </xdr:nvCxnSpPr>
      <xdr:spPr>
        <a:xfrm flipV="1">
          <a:off x="8750300" y="10781403"/>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111667</xdr:rowOff>
    </xdr:from>
    <xdr:to>
      <xdr:col>41</xdr:col>
      <xdr:colOff>101600</xdr:colOff>
      <xdr:row>63</xdr:row>
      <xdr:rowOff>41817</xdr:rowOff>
    </xdr:to>
    <xdr:sp macro="" textlink="">
      <xdr:nvSpPr>
        <xdr:cNvPr id="234" name="楕円 233"/>
        <xdr:cNvSpPr/>
      </xdr:nvSpPr>
      <xdr:spPr>
        <a:xfrm>
          <a:off x="7810500" y="10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155839</xdr:rowOff>
    </xdr:from>
    <xdr:to>
      <xdr:col>45</xdr:col>
      <xdr:colOff>177800</xdr:colOff>
      <xdr:row>62</xdr:row>
      <xdr:rowOff>162467</xdr:rowOff>
    </xdr:to>
    <xdr:cxnSp macro="">
      <xdr:nvCxnSpPr>
        <xdr:cNvPr id="235" name="直線コネクタ 234"/>
        <xdr:cNvCxnSpPr/>
      </xdr:nvCxnSpPr>
      <xdr:spPr>
        <a:xfrm flipV="1">
          <a:off x="7861300" y="10785739"/>
          <a:ext cx="889000" cy="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21980</xdr:rowOff>
    </xdr:from>
    <xdr:ext cx="599010" cy="259045"/>
    <xdr:sp macro="" textlink="">
      <xdr:nvSpPr>
        <xdr:cNvPr id="239" name="n_1mainValue【橋りょう・トンネル】&#10;一人当たり有形固定資産（償却資産）額"/>
        <xdr:cNvSpPr txBox="1"/>
      </xdr:nvSpPr>
      <xdr:spPr>
        <a:xfrm>
          <a:off x="9327095" y="1082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26316</xdr:rowOff>
    </xdr:from>
    <xdr:ext cx="599010" cy="259045"/>
    <xdr:sp macro="" textlink="">
      <xdr:nvSpPr>
        <xdr:cNvPr id="240" name="n_2mainValue【橋りょう・トンネル】&#10;一人当たり有形固定資産（償却資産）額"/>
        <xdr:cNvSpPr txBox="1"/>
      </xdr:nvSpPr>
      <xdr:spPr>
        <a:xfrm>
          <a:off x="8450795" y="1082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32944</xdr:rowOff>
    </xdr:from>
    <xdr:ext cx="599010" cy="259045"/>
    <xdr:sp macro="" textlink="">
      <xdr:nvSpPr>
        <xdr:cNvPr id="241" name="n_3mainValue【橋りょう・トンネル】&#10;一人当たり有形固定資産（償却資産）額"/>
        <xdr:cNvSpPr txBox="1"/>
      </xdr:nvSpPr>
      <xdr:spPr>
        <a:xfrm>
          <a:off x="7561795" y="1083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81" name="楕円 280"/>
        <xdr:cNvSpPr/>
      </xdr:nvSpPr>
      <xdr:spPr>
        <a:xfrm>
          <a:off x="4584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36213</xdr:rowOff>
    </xdr:from>
    <xdr:ext cx="405111" cy="259045"/>
    <xdr:sp macro="" textlink="">
      <xdr:nvSpPr>
        <xdr:cNvPr id="282" name="【公営住宅】&#10;有形固定資産減価償却率該当値テキスト"/>
        <xdr:cNvSpPr txBox="1"/>
      </xdr:nvSpPr>
      <xdr:spPr>
        <a:xfrm>
          <a:off x="4673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283" name="楕円 282"/>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83</xdr:row>
      <xdr:rowOff>140970</xdr:rowOff>
    </xdr:to>
    <xdr:cxnSp macro="">
      <xdr:nvCxnSpPr>
        <xdr:cNvPr id="284" name="直線コネクタ 283"/>
        <xdr:cNvCxnSpPr/>
      </xdr:nvCxnSpPr>
      <xdr:spPr>
        <a:xfrm flipV="1">
          <a:off x="3797300" y="143389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285" name="楕円 284"/>
        <xdr:cNvSpPr/>
      </xdr:nvSpPr>
      <xdr:spPr>
        <a:xfrm>
          <a:off x="2857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83</xdr:row>
      <xdr:rowOff>154305</xdr:rowOff>
    </xdr:to>
    <xdr:cxnSp macro="">
      <xdr:nvCxnSpPr>
        <xdr:cNvPr id="286" name="直線コネクタ 285"/>
        <xdr:cNvCxnSpPr/>
      </xdr:nvCxnSpPr>
      <xdr:spPr>
        <a:xfrm flipV="1">
          <a:off x="2908300" y="14371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93980</xdr:rowOff>
    </xdr:from>
    <xdr:to>
      <xdr:col>10</xdr:col>
      <xdr:colOff>165100</xdr:colOff>
      <xdr:row>84</xdr:row>
      <xdr:rowOff>24130</xdr:rowOff>
    </xdr:to>
    <xdr:sp macro="" textlink="">
      <xdr:nvSpPr>
        <xdr:cNvPr id="287" name="楕円 286"/>
        <xdr:cNvSpPr/>
      </xdr:nvSpPr>
      <xdr:spPr>
        <a:xfrm>
          <a:off x="196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83</xdr:row>
      <xdr:rowOff>154305</xdr:rowOff>
    </xdr:to>
    <xdr:cxnSp macro="">
      <xdr:nvCxnSpPr>
        <xdr:cNvPr id="288" name="直線コネクタ 287"/>
        <xdr:cNvCxnSpPr/>
      </xdr:nvCxnSpPr>
      <xdr:spPr>
        <a:xfrm>
          <a:off x="2019300" y="143751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292" name="n_1mainValue【公営住宅】&#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293" name="n_2mainValue【公営住宅】&#10;有形固定資産減価償却率"/>
        <xdr:cNvSpPr txBox="1"/>
      </xdr:nvSpPr>
      <xdr:spPr>
        <a:xfrm>
          <a:off x="2705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15257</xdr:rowOff>
    </xdr:from>
    <xdr:ext cx="405111" cy="259045"/>
    <xdr:sp macro="" textlink="">
      <xdr:nvSpPr>
        <xdr:cNvPr id="294" name="n_3mainValue【公営住宅】&#10;有形固定資産減価償却率"/>
        <xdr:cNvSpPr txBox="1"/>
      </xdr:nvSpPr>
      <xdr:spPr>
        <a:xfrm>
          <a:off x="1816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134328</xdr:rowOff>
    </xdr:from>
    <xdr:to>
      <xdr:col>55</xdr:col>
      <xdr:colOff>50800</xdr:colOff>
      <xdr:row>85</xdr:row>
      <xdr:rowOff>64478</xdr:rowOff>
    </xdr:to>
    <xdr:sp macro="" textlink="">
      <xdr:nvSpPr>
        <xdr:cNvPr id="333" name="楕円 332"/>
        <xdr:cNvSpPr/>
      </xdr:nvSpPr>
      <xdr:spPr>
        <a:xfrm>
          <a:off x="10426700" y="145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157205</xdr:rowOff>
    </xdr:from>
    <xdr:ext cx="469744" cy="259045"/>
    <xdr:sp macro="" textlink="">
      <xdr:nvSpPr>
        <xdr:cNvPr id="334" name="【公営住宅】&#10;一人当たり面積該当値テキスト"/>
        <xdr:cNvSpPr txBox="1"/>
      </xdr:nvSpPr>
      <xdr:spPr>
        <a:xfrm>
          <a:off x="10515600" y="143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143166</xdr:rowOff>
    </xdr:from>
    <xdr:to>
      <xdr:col>50</xdr:col>
      <xdr:colOff>165100</xdr:colOff>
      <xdr:row>85</xdr:row>
      <xdr:rowOff>73316</xdr:rowOff>
    </xdr:to>
    <xdr:sp macro="" textlink="">
      <xdr:nvSpPr>
        <xdr:cNvPr id="335" name="楕円 334"/>
        <xdr:cNvSpPr/>
      </xdr:nvSpPr>
      <xdr:spPr>
        <a:xfrm>
          <a:off x="9588500" y="145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13678</xdr:rowOff>
    </xdr:from>
    <xdr:to>
      <xdr:col>55</xdr:col>
      <xdr:colOff>0</xdr:colOff>
      <xdr:row>85</xdr:row>
      <xdr:rowOff>22516</xdr:rowOff>
    </xdr:to>
    <xdr:cxnSp macro="">
      <xdr:nvCxnSpPr>
        <xdr:cNvPr id="336" name="直線コネクタ 335"/>
        <xdr:cNvCxnSpPr/>
      </xdr:nvCxnSpPr>
      <xdr:spPr>
        <a:xfrm flipV="1">
          <a:off x="9639300" y="14586928"/>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148425</xdr:rowOff>
    </xdr:from>
    <xdr:to>
      <xdr:col>46</xdr:col>
      <xdr:colOff>38100</xdr:colOff>
      <xdr:row>85</xdr:row>
      <xdr:rowOff>78575</xdr:rowOff>
    </xdr:to>
    <xdr:sp macro="" textlink="">
      <xdr:nvSpPr>
        <xdr:cNvPr id="337" name="楕円 336"/>
        <xdr:cNvSpPr/>
      </xdr:nvSpPr>
      <xdr:spPr>
        <a:xfrm>
          <a:off x="8699500" y="145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22516</xdr:rowOff>
    </xdr:from>
    <xdr:to>
      <xdr:col>50</xdr:col>
      <xdr:colOff>114300</xdr:colOff>
      <xdr:row>85</xdr:row>
      <xdr:rowOff>27775</xdr:rowOff>
    </xdr:to>
    <xdr:cxnSp macro="">
      <xdr:nvCxnSpPr>
        <xdr:cNvPr id="338" name="直線コネクタ 337"/>
        <xdr:cNvCxnSpPr/>
      </xdr:nvCxnSpPr>
      <xdr:spPr>
        <a:xfrm flipV="1">
          <a:off x="8750300" y="1459576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153378</xdr:rowOff>
    </xdr:from>
    <xdr:to>
      <xdr:col>41</xdr:col>
      <xdr:colOff>101600</xdr:colOff>
      <xdr:row>85</xdr:row>
      <xdr:rowOff>83528</xdr:rowOff>
    </xdr:to>
    <xdr:sp macro="" textlink="">
      <xdr:nvSpPr>
        <xdr:cNvPr id="339" name="楕円 338"/>
        <xdr:cNvSpPr/>
      </xdr:nvSpPr>
      <xdr:spPr>
        <a:xfrm>
          <a:off x="7810500" y="145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27775</xdr:rowOff>
    </xdr:from>
    <xdr:to>
      <xdr:col>45</xdr:col>
      <xdr:colOff>177800</xdr:colOff>
      <xdr:row>85</xdr:row>
      <xdr:rowOff>32728</xdr:rowOff>
    </xdr:to>
    <xdr:cxnSp macro="">
      <xdr:nvCxnSpPr>
        <xdr:cNvPr id="340" name="直線コネクタ 339"/>
        <xdr:cNvCxnSpPr/>
      </xdr:nvCxnSpPr>
      <xdr:spPr>
        <a:xfrm flipV="1">
          <a:off x="7861300" y="146010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89843</xdr:rowOff>
    </xdr:from>
    <xdr:ext cx="469744" cy="259045"/>
    <xdr:sp macro="" textlink="">
      <xdr:nvSpPr>
        <xdr:cNvPr id="344" name="n_1mainValue【公営住宅】&#10;一人当たり面積"/>
        <xdr:cNvSpPr txBox="1"/>
      </xdr:nvSpPr>
      <xdr:spPr>
        <a:xfrm>
          <a:off x="9391727" y="1432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95102</xdr:rowOff>
    </xdr:from>
    <xdr:ext cx="469744" cy="259045"/>
    <xdr:sp macro="" textlink="">
      <xdr:nvSpPr>
        <xdr:cNvPr id="345" name="n_2mainValue【公営住宅】&#10;一人当たり面積"/>
        <xdr:cNvSpPr txBox="1"/>
      </xdr:nvSpPr>
      <xdr:spPr>
        <a:xfrm>
          <a:off x="8515427" y="1432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100055</xdr:rowOff>
    </xdr:from>
    <xdr:ext cx="469744" cy="259045"/>
    <xdr:sp macro="" textlink="">
      <xdr:nvSpPr>
        <xdr:cNvPr id="346" name="n_3mainValue【公営住宅】&#10;一人当たり面積"/>
        <xdr:cNvSpPr txBox="1"/>
      </xdr:nvSpPr>
      <xdr:spPr>
        <a:xfrm>
          <a:off x="7626427" y="1433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115207</xdr:rowOff>
    </xdr:from>
    <xdr:to>
      <xdr:col>85</xdr:col>
      <xdr:colOff>177800</xdr:colOff>
      <xdr:row>40</xdr:row>
      <xdr:rowOff>45357</xdr:rowOff>
    </xdr:to>
    <xdr:sp macro="" textlink="">
      <xdr:nvSpPr>
        <xdr:cNvPr id="403" name="楕円 402"/>
        <xdr:cNvSpPr/>
      </xdr:nvSpPr>
      <xdr:spPr>
        <a:xfrm>
          <a:off x="16268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93634</xdr:rowOff>
    </xdr:from>
    <xdr:ext cx="405111" cy="259045"/>
    <xdr:sp macro="" textlink="">
      <xdr:nvSpPr>
        <xdr:cNvPr id="404" name="【認定こども園・幼稚園・保育所】&#10;有形固定資産減価償却率該当値テキスト"/>
        <xdr:cNvSpPr txBox="1"/>
      </xdr:nvSpPr>
      <xdr:spPr>
        <a:xfrm>
          <a:off x="16357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159294</xdr:rowOff>
    </xdr:from>
    <xdr:to>
      <xdr:col>81</xdr:col>
      <xdr:colOff>101600</xdr:colOff>
      <xdr:row>40</xdr:row>
      <xdr:rowOff>89444</xdr:rowOff>
    </xdr:to>
    <xdr:sp macro="" textlink="">
      <xdr:nvSpPr>
        <xdr:cNvPr id="405" name="楕円 404"/>
        <xdr:cNvSpPr/>
      </xdr:nvSpPr>
      <xdr:spPr>
        <a:xfrm>
          <a:off x="15430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38644</xdr:rowOff>
    </xdr:to>
    <xdr:cxnSp macro="">
      <xdr:nvCxnSpPr>
        <xdr:cNvPr id="406" name="直線コネクタ 405"/>
        <xdr:cNvCxnSpPr/>
      </xdr:nvCxnSpPr>
      <xdr:spPr>
        <a:xfrm flipV="1">
          <a:off x="15481300" y="68525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31931</xdr:rowOff>
    </xdr:from>
    <xdr:to>
      <xdr:col>76</xdr:col>
      <xdr:colOff>165100</xdr:colOff>
      <xdr:row>40</xdr:row>
      <xdr:rowOff>133531</xdr:rowOff>
    </xdr:to>
    <xdr:sp macro="" textlink="">
      <xdr:nvSpPr>
        <xdr:cNvPr id="407" name="楕円 406"/>
        <xdr:cNvSpPr/>
      </xdr:nvSpPr>
      <xdr:spPr>
        <a:xfrm>
          <a:off x="14541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38644</xdr:rowOff>
    </xdr:from>
    <xdr:to>
      <xdr:col>81</xdr:col>
      <xdr:colOff>50800</xdr:colOff>
      <xdr:row>40</xdr:row>
      <xdr:rowOff>82731</xdr:rowOff>
    </xdr:to>
    <xdr:cxnSp macro="">
      <xdr:nvCxnSpPr>
        <xdr:cNvPr id="408" name="直線コネクタ 407"/>
        <xdr:cNvCxnSpPr/>
      </xdr:nvCxnSpPr>
      <xdr:spPr>
        <a:xfrm flipV="1">
          <a:off x="14592300" y="68966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76019</xdr:rowOff>
    </xdr:from>
    <xdr:to>
      <xdr:col>72</xdr:col>
      <xdr:colOff>38100</xdr:colOff>
      <xdr:row>41</xdr:row>
      <xdr:rowOff>6169</xdr:rowOff>
    </xdr:to>
    <xdr:sp macro="" textlink="">
      <xdr:nvSpPr>
        <xdr:cNvPr id="409" name="楕円 408"/>
        <xdr:cNvSpPr/>
      </xdr:nvSpPr>
      <xdr:spPr>
        <a:xfrm>
          <a:off x="13652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82731</xdr:rowOff>
    </xdr:from>
    <xdr:to>
      <xdr:col>76</xdr:col>
      <xdr:colOff>114300</xdr:colOff>
      <xdr:row>40</xdr:row>
      <xdr:rowOff>126819</xdr:rowOff>
    </xdr:to>
    <xdr:cxnSp macro="">
      <xdr:nvCxnSpPr>
        <xdr:cNvPr id="410" name="直線コネクタ 409"/>
        <xdr:cNvCxnSpPr/>
      </xdr:nvCxnSpPr>
      <xdr:spPr>
        <a:xfrm flipV="1">
          <a:off x="13703300" y="69407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2"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80571</xdr:rowOff>
    </xdr:from>
    <xdr:ext cx="405111" cy="259045"/>
    <xdr:sp macro="" textlink="">
      <xdr:nvSpPr>
        <xdr:cNvPr id="414" name="n_1mainValue【認定こども園・幼稚園・保育所】&#10;有形固定資産減価償却率"/>
        <xdr:cNvSpPr txBox="1"/>
      </xdr:nvSpPr>
      <xdr:spPr>
        <a:xfrm>
          <a:off x="15266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124658</xdr:rowOff>
    </xdr:from>
    <xdr:ext cx="405111" cy="259045"/>
    <xdr:sp macro="" textlink="">
      <xdr:nvSpPr>
        <xdr:cNvPr id="415" name="n_2mainValue【認定こども園・幼稚園・保育所】&#10;有形固定資産減価償却率"/>
        <xdr:cNvSpPr txBox="1"/>
      </xdr:nvSpPr>
      <xdr:spPr>
        <a:xfrm>
          <a:off x="14389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168746</xdr:rowOff>
    </xdr:from>
    <xdr:ext cx="405111" cy="259045"/>
    <xdr:sp macro="" textlink="">
      <xdr:nvSpPr>
        <xdr:cNvPr id="416" name="n_3mainValue【認定こども園・幼稚園・保育所】&#10;有形固定資産減価償却率"/>
        <xdr:cNvSpPr txBox="1"/>
      </xdr:nvSpPr>
      <xdr:spPr>
        <a:xfrm>
          <a:off x="13500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44994</xdr:rowOff>
    </xdr:from>
    <xdr:to>
      <xdr:col>116</xdr:col>
      <xdr:colOff>114300</xdr:colOff>
      <xdr:row>40</xdr:row>
      <xdr:rowOff>146594</xdr:rowOff>
    </xdr:to>
    <xdr:sp macro="" textlink="">
      <xdr:nvSpPr>
        <xdr:cNvPr id="457" name="楕円 456"/>
        <xdr:cNvSpPr/>
      </xdr:nvSpPr>
      <xdr:spPr>
        <a:xfrm>
          <a:off x="22110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23421</xdr:rowOff>
    </xdr:from>
    <xdr:ext cx="469744" cy="259045"/>
    <xdr:sp macro="" textlink="">
      <xdr:nvSpPr>
        <xdr:cNvPr id="458" name="【認定こども園・幼稚園・保育所】&#10;一人当たり面積該当値テキスト"/>
        <xdr:cNvSpPr txBox="1"/>
      </xdr:nvSpPr>
      <xdr:spPr>
        <a:xfrm>
          <a:off x="22199600"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59" name="楕円 458"/>
        <xdr:cNvSpPr/>
      </xdr:nvSpPr>
      <xdr:spPr>
        <a:xfrm>
          <a:off x="2127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95794</xdr:rowOff>
    </xdr:from>
    <xdr:to>
      <xdr:col>116</xdr:col>
      <xdr:colOff>63500</xdr:colOff>
      <xdr:row>40</xdr:row>
      <xdr:rowOff>99060</xdr:rowOff>
    </xdr:to>
    <xdr:cxnSp macro="">
      <xdr:nvCxnSpPr>
        <xdr:cNvPr id="460" name="直線コネクタ 459"/>
        <xdr:cNvCxnSpPr/>
      </xdr:nvCxnSpPr>
      <xdr:spPr>
        <a:xfrm flipV="1">
          <a:off x="21323300" y="69537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55880</xdr:rowOff>
    </xdr:from>
    <xdr:to>
      <xdr:col>107</xdr:col>
      <xdr:colOff>101600</xdr:colOff>
      <xdr:row>40</xdr:row>
      <xdr:rowOff>157480</xdr:rowOff>
    </xdr:to>
    <xdr:sp macro="" textlink="">
      <xdr:nvSpPr>
        <xdr:cNvPr id="461" name="楕円 460"/>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106680</xdr:rowOff>
    </xdr:to>
    <xdr:cxnSp macro="">
      <xdr:nvCxnSpPr>
        <xdr:cNvPr id="462" name="直線コネクタ 461"/>
        <xdr:cNvCxnSpPr/>
      </xdr:nvCxnSpPr>
      <xdr:spPr>
        <a:xfrm flipV="1">
          <a:off x="20434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62412</xdr:rowOff>
    </xdr:from>
    <xdr:to>
      <xdr:col>102</xdr:col>
      <xdr:colOff>165100</xdr:colOff>
      <xdr:row>40</xdr:row>
      <xdr:rowOff>164012</xdr:rowOff>
    </xdr:to>
    <xdr:sp macro="" textlink="">
      <xdr:nvSpPr>
        <xdr:cNvPr id="463" name="楕円 462"/>
        <xdr:cNvSpPr/>
      </xdr:nvSpPr>
      <xdr:spPr>
        <a:xfrm>
          <a:off x="194945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40</xdr:row>
      <xdr:rowOff>113212</xdr:rowOff>
    </xdr:to>
    <xdr:cxnSp macro="">
      <xdr:nvCxnSpPr>
        <xdr:cNvPr id="464" name="直線コネクタ 463"/>
        <xdr:cNvCxnSpPr/>
      </xdr:nvCxnSpPr>
      <xdr:spPr>
        <a:xfrm flipV="1">
          <a:off x="19545300" y="69646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468" name="n_1mainValue【認定こども園・幼稚園・保育所】&#10;一人当たり面積"/>
        <xdr:cNvSpPr txBox="1"/>
      </xdr:nvSpPr>
      <xdr:spPr>
        <a:xfrm>
          <a:off x="21075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469" name="n_2main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155139</xdr:rowOff>
    </xdr:from>
    <xdr:ext cx="469744" cy="259045"/>
    <xdr:sp macro="" textlink="">
      <xdr:nvSpPr>
        <xdr:cNvPr id="470" name="n_3mainValue【認定こども園・幼稚園・保育所】&#10;一人当たり面積"/>
        <xdr:cNvSpPr txBox="1"/>
      </xdr:nvSpPr>
      <xdr:spPr>
        <a:xfrm>
          <a:off x="19310427" y="70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71665</xdr:rowOff>
    </xdr:from>
    <xdr:to>
      <xdr:col>85</xdr:col>
      <xdr:colOff>177800</xdr:colOff>
      <xdr:row>59</xdr:row>
      <xdr:rowOff>1815</xdr:rowOff>
    </xdr:to>
    <xdr:sp macro="" textlink="">
      <xdr:nvSpPr>
        <xdr:cNvPr id="511" name="楕円 510"/>
        <xdr:cNvSpPr/>
      </xdr:nvSpPr>
      <xdr:spPr>
        <a:xfrm>
          <a:off x="16268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94542</xdr:rowOff>
    </xdr:from>
    <xdr:ext cx="405111" cy="259045"/>
    <xdr:sp macro="" textlink="">
      <xdr:nvSpPr>
        <xdr:cNvPr id="512" name="【学校施設】&#10;有形固定資産減価償却率該当値テキスト"/>
        <xdr:cNvSpPr txBox="1"/>
      </xdr:nvSpPr>
      <xdr:spPr>
        <a:xfrm>
          <a:off x="16357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513" name="楕円 512"/>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122465</xdr:rowOff>
    </xdr:from>
    <xdr:to>
      <xdr:col>85</xdr:col>
      <xdr:colOff>127000</xdr:colOff>
      <xdr:row>58</xdr:row>
      <xdr:rowOff>145324</xdr:rowOff>
    </xdr:to>
    <xdr:cxnSp macro="">
      <xdr:nvCxnSpPr>
        <xdr:cNvPr id="514" name="直線コネクタ 513"/>
        <xdr:cNvCxnSpPr/>
      </xdr:nvCxnSpPr>
      <xdr:spPr>
        <a:xfrm flipV="1">
          <a:off x="15481300" y="100665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15" name="楕円 514"/>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1633</xdr:rowOff>
    </xdr:to>
    <xdr:cxnSp macro="">
      <xdr:nvCxnSpPr>
        <xdr:cNvPr id="516" name="直線コネクタ 515"/>
        <xdr:cNvCxnSpPr/>
      </xdr:nvCxnSpPr>
      <xdr:spPr>
        <a:xfrm flipV="1">
          <a:off x="14592300" y="100894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517" name="楕円 516"/>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37556</xdr:rowOff>
    </xdr:to>
    <xdr:cxnSp macro="">
      <xdr:nvCxnSpPr>
        <xdr:cNvPr id="518" name="直線コネクタ 517"/>
        <xdr:cNvCxnSpPr/>
      </xdr:nvCxnSpPr>
      <xdr:spPr>
        <a:xfrm flipV="1">
          <a:off x="13703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522" name="n_1mainValue【学校施設】&#10;有形固定資産減価償却率"/>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23" name="n_2mainValue【学校施設】&#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524" name="n_3mainValue【学校施設】&#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121466</xdr:rowOff>
    </xdr:from>
    <xdr:to>
      <xdr:col>116</xdr:col>
      <xdr:colOff>114300</xdr:colOff>
      <xdr:row>64</xdr:row>
      <xdr:rowOff>51616</xdr:rowOff>
    </xdr:to>
    <xdr:sp macro="" textlink="">
      <xdr:nvSpPr>
        <xdr:cNvPr id="565" name="楕円 564"/>
        <xdr:cNvSpPr/>
      </xdr:nvSpPr>
      <xdr:spPr>
        <a:xfrm>
          <a:off x="22110700" y="109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66" name="【学校施設】&#10;一人当たり面積該当値テキスト"/>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122707</xdr:rowOff>
    </xdr:from>
    <xdr:to>
      <xdr:col>112</xdr:col>
      <xdr:colOff>38100</xdr:colOff>
      <xdr:row>64</xdr:row>
      <xdr:rowOff>52857</xdr:rowOff>
    </xdr:to>
    <xdr:sp macro="" textlink="">
      <xdr:nvSpPr>
        <xdr:cNvPr id="567" name="楕円 566"/>
        <xdr:cNvSpPr/>
      </xdr:nvSpPr>
      <xdr:spPr>
        <a:xfrm>
          <a:off x="21272500" y="109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816</xdr:rowOff>
    </xdr:from>
    <xdr:to>
      <xdr:col>116</xdr:col>
      <xdr:colOff>63500</xdr:colOff>
      <xdr:row>64</xdr:row>
      <xdr:rowOff>2057</xdr:rowOff>
    </xdr:to>
    <xdr:cxnSp macro="">
      <xdr:nvCxnSpPr>
        <xdr:cNvPr id="568" name="直線コネクタ 567"/>
        <xdr:cNvCxnSpPr/>
      </xdr:nvCxnSpPr>
      <xdr:spPr>
        <a:xfrm flipV="1">
          <a:off x="21323300" y="10973616"/>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125614</xdr:rowOff>
    </xdr:from>
    <xdr:to>
      <xdr:col>107</xdr:col>
      <xdr:colOff>101600</xdr:colOff>
      <xdr:row>64</xdr:row>
      <xdr:rowOff>55764</xdr:rowOff>
    </xdr:to>
    <xdr:sp macro="" textlink="">
      <xdr:nvSpPr>
        <xdr:cNvPr id="569" name="楕円 568"/>
        <xdr:cNvSpPr/>
      </xdr:nvSpPr>
      <xdr:spPr>
        <a:xfrm>
          <a:off x="20383500" y="109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2057</xdr:rowOff>
    </xdr:from>
    <xdr:to>
      <xdr:col>111</xdr:col>
      <xdr:colOff>177800</xdr:colOff>
      <xdr:row>64</xdr:row>
      <xdr:rowOff>4964</xdr:rowOff>
    </xdr:to>
    <xdr:cxnSp macro="">
      <xdr:nvCxnSpPr>
        <xdr:cNvPr id="570" name="直線コネクタ 569"/>
        <xdr:cNvCxnSpPr/>
      </xdr:nvCxnSpPr>
      <xdr:spPr>
        <a:xfrm flipV="1">
          <a:off x="20434300" y="10974857"/>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128064</xdr:rowOff>
    </xdr:from>
    <xdr:to>
      <xdr:col>102</xdr:col>
      <xdr:colOff>165100</xdr:colOff>
      <xdr:row>64</xdr:row>
      <xdr:rowOff>58214</xdr:rowOff>
    </xdr:to>
    <xdr:sp macro="" textlink="">
      <xdr:nvSpPr>
        <xdr:cNvPr id="571" name="楕円 570"/>
        <xdr:cNvSpPr/>
      </xdr:nvSpPr>
      <xdr:spPr>
        <a:xfrm>
          <a:off x="19494500" y="109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4964</xdr:rowOff>
    </xdr:from>
    <xdr:to>
      <xdr:col>107</xdr:col>
      <xdr:colOff>50800</xdr:colOff>
      <xdr:row>64</xdr:row>
      <xdr:rowOff>7414</xdr:rowOff>
    </xdr:to>
    <xdr:cxnSp macro="">
      <xdr:nvCxnSpPr>
        <xdr:cNvPr id="572" name="直線コネクタ 571"/>
        <xdr:cNvCxnSpPr/>
      </xdr:nvCxnSpPr>
      <xdr:spPr>
        <a:xfrm flipV="1">
          <a:off x="19545300" y="1097776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43984</xdr:rowOff>
    </xdr:from>
    <xdr:ext cx="469744" cy="259045"/>
    <xdr:sp macro="" textlink="">
      <xdr:nvSpPr>
        <xdr:cNvPr id="576" name="n_1mainValue【学校施設】&#10;一人当たり面積"/>
        <xdr:cNvSpPr txBox="1"/>
      </xdr:nvSpPr>
      <xdr:spPr>
        <a:xfrm>
          <a:off x="21075727" y="1101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46891</xdr:rowOff>
    </xdr:from>
    <xdr:ext cx="469744" cy="259045"/>
    <xdr:sp macro="" textlink="">
      <xdr:nvSpPr>
        <xdr:cNvPr id="577" name="n_2mainValue【学校施設】&#10;一人当たり面積"/>
        <xdr:cNvSpPr txBox="1"/>
      </xdr:nvSpPr>
      <xdr:spPr>
        <a:xfrm>
          <a:off x="20199427" y="1101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74741</xdr:rowOff>
    </xdr:from>
    <xdr:ext cx="469744" cy="259045"/>
    <xdr:sp macro="" textlink="">
      <xdr:nvSpPr>
        <xdr:cNvPr id="578" name="n_3mainValue【学校施設】&#10;一人当たり面積"/>
        <xdr:cNvSpPr txBox="1"/>
      </xdr:nvSpPr>
      <xdr:spPr>
        <a:xfrm>
          <a:off x="19310427" y="1070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類似団体と比較して認定こども園、橋りょう・トンネル、公営住宅の有形固定資産減価償却率が低くなっている。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認定こども園は平成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年度に建設したものであり、橋りょう、公営住宅については、長寿命化計画に基づいた補修工事及び建替え等を実施しているためである。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有形固定資産減価償却率が高くなっている学校施設については、令和２年度までに個別施設計画を策定し、同計画に基づいて老朽化対策に取り組んでいくこととしている。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計画的な整備に取り組んでいく。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2,647
590.80
5,113,415
5,055,716
42,699
2,563,261
5,036,425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90" name="楕円 89"/>
        <xdr:cNvSpPr/>
      </xdr:nvSpPr>
      <xdr:spPr>
        <a:xfrm>
          <a:off x="4584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71137</xdr:rowOff>
    </xdr:from>
    <xdr:ext cx="405111" cy="259045"/>
    <xdr:sp macro="" textlink="">
      <xdr:nvSpPr>
        <xdr:cNvPr id="91" name="【体育館・プール】&#10;有形固定資産減価償却率該当値テキスト"/>
        <xdr:cNvSpPr txBox="1"/>
      </xdr:nvSpPr>
      <xdr:spPr>
        <a:xfrm>
          <a:off x="46736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92" name="楕円 91"/>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137160</xdr:rowOff>
    </xdr:to>
    <xdr:cxnSp macro="">
      <xdr:nvCxnSpPr>
        <xdr:cNvPr id="93" name="直線コネクタ 92"/>
        <xdr:cNvCxnSpPr/>
      </xdr:nvCxnSpPr>
      <xdr:spPr>
        <a:xfrm flipV="1">
          <a:off x="3797300" y="9871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94" name="楕円 93"/>
        <xdr:cNvSpPr/>
      </xdr:nvSpPr>
      <xdr:spPr>
        <a:xfrm>
          <a:off x="2857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5715</xdr:rowOff>
    </xdr:to>
    <xdr:cxnSp macro="">
      <xdr:nvCxnSpPr>
        <xdr:cNvPr id="95" name="直線コネクタ 94"/>
        <xdr:cNvCxnSpPr/>
      </xdr:nvCxnSpPr>
      <xdr:spPr>
        <a:xfrm flipV="1">
          <a:off x="2908300" y="99098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96" name="楕円 95"/>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58</xdr:row>
      <xdr:rowOff>43815</xdr:rowOff>
    </xdr:to>
    <xdr:cxnSp macro="">
      <xdr:nvCxnSpPr>
        <xdr:cNvPr id="97" name="直線コネクタ 96"/>
        <xdr:cNvCxnSpPr/>
      </xdr:nvCxnSpPr>
      <xdr:spPr>
        <a:xfrm flipV="1">
          <a:off x="2019300" y="9949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33037</xdr:rowOff>
    </xdr:from>
    <xdr:ext cx="405111" cy="259045"/>
    <xdr:sp macro="" textlink="">
      <xdr:nvSpPr>
        <xdr:cNvPr id="98" name="n_1main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73042</xdr:rowOff>
    </xdr:from>
    <xdr:ext cx="405111" cy="259045"/>
    <xdr:sp macro="" textlink="">
      <xdr:nvSpPr>
        <xdr:cNvPr id="99" name="n_2mainValue【体育館・プール】&#10;有形固定資産減価償却率"/>
        <xdr:cNvSpPr txBox="1"/>
      </xdr:nvSpPr>
      <xdr:spPr>
        <a:xfrm>
          <a:off x="2705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100" name="n_3mainValue【体育館・プール】&#10;有形固定資産減価償却率"/>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137958</xdr:rowOff>
    </xdr:from>
    <xdr:to>
      <xdr:col>55</xdr:col>
      <xdr:colOff>50800</xdr:colOff>
      <xdr:row>64</xdr:row>
      <xdr:rowOff>68108</xdr:rowOff>
    </xdr:to>
    <xdr:sp macro="" textlink="">
      <xdr:nvSpPr>
        <xdr:cNvPr id="144" name="楕円 143"/>
        <xdr:cNvSpPr/>
      </xdr:nvSpPr>
      <xdr:spPr>
        <a:xfrm>
          <a:off x="10426700" y="109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45" name="【体育館・プール】&#10;一人当たり面積該当値テキスト"/>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138938</xdr:rowOff>
    </xdr:from>
    <xdr:to>
      <xdr:col>50</xdr:col>
      <xdr:colOff>165100</xdr:colOff>
      <xdr:row>64</xdr:row>
      <xdr:rowOff>69088</xdr:rowOff>
    </xdr:to>
    <xdr:sp macro="" textlink="">
      <xdr:nvSpPr>
        <xdr:cNvPr id="146" name="楕円 145"/>
        <xdr:cNvSpPr/>
      </xdr:nvSpPr>
      <xdr:spPr>
        <a:xfrm>
          <a:off x="958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17308</xdr:rowOff>
    </xdr:from>
    <xdr:to>
      <xdr:col>55</xdr:col>
      <xdr:colOff>0</xdr:colOff>
      <xdr:row>64</xdr:row>
      <xdr:rowOff>18288</xdr:rowOff>
    </xdr:to>
    <xdr:cxnSp macro="">
      <xdr:nvCxnSpPr>
        <xdr:cNvPr id="147" name="直線コネクタ 146"/>
        <xdr:cNvCxnSpPr/>
      </xdr:nvCxnSpPr>
      <xdr:spPr>
        <a:xfrm flipV="1">
          <a:off x="9639300" y="1099010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141550</xdr:rowOff>
    </xdr:from>
    <xdr:to>
      <xdr:col>46</xdr:col>
      <xdr:colOff>38100</xdr:colOff>
      <xdr:row>64</xdr:row>
      <xdr:rowOff>71700</xdr:rowOff>
    </xdr:to>
    <xdr:sp macro="" textlink="">
      <xdr:nvSpPr>
        <xdr:cNvPr id="148" name="楕円 147"/>
        <xdr:cNvSpPr/>
      </xdr:nvSpPr>
      <xdr:spPr>
        <a:xfrm>
          <a:off x="8699500" y="109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18288</xdr:rowOff>
    </xdr:from>
    <xdr:to>
      <xdr:col>50</xdr:col>
      <xdr:colOff>114300</xdr:colOff>
      <xdr:row>64</xdr:row>
      <xdr:rowOff>20900</xdr:rowOff>
    </xdr:to>
    <xdr:cxnSp macro="">
      <xdr:nvCxnSpPr>
        <xdr:cNvPr id="149" name="直線コネクタ 148"/>
        <xdr:cNvCxnSpPr/>
      </xdr:nvCxnSpPr>
      <xdr:spPr>
        <a:xfrm flipV="1">
          <a:off x="8750300" y="1099108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143673</xdr:rowOff>
    </xdr:from>
    <xdr:to>
      <xdr:col>41</xdr:col>
      <xdr:colOff>101600</xdr:colOff>
      <xdr:row>64</xdr:row>
      <xdr:rowOff>73823</xdr:rowOff>
    </xdr:to>
    <xdr:sp macro="" textlink="">
      <xdr:nvSpPr>
        <xdr:cNvPr id="150" name="楕円 149"/>
        <xdr:cNvSpPr/>
      </xdr:nvSpPr>
      <xdr:spPr>
        <a:xfrm>
          <a:off x="7810500" y="109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20900</xdr:rowOff>
    </xdr:from>
    <xdr:to>
      <xdr:col>45</xdr:col>
      <xdr:colOff>177800</xdr:colOff>
      <xdr:row>64</xdr:row>
      <xdr:rowOff>23023</xdr:rowOff>
    </xdr:to>
    <xdr:cxnSp macro="">
      <xdr:nvCxnSpPr>
        <xdr:cNvPr id="151" name="直線コネクタ 150"/>
        <xdr:cNvCxnSpPr/>
      </xdr:nvCxnSpPr>
      <xdr:spPr>
        <a:xfrm flipV="1">
          <a:off x="7861300" y="10993700"/>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60215</xdr:rowOff>
    </xdr:from>
    <xdr:ext cx="469744" cy="259045"/>
    <xdr:sp macro="" textlink="">
      <xdr:nvSpPr>
        <xdr:cNvPr id="152" name="n_1mainValue【体育館・プール】&#10;一人当たり面積"/>
        <xdr:cNvSpPr txBox="1"/>
      </xdr:nvSpPr>
      <xdr:spPr>
        <a:xfrm>
          <a:off x="93917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62827</xdr:rowOff>
    </xdr:from>
    <xdr:ext cx="469744" cy="259045"/>
    <xdr:sp macro="" textlink="">
      <xdr:nvSpPr>
        <xdr:cNvPr id="153" name="n_2mainValue【体育館・プール】&#10;一人当たり面積"/>
        <xdr:cNvSpPr txBox="1"/>
      </xdr:nvSpPr>
      <xdr:spPr>
        <a:xfrm>
          <a:off x="8515427" y="110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64950</xdr:rowOff>
    </xdr:from>
    <xdr:ext cx="469744" cy="259045"/>
    <xdr:sp macro="" textlink="">
      <xdr:nvSpPr>
        <xdr:cNvPr id="154" name="n_3mainValue【体育館・プール】&#10;一人当たり面積"/>
        <xdr:cNvSpPr txBox="1"/>
      </xdr:nvSpPr>
      <xdr:spPr>
        <a:xfrm>
          <a:off x="7626427" y="1103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5" name="正方形/長方形 1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6" name="正方形/長方形 1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7" name="正方形/長方形 1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8" name="正方形/長方形 1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9" name="正方形/長方形 1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0" name="正方形/長方形 1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1" name="正方形/長方形 2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2" name="正方形/長方形 2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3" name="正方形/長方形 2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4" name="正方形/長方形 2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5" name="正方形/長方形 2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6" name="正方形/長方形 2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7" name="正方形/長方形 2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8" name="正方形/長方形 2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9" name="正方形/長方形 2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正方形/長方形 2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1" name="テキスト ボックス 2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2" name="直線コネクタ 2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13" name="直線コネクタ 2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14" name="テキスト ボックス 2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15" name="直線コネクタ 2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16" name="テキスト ボックス 2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17" name="直線コネクタ 2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18" name="テキスト ボックス 2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19" name="直線コネクタ 2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0" name="テキスト ボックス 2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1" name="直線コネクタ 2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22" name="テキスト ボックス 2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23" name="直線コネクタ 2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24" name="テキスト ボックス 2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5" name="直線コネクタ 2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26" name="テキスト ボックス 2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228" name="直線コネクタ 227"/>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229"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230" name="直線コネクタ 229"/>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231"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232" name="直線コネクタ 231"/>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233"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234" name="フローチャート: 判断 233"/>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35" name="フローチャート: 判断 234"/>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236"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237" name="フローチャート: 判断 236"/>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238"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239" name="フローチャート: 判断 238"/>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240" name="n_3aveValue【保健センター・保健所】&#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41" name="テキスト ボックス 2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2" name="テキスト ボックス 2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3" name="テキスト ボックス 2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4" name="テキスト ボックス 2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5" name="テキスト ボックス 2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246" name="楕円 245"/>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247" name="【保健センター・保健所】&#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248" name="楕円 247"/>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249" name="直線コネクタ 248"/>
        <xdr:cNvCxnSpPr/>
      </xdr:nvCxnSpPr>
      <xdr:spPr>
        <a:xfrm flipV="1">
          <a:off x="15481300" y="9993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250" name="楕円 249"/>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251" name="直線コネクタ 250"/>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252" name="楕円 251"/>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253" name="直線コネクタ 252"/>
        <xdr:cNvCxnSpPr/>
      </xdr:nvCxnSpPr>
      <xdr:spPr>
        <a:xfrm flipV="1">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148970</xdr:rowOff>
    </xdr:from>
    <xdr:ext cx="405111" cy="259045"/>
    <xdr:sp macro="" textlink="">
      <xdr:nvSpPr>
        <xdr:cNvPr id="254"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255"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256"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7" name="正方形/長方形 2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8" name="正方形/長方形 2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9" name="正方形/長方形 2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0" name="正方形/長方形 2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1" name="正方形/長方形 2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2" name="正方形/長方形 2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3" name="正方形/長方形 2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4" name="正方形/長方形 2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5" name="テキスト ボックス 2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6" name="直線コネクタ 2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67" name="直線コネクタ 2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68" name="テキスト ボックス 2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69" name="直線コネクタ 2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70" name="テキスト ボックス 2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1" name="直線コネクタ 2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72" name="テキスト ボックス 2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73" name="直線コネクタ 2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74" name="テキスト ボックス 2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75" name="直線コネクタ 2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76" name="テキスト ボックス 2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7" name="直線コネクタ 2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8" name="テキスト ボックス 2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280" name="直線コネクタ 279"/>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81"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82" name="直線コネクタ 281"/>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283"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284" name="直線コネクタ 283"/>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285"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286" name="フローチャート: 判断 285"/>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287" name="フローチャート: 判断 286"/>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288"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289" name="フローチャート: 判断 288"/>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290"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291" name="フローチャート: 判断 290"/>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292"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93" name="テキスト ボックス 2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4" name="テキスト ボックス 2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5" name="テキスト ボックス 2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6" name="テキスト ボックス 2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7" name="テキスト ボックス 2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298" name="楕円 297"/>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299"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106934</xdr:rowOff>
    </xdr:from>
    <xdr:to>
      <xdr:col>112</xdr:col>
      <xdr:colOff>38100</xdr:colOff>
      <xdr:row>64</xdr:row>
      <xdr:rowOff>37084</xdr:rowOff>
    </xdr:to>
    <xdr:sp macro="" textlink="">
      <xdr:nvSpPr>
        <xdr:cNvPr id="300" name="楕円 299"/>
        <xdr:cNvSpPr/>
      </xdr:nvSpPr>
      <xdr:spPr>
        <a:xfrm>
          <a:off x="21272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157734</xdr:rowOff>
    </xdr:to>
    <xdr:cxnSp macro="">
      <xdr:nvCxnSpPr>
        <xdr:cNvPr id="301" name="直線コネクタ 300"/>
        <xdr:cNvCxnSpPr/>
      </xdr:nvCxnSpPr>
      <xdr:spPr>
        <a:xfrm flipV="1">
          <a:off x="21323300" y="1095756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108458</xdr:rowOff>
    </xdr:from>
    <xdr:to>
      <xdr:col>107</xdr:col>
      <xdr:colOff>101600</xdr:colOff>
      <xdr:row>64</xdr:row>
      <xdr:rowOff>38608</xdr:rowOff>
    </xdr:to>
    <xdr:sp macro="" textlink="">
      <xdr:nvSpPr>
        <xdr:cNvPr id="302" name="楕円 301"/>
        <xdr:cNvSpPr/>
      </xdr:nvSpPr>
      <xdr:spPr>
        <a:xfrm>
          <a:off x="20383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157734</xdr:rowOff>
    </xdr:from>
    <xdr:to>
      <xdr:col>111</xdr:col>
      <xdr:colOff>177800</xdr:colOff>
      <xdr:row>63</xdr:row>
      <xdr:rowOff>159258</xdr:rowOff>
    </xdr:to>
    <xdr:cxnSp macro="">
      <xdr:nvCxnSpPr>
        <xdr:cNvPr id="303" name="直線コネクタ 302"/>
        <xdr:cNvCxnSpPr/>
      </xdr:nvCxnSpPr>
      <xdr:spPr>
        <a:xfrm flipV="1">
          <a:off x="20434300" y="1095908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109982</xdr:rowOff>
    </xdr:from>
    <xdr:to>
      <xdr:col>102</xdr:col>
      <xdr:colOff>165100</xdr:colOff>
      <xdr:row>64</xdr:row>
      <xdr:rowOff>40132</xdr:rowOff>
    </xdr:to>
    <xdr:sp macro="" textlink="">
      <xdr:nvSpPr>
        <xdr:cNvPr id="304" name="楕円 303"/>
        <xdr:cNvSpPr/>
      </xdr:nvSpPr>
      <xdr:spPr>
        <a:xfrm>
          <a:off x="19494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159258</xdr:rowOff>
    </xdr:from>
    <xdr:to>
      <xdr:col>107</xdr:col>
      <xdr:colOff>50800</xdr:colOff>
      <xdr:row>63</xdr:row>
      <xdr:rowOff>160782</xdr:rowOff>
    </xdr:to>
    <xdr:cxnSp macro="">
      <xdr:nvCxnSpPr>
        <xdr:cNvPr id="305" name="直線コネクタ 304"/>
        <xdr:cNvCxnSpPr/>
      </xdr:nvCxnSpPr>
      <xdr:spPr>
        <a:xfrm flipV="1">
          <a:off x="19545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28211</xdr:rowOff>
    </xdr:from>
    <xdr:ext cx="469744" cy="259045"/>
    <xdr:sp macro="" textlink="">
      <xdr:nvSpPr>
        <xdr:cNvPr id="306" name="n_1mainValue【保健センター・保健所】&#10;一人当たり面積"/>
        <xdr:cNvSpPr txBox="1"/>
      </xdr:nvSpPr>
      <xdr:spPr>
        <a:xfrm>
          <a:off x="210757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29735</xdr:rowOff>
    </xdr:from>
    <xdr:ext cx="469744" cy="259045"/>
    <xdr:sp macro="" textlink="">
      <xdr:nvSpPr>
        <xdr:cNvPr id="307" name="n_2mainValue【保健センター・保健所】&#10;一人当たり面積"/>
        <xdr:cNvSpPr txBox="1"/>
      </xdr:nvSpPr>
      <xdr:spPr>
        <a:xfrm>
          <a:off x="201994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31259</xdr:rowOff>
    </xdr:from>
    <xdr:ext cx="469744" cy="259045"/>
    <xdr:sp macro="" textlink="">
      <xdr:nvSpPr>
        <xdr:cNvPr id="308" name="n_3mainValue【保健センター・保健所】&#10;一人当たり面積"/>
        <xdr:cNvSpPr txBox="1"/>
      </xdr:nvSpPr>
      <xdr:spPr>
        <a:xfrm>
          <a:off x="19310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9" name="正方形/長方形 3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0" name="正方形/長方形 3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1" name="正方形/長方形 3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2" name="正方形/長方形 3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3" name="正方形/長方形 3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4" name="正方形/長方形 3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5" name="正方形/長方形 3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6" name="正方形/長方形 31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17" name="正方形/長方形 3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8" name="正方形/長方形 3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9" name="正方形/長方形 3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0" name="正方形/長方形 3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1" name="正方形/長方形 3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2" name="正方形/長方形 3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3" name="正方形/長方形 3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4" name="正方形/長方形 3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25" name="正方形/長方形 3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6" name="正方形/長方形 3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7" name="正方形/長方形 3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8" name="正方形/長方形 3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9" name="正方形/長方形 3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0" name="正方形/長方形 3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1" name="正方形/長方形 3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2" name="正方形/長方形 3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3" name="テキスト ボックス 3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4" name="直線コネクタ 3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35" name="直線コネクタ 3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36" name="テキスト ボックス 33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37" name="直線コネクタ 3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38" name="テキスト ボックス 3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39" name="直線コネクタ 3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40" name="テキスト ボックス 3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41" name="直線コネクタ 3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42" name="テキスト ボックス 3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3" name="直線コネクタ 3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44" name="テキスト ボックス 3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5" name="直線コネクタ 3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46" name="テキスト ボックス 3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48" name="直線コネクタ 34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4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50" name="直線コネクタ 34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5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52" name="直線コネクタ 35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53"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54" name="フローチャート: 判断 353"/>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55" name="フローチャート: 判断 354"/>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356"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57" name="フローチャート: 判断 356"/>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358"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59" name="フローチャート: 判断 358"/>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360"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366" name="楕円 365"/>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367" name="【庁舎】&#10;有形固定資産減価償却率該当値テキスト"/>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38100</xdr:rowOff>
    </xdr:from>
    <xdr:to>
      <xdr:col>81</xdr:col>
      <xdr:colOff>101600</xdr:colOff>
      <xdr:row>103</xdr:row>
      <xdr:rowOff>139700</xdr:rowOff>
    </xdr:to>
    <xdr:sp macro="" textlink="">
      <xdr:nvSpPr>
        <xdr:cNvPr id="368" name="楕円 367"/>
        <xdr:cNvSpPr/>
      </xdr:nvSpPr>
      <xdr:spPr>
        <a:xfrm>
          <a:off x="15430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57150</xdr:rowOff>
    </xdr:from>
    <xdr:to>
      <xdr:col>85</xdr:col>
      <xdr:colOff>127000</xdr:colOff>
      <xdr:row>103</xdr:row>
      <xdr:rowOff>88900</xdr:rowOff>
    </xdr:to>
    <xdr:cxnSp macro="">
      <xdr:nvCxnSpPr>
        <xdr:cNvPr id="369" name="直線コネクタ 368"/>
        <xdr:cNvCxnSpPr/>
      </xdr:nvCxnSpPr>
      <xdr:spPr>
        <a:xfrm flipV="1">
          <a:off x="15481300" y="1771650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69850</xdr:rowOff>
    </xdr:from>
    <xdr:to>
      <xdr:col>76</xdr:col>
      <xdr:colOff>165100</xdr:colOff>
      <xdr:row>104</xdr:row>
      <xdr:rowOff>0</xdr:rowOff>
    </xdr:to>
    <xdr:sp macro="" textlink="">
      <xdr:nvSpPr>
        <xdr:cNvPr id="370" name="楕円 369"/>
        <xdr:cNvSpPr/>
      </xdr:nvSpPr>
      <xdr:spPr>
        <a:xfrm>
          <a:off x="14541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88900</xdr:rowOff>
    </xdr:from>
    <xdr:to>
      <xdr:col>81</xdr:col>
      <xdr:colOff>50800</xdr:colOff>
      <xdr:row>103</xdr:row>
      <xdr:rowOff>120650</xdr:rowOff>
    </xdr:to>
    <xdr:cxnSp macro="">
      <xdr:nvCxnSpPr>
        <xdr:cNvPr id="371" name="直線コネクタ 370"/>
        <xdr:cNvCxnSpPr/>
      </xdr:nvCxnSpPr>
      <xdr:spPr>
        <a:xfrm flipV="1">
          <a:off x="14592300" y="177482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101600</xdr:rowOff>
    </xdr:from>
    <xdr:to>
      <xdr:col>72</xdr:col>
      <xdr:colOff>38100</xdr:colOff>
      <xdr:row>104</xdr:row>
      <xdr:rowOff>31750</xdr:rowOff>
    </xdr:to>
    <xdr:sp macro="" textlink="">
      <xdr:nvSpPr>
        <xdr:cNvPr id="372" name="楕円 371"/>
        <xdr:cNvSpPr/>
      </xdr:nvSpPr>
      <xdr:spPr>
        <a:xfrm>
          <a:off x="13652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120650</xdr:rowOff>
    </xdr:from>
    <xdr:to>
      <xdr:col>76</xdr:col>
      <xdr:colOff>114300</xdr:colOff>
      <xdr:row>103</xdr:row>
      <xdr:rowOff>152400</xdr:rowOff>
    </xdr:to>
    <xdr:cxnSp macro="">
      <xdr:nvCxnSpPr>
        <xdr:cNvPr id="373" name="直線コネクタ 372"/>
        <xdr:cNvCxnSpPr/>
      </xdr:nvCxnSpPr>
      <xdr:spPr>
        <a:xfrm flipV="1">
          <a:off x="13703300" y="177800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156227</xdr:rowOff>
    </xdr:from>
    <xdr:ext cx="405111" cy="259045"/>
    <xdr:sp macro="" textlink="">
      <xdr:nvSpPr>
        <xdr:cNvPr id="374" name="n_1mainValue【庁舎】&#10;有形固定資産減価償却率"/>
        <xdr:cNvSpPr txBox="1"/>
      </xdr:nvSpPr>
      <xdr:spPr>
        <a:xfrm>
          <a:off x="152660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16527</xdr:rowOff>
    </xdr:from>
    <xdr:ext cx="405111" cy="259045"/>
    <xdr:sp macro="" textlink="">
      <xdr:nvSpPr>
        <xdr:cNvPr id="375" name="n_2mainValue【庁舎】&#10;有形固定資産減価償却率"/>
        <xdr:cNvSpPr txBox="1"/>
      </xdr:nvSpPr>
      <xdr:spPr>
        <a:xfrm>
          <a:off x="14389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48277</xdr:rowOff>
    </xdr:from>
    <xdr:ext cx="405111" cy="259045"/>
    <xdr:sp macro="" textlink="">
      <xdr:nvSpPr>
        <xdr:cNvPr id="376" name="n_3mainValue【庁舎】&#10;有形固定資産減価償却率"/>
        <xdr:cNvSpPr txBox="1"/>
      </xdr:nvSpPr>
      <xdr:spPr>
        <a:xfrm>
          <a:off x="13500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7" name="正方形/長方形 3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8" name="正方形/長方形 3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9" name="正方形/長方形 3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0" name="正方形/長方形 3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1" name="正方形/長方形 3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2" name="正方形/長方形 3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3" name="正方形/長方形 3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4" name="正方形/長方形 3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5" name="テキスト ボックス 3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6" name="直線コネクタ 3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87" name="直線コネクタ 3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88" name="テキスト ボックス 3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89" name="直線コネクタ 3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0" name="テキスト ボックス 3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1" name="直線コネクタ 3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2" name="テキスト ボックス 3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3" name="直線コネクタ 3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94" name="テキスト ボックス 3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95" name="直線コネクタ 3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96" name="テキスト ボックス 3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00" name="直線コネクタ 399"/>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0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02" name="直線コネクタ 40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03"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04" name="直線コネクタ 403"/>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05"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06" name="フローチャート: 判断 405"/>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07" name="フローチャート: 判断 406"/>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08"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09" name="フローチャート: 判断 408"/>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10"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11" name="フローチャート: 判断 410"/>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412"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3" name="テキスト ボックス 4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4" name="テキスト ボックス 4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5" name="テキスト ボックス 4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6" name="テキスト ボックス 4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7" name="テキスト ボックス 4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35688</xdr:rowOff>
    </xdr:from>
    <xdr:to>
      <xdr:col>116</xdr:col>
      <xdr:colOff>114300</xdr:colOff>
      <xdr:row>106</xdr:row>
      <xdr:rowOff>137288</xdr:rowOff>
    </xdr:to>
    <xdr:sp macro="" textlink="">
      <xdr:nvSpPr>
        <xdr:cNvPr id="418" name="楕円 417"/>
        <xdr:cNvSpPr/>
      </xdr:nvSpPr>
      <xdr:spPr>
        <a:xfrm>
          <a:off x="221107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58565</xdr:rowOff>
    </xdr:from>
    <xdr:ext cx="469744" cy="259045"/>
    <xdr:sp macro="" textlink="">
      <xdr:nvSpPr>
        <xdr:cNvPr id="419" name="【庁舎】&#10;一人当たり面積該当値テキスト"/>
        <xdr:cNvSpPr txBox="1"/>
      </xdr:nvSpPr>
      <xdr:spPr>
        <a:xfrm>
          <a:off x="22199600" y="1806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39497</xdr:rowOff>
    </xdr:from>
    <xdr:to>
      <xdr:col>112</xdr:col>
      <xdr:colOff>38100</xdr:colOff>
      <xdr:row>106</xdr:row>
      <xdr:rowOff>141097</xdr:rowOff>
    </xdr:to>
    <xdr:sp macro="" textlink="">
      <xdr:nvSpPr>
        <xdr:cNvPr id="420" name="楕円 419"/>
        <xdr:cNvSpPr/>
      </xdr:nvSpPr>
      <xdr:spPr>
        <a:xfrm>
          <a:off x="21272500" y="182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86488</xdr:rowOff>
    </xdr:from>
    <xdr:to>
      <xdr:col>116</xdr:col>
      <xdr:colOff>63500</xdr:colOff>
      <xdr:row>106</xdr:row>
      <xdr:rowOff>90297</xdr:rowOff>
    </xdr:to>
    <xdr:cxnSp macro="">
      <xdr:nvCxnSpPr>
        <xdr:cNvPr id="421" name="直線コネクタ 420"/>
        <xdr:cNvCxnSpPr/>
      </xdr:nvCxnSpPr>
      <xdr:spPr>
        <a:xfrm flipV="1">
          <a:off x="21323300" y="1826018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48640</xdr:rowOff>
    </xdr:from>
    <xdr:to>
      <xdr:col>107</xdr:col>
      <xdr:colOff>101600</xdr:colOff>
      <xdr:row>106</xdr:row>
      <xdr:rowOff>150240</xdr:rowOff>
    </xdr:to>
    <xdr:sp macro="" textlink="">
      <xdr:nvSpPr>
        <xdr:cNvPr id="422" name="楕円 421"/>
        <xdr:cNvSpPr/>
      </xdr:nvSpPr>
      <xdr:spPr>
        <a:xfrm>
          <a:off x="20383500" y="182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90297</xdr:rowOff>
    </xdr:from>
    <xdr:to>
      <xdr:col>111</xdr:col>
      <xdr:colOff>177800</xdr:colOff>
      <xdr:row>106</xdr:row>
      <xdr:rowOff>99440</xdr:rowOff>
    </xdr:to>
    <xdr:cxnSp macro="">
      <xdr:nvCxnSpPr>
        <xdr:cNvPr id="423" name="直線コネクタ 422"/>
        <xdr:cNvCxnSpPr/>
      </xdr:nvCxnSpPr>
      <xdr:spPr>
        <a:xfrm flipV="1">
          <a:off x="20434300" y="1826399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56262</xdr:rowOff>
    </xdr:from>
    <xdr:to>
      <xdr:col>102</xdr:col>
      <xdr:colOff>165100</xdr:colOff>
      <xdr:row>106</xdr:row>
      <xdr:rowOff>157862</xdr:rowOff>
    </xdr:to>
    <xdr:sp macro="" textlink="">
      <xdr:nvSpPr>
        <xdr:cNvPr id="424" name="楕円 423"/>
        <xdr:cNvSpPr/>
      </xdr:nvSpPr>
      <xdr:spPr>
        <a:xfrm>
          <a:off x="19494500" y="182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99440</xdr:rowOff>
    </xdr:from>
    <xdr:to>
      <xdr:col>107</xdr:col>
      <xdr:colOff>50800</xdr:colOff>
      <xdr:row>106</xdr:row>
      <xdr:rowOff>107062</xdr:rowOff>
    </xdr:to>
    <xdr:cxnSp macro="">
      <xdr:nvCxnSpPr>
        <xdr:cNvPr id="425" name="直線コネクタ 424"/>
        <xdr:cNvCxnSpPr/>
      </xdr:nvCxnSpPr>
      <xdr:spPr>
        <a:xfrm flipV="1">
          <a:off x="19545300" y="18273140"/>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157624</xdr:rowOff>
    </xdr:from>
    <xdr:ext cx="469744" cy="259045"/>
    <xdr:sp macro="" textlink="">
      <xdr:nvSpPr>
        <xdr:cNvPr id="426" name="n_1mainValue【庁舎】&#10;一人当たり面積"/>
        <xdr:cNvSpPr txBox="1"/>
      </xdr:nvSpPr>
      <xdr:spPr>
        <a:xfrm>
          <a:off x="21075727" y="179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166767</xdr:rowOff>
    </xdr:from>
    <xdr:ext cx="469744" cy="259045"/>
    <xdr:sp macro="" textlink="">
      <xdr:nvSpPr>
        <xdr:cNvPr id="427" name="n_2mainValue【庁舎】&#10;一人当たり面積"/>
        <xdr:cNvSpPr txBox="1"/>
      </xdr:nvSpPr>
      <xdr:spPr>
        <a:xfrm>
          <a:off x="20199427" y="179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2939</xdr:rowOff>
    </xdr:from>
    <xdr:ext cx="469744" cy="259045"/>
    <xdr:sp macro="" textlink="">
      <xdr:nvSpPr>
        <xdr:cNvPr id="428" name="n_3mainValue【庁舎】&#10;一人当たり面積"/>
        <xdr:cNvSpPr txBox="1"/>
      </xdr:nvSpPr>
      <xdr:spPr>
        <a:xfrm>
          <a:off x="19310427" y="18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9" name="正方形/長方形 4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0" name="正方形/長方形 4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1" name="テキスト ボックス 4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プールについては平成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財団から取得したものであるが、老朽化が進んでおり有形固定資産減価償却率は類似団体より高く推移している。</a:t>
          </a:r>
        </a:p>
        <a:p>
          <a:r>
            <a:rPr kumimoji="1" lang="ja-JP" altLang="en-US" sz="1300">
              <a:latin typeface="ＭＳ Ｐゴシック" panose="020B0600070205080204" pitchFamily="50" charset="-128"/>
              <a:ea typeface="ＭＳ Ｐゴシック" panose="020B0600070205080204" pitchFamily="50" charset="-128"/>
            </a:rPr>
            <a:t>この施設については平成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年度から大規模な改修工事を施工しており、老朽化対策及び利用者の利便性の向上に取り組んでいる。</a:t>
          </a:r>
        </a:p>
        <a:p>
          <a:r>
            <a:rPr kumimoji="1" lang="ja-JP" altLang="en-US" sz="1300">
              <a:latin typeface="ＭＳ Ｐゴシック" panose="020B0600070205080204" pitchFamily="50" charset="-128"/>
              <a:ea typeface="ＭＳ Ｐゴシック" panose="020B0600070205080204" pitchFamily="50" charset="-128"/>
            </a:rPr>
            <a:t>　保健センターについても老朽化が進んでいるが、町立病院と一体となった施設であることから、現在検討を進めている病院施設の整備計画により老朽化対策に取り組んでいく。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2,647
590.80
5,113,415
5,055,716
42,699
2,563,261
5,036,425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人口減少や少子高齢化の進展に加え、地域の経済や雇用が一段と厳しさを増す中で、税収が伸び悩み、類似団体平均値を下回っている状況が継続しており、地方交付税に大きく依存している財政構造である。</a:t>
          </a:r>
        </a:p>
        <a:p>
          <a:r>
            <a:rPr kumimoji="1" lang="ja-JP" altLang="en-US" sz="1300">
              <a:latin typeface="ＭＳ Ｐゴシック" panose="020B0600070205080204" pitchFamily="50" charset="-128"/>
              <a:ea typeface="ＭＳ Ｐゴシック" panose="020B0600070205080204" pitchFamily="50" charset="-128"/>
            </a:rPr>
            <a:t>　今後は、移住定住事業の推進により人口減少の歯止めとなる事業を展開し、町税等の徴収率向上対策に取り組みつつ、行政の効率化に努めることにより、財政の健全化を図る。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58928</xdr:rowOff>
    </xdr:to>
    <xdr:cxnSp macro="">
      <xdr:nvCxnSpPr>
        <xdr:cNvPr id="75" name="直線コネクタ 74"/>
        <xdr:cNvCxnSpPr/>
      </xdr:nvCxnSpPr>
      <xdr:spPr>
        <a:xfrm flipV="1">
          <a:off x="1447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や補助金の削減及び繰上償還による公債費の減少により類似団体平均を下回っているが、普通交付税に大きく依存している財政構造にかわりがないことから、今後も引き続き計画的な事業の廃止や縮小を進めて経常経費の削減を図ると共に、税収確保に向けた取り組みを強化し、自主財源の確保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120862</xdr:rowOff>
    </xdr:from>
    <xdr:to>
      <xdr:col>23</xdr:col>
      <xdr:colOff>133350</xdr:colOff>
      <xdr:row>62</xdr:row>
      <xdr:rowOff>128905</xdr:rowOff>
    </xdr:to>
    <xdr:cxnSp macro="">
      <xdr:nvCxnSpPr>
        <xdr:cNvPr id="129" name="直線コネクタ 128"/>
        <xdr:cNvCxnSpPr/>
      </xdr:nvCxnSpPr>
      <xdr:spPr>
        <a:xfrm>
          <a:off x="4114800" y="107507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120862</xdr:rowOff>
    </xdr:to>
    <xdr:cxnSp macro="">
      <xdr:nvCxnSpPr>
        <xdr:cNvPr id="132" name="直線コネクタ 131"/>
        <xdr:cNvCxnSpPr/>
      </xdr:nvCxnSpPr>
      <xdr:spPr>
        <a:xfrm>
          <a:off x="3225800" y="1072261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22331</xdr:rowOff>
    </xdr:from>
    <xdr:to>
      <xdr:col>15</xdr:col>
      <xdr:colOff>82550</xdr:colOff>
      <xdr:row>62</xdr:row>
      <xdr:rowOff>92710</xdr:rowOff>
    </xdr:to>
    <xdr:cxnSp macro="">
      <xdr:nvCxnSpPr>
        <xdr:cNvPr id="135" name="直線コネクタ 134"/>
        <xdr:cNvCxnSpPr/>
      </xdr:nvCxnSpPr>
      <xdr:spPr>
        <a:xfrm>
          <a:off x="2336800" y="1065223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22331</xdr:rowOff>
    </xdr:from>
    <xdr:to>
      <xdr:col>11</xdr:col>
      <xdr:colOff>31750</xdr:colOff>
      <xdr:row>62</xdr:row>
      <xdr:rowOff>98743</xdr:rowOff>
    </xdr:to>
    <xdr:cxnSp macro="">
      <xdr:nvCxnSpPr>
        <xdr:cNvPr id="138" name="直線コネクタ 137"/>
        <xdr:cNvCxnSpPr/>
      </xdr:nvCxnSpPr>
      <xdr:spPr>
        <a:xfrm flipV="1">
          <a:off x="1447800" y="1065223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8" name="楕円 147"/>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9"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0" name="楕円 149"/>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1" name="テキスト ボックス 150"/>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2" name="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3" name="テキスト ボックス 152"/>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142981</xdr:rowOff>
    </xdr:from>
    <xdr:to>
      <xdr:col>11</xdr:col>
      <xdr:colOff>82550</xdr:colOff>
      <xdr:row>62</xdr:row>
      <xdr:rowOff>73131</xdr:rowOff>
    </xdr:to>
    <xdr:sp macro="" textlink="">
      <xdr:nvSpPr>
        <xdr:cNvPr id="154" name="楕円 153"/>
        <xdr:cNvSpPr/>
      </xdr:nvSpPr>
      <xdr:spPr>
        <a:xfrm>
          <a:off x="2286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83308</xdr:rowOff>
    </xdr:from>
    <xdr:ext cx="762000" cy="259045"/>
    <xdr:sp macro="" textlink="">
      <xdr:nvSpPr>
        <xdr:cNvPr id="155" name="テキスト ボックス 154"/>
        <xdr:cNvSpPr txBox="1"/>
      </xdr:nvSpPr>
      <xdr:spPr>
        <a:xfrm>
          <a:off x="1955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6" name="楕円 155"/>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7" name="テキスト ボックス 156"/>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[460,712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概ね類似団体平均値で推移しているが、上回っている要因は、主に人件費である。</a:t>
          </a:r>
        </a:p>
        <a:p>
          <a:r>
            <a:rPr kumimoji="1" lang="ja-JP" altLang="en-US" sz="1300">
              <a:latin typeface="ＭＳ Ｐゴシック" panose="020B0600070205080204" pitchFamily="50" charset="-128"/>
              <a:ea typeface="ＭＳ Ｐゴシック" panose="020B0600070205080204" pitchFamily="50" charset="-128"/>
            </a:rPr>
            <a:t>　今後は、行政サービスの維持・確保及び業務のバランスを考慮しつつ、事務事業の見直し及び退職者数に応じた新規採用などにより職員配置の適正化を図り、コストの削減に努める。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42244</xdr:rowOff>
    </xdr:from>
    <xdr:to>
      <xdr:col>23</xdr:col>
      <xdr:colOff>133350</xdr:colOff>
      <xdr:row>83</xdr:row>
      <xdr:rowOff>78346</xdr:rowOff>
    </xdr:to>
    <xdr:cxnSp macro="">
      <xdr:nvCxnSpPr>
        <xdr:cNvPr id="193" name="直線コネクタ 192"/>
        <xdr:cNvCxnSpPr/>
      </xdr:nvCxnSpPr>
      <xdr:spPr>
        <a:xfrm flipV="1">
          <a:off x="4114800" y="14272594"/>
          <a:ext cx="838200" cy="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25251</xdr:rowOff>
    </xdr:from>
    <xdr:to>
      <xdr:col>19</xdr:col>
      <xdr:colOff>133350</xdr:colOff>
      <xdr:row>83</xdr:row>
      <xdr:rowOff>78346</xdr:rowOff>
    </xdr:to>
    <xdr:cxnSp macro="">
      <xdr:nvCxnSpPr>
        <xdr:cNvPr id="196" name="直線コネクタ 195"/>
        <xdr:cNvCxnSpPr/>
      </xdr:nvCxnSpPr>
      <xdr:spPr>
        <a:xfrm>
          <a:off x="3225800" y="14255601"/>
          <a:ext cx="889000" cy="5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5575</xdr:rowOff>
    </xdr:from>
    <xdr:to>
      <xdr:col>15</xdr:col>
      <xdr:colOff>82550</xdr:colOff>
      <xdr:row>83</xdr:row>
      <xdr:rowOff>25251</xdr:rowOff>
    </xdr:to>
    <xdr:cxnSp macro="">
      <xdr:nvCxnSpPr>
        <xdr:cNvPr id="199" name="直線コネクタ 198"/>
        <xdr:cNvCxnSpPr/>
      </xdr:nvCxnSpPr>
      <xdr:spPr>
        <a:xfrm>
          <a:off x="2336800" y="14235925"/>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142573</xdr:rowOff>
    </xdr:from>
    <xdr:to>
      <xdr:col>11</xdr:col>
      <xdr:colOff>31750</xdr:colOff>
      <xdr:row>83</xdr:row>
      <xdr:rowOff>5575</xdr:rowOff>
    </xdr:to>
    <xdr:cxnSp macro="">
      <xdr:nvCxnSpPr>
        <xdr:cNvPr id="202" name="直線コネクタ 201"/>
        <xdr:cNvCxnSpPr/>
      </xdr:nvCxnSpPr>
      <xdr:spPr>
        <a:xfrm>
          <a:off x="1447800" y="14201473"/>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162894</xdr:rowOff>
    </xdr:from>
    <xdr:to>
      <xdr:col>23</xdr:col>
      <xdr:colOff>184150</xdr:colOff>
      <xdr:row>83</xdr:row>
      <xdr:rowOff>93044</xdr:rowOff>
    </xdr:to>
    <xdr:sp macro="" textlink="">
      <xdr:nvSpPr>
        <xdr:cNvPr id="212" name="楕円 211"/>
        <xdr:cNvSpPr/>
      </xdr:nvSpPr>
      <xdr:spPr>
        <a:xfrm>
          <a:off x="4902200" y="142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134971</xdr:rowOff>
    </xdr:from>
    <xdr:ext cx="762000" cy="259045"/>
    <xdr:sp macro="" textlink="">
      <xdr:nvSpPr>
        <xdr:cNvPr id="213" name="人件費・物件費等の状況該当値テキスト"/>
        <xdr:cNvSpPr txBox="1"/>
      </xdr:nvSpPr>
      <xdr:spPr>
        <a:xfrm>
          <a:off x="5041900" y="1419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27546</xdr:rowOff>
    </xdr:from>
    <xdr:to>
      <xdr:col>19</xdr:col>
      <xdr:colOff>184150</xdr:colOff>
      <xdr:row>83</xdr:row>
      <xdr:rowOff>129146</xdr:rowOff>
    </xdr:to>
    <xdr:sp macro="" textlink="">
      <xdr:nvSpPr>
        <xdr:cNvPr id="214" name="楕円 213"/>
        <xdr:cNvSpPr/>
      </xdr:nvSpPr>
      <xdr:spPr>
        <a:xfrm>
          <a:off x="4064000" y="142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113923</xdr:rowOff>
    </xdr:from>
    <xdr:ext cx="736600" cy="259045"/>
    <xdr:sp macro="" textlink="">
      <xdr:nvSpPr>
        <xdr:cNvPr id="215" name="テキスト ボックス 214"/>
        <xdr:cNvSpPr txBox="1"/>
      </xdr:nvSpPr>
      <xdr:spPr>
        <a:xfrm>
          <a:off x="3733800" y="1434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145901</xdr:rowOff>
    </xdr:from>
    <xdr:to>
      <xdr:col>15</xdr:col>
      <xdr:colOff>133350</xdr:colOff>
      <xdr:row>83</xdr:row>
      <xdr:rowOff>76051</xdr:rowOff>
    </xdr:to>
    <xdr:sp macro="" textlink="">
      <xdr:nvSpPr>
        <xdr:cNvPr id="216" name="楕円 215"/>
        <xdr:cNvSpPr/>
      </xdr:nvSpPr>
      <xdr:spPr>
        <a:xfrm>
          <a:off x="3175000" y="1420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60828</xdr:rowOff>
    </xdr:from>
    <xdr:ext cx="762000" cy="259045"/>
    <xdr:sp macro="" textlink="">
      <xdr:nvSpPr>
        <xdr:cNvPr id="217" name="テキスト ボックス 216"/>
        <xdr:cNvSpPr txBox="1"/>
      </xdr:nvSpPr>
      <xdr:spPr>
        <a:xfrm>
          <a:off x="2844800" y="1429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126225</xdr:rowOff>
    </xdr:from>
    <xdr:to>
      <xdr:col>11</xdr:col>
      <xdr:colOff>82550</xdr:colOff>
      <xdr:row>83</xdr:row>
      <xdr:rowOff>56375</xdr:rowOff>
    </xdr:to>
    <xdr:sp macro="" textlink="">
      <xdr:nvSpPr>
        <xdr:cNvPr id="218" name="楕円 217"/>
        <xdr:cNvSpPr/>
      </xdr:nvSpPr>
      <xdr:spPr>
        <a:xfrm>
          <a:off x="2286000" y="141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41152</xdr:rowOff>
    </xdr:from>
    <xdr:ext cx="762000" cy="259045"/>
    <xdr:sp macro="" textlink="">
      <xdr:nvSpPr>
        <xdr:cNvPr id="219" name="テキスト ボックス 218"/>
        <xdr:cNvSpPr txBox="1"/>
      </xdr:nvSpPr>
      <xdr:spPr>
        <a:xfrm>
          <a:off x="1955800" y="1427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91773</xdr:rowOff>
    </xdr:from>
    <xdr:to>
      <xdr:col>7</xdr:col>
      <xdr:colOff>31750</xdr:colOff>
      <xdr:row>83</xdr:row>
      <xdr:rowOff>21923</xdr:rowOff>
    </xdr:to>
    <xdr:sp macro="" textlink="">
      <xdr:nvSpPr>
        <xdr:cNvPr id="220" name="楕円 219"/>
        <xdr:cNvSpPr/>
      </xdr:nvSpPr>
      <xdr:spPr>
        <a:xfrm>
          <a:off x="1397000" y="141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6700</xdr:rowOff>
    </xdr:from>
    <xdr:ext cx="762000" cy="259045"/>
    <xdr:sp macro="" textlink="">
      <xdr:nvSpPr>
        <xdr:cNvPr id="221" name="テキスト ボックス 220"/>
        <xdr:cNvSpPr txBox="1"/>
      </xdr:nvSpPr>
      <xdr:spPr>
        <a:xfrm>
          <a:off x="1066800" y="1423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概ね類似団体平均値で推移している。引き続き、職員の適正配置により人件費の縮減を図ると共に、給与体系の適正化に努める。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50800</xdr:rowOff>
    </xdr:to>
    <xdr:cxnSp macro="">
      <xdr:nvCxnSpPr>
        <xdr:cNvPr id="251" name="直線コネクタ 250"/>
        <xdr:cNvCxnSpPr/>
      </xdr:nvCxnSpPr>
      <xdr:spPr>
        <a:xfrm flipV="1">
          <a:off x="16179800" y="1492472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50800</xdr:rowOff>
    </xdr:to>
    <xdr:cxnSp macro="">
      <xdr:nvCxnSpPr>
        <xdr:cNvPr id="254" name="直線コネクタ 253"/>
        <xdr:cNvCxnSpPr/>
      </xdr:nvCxnSpPr>
      <xdr:spPr>
        <a:xfrm>
          <a:off x="15290800" y="149126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86</xdr:row>
      <xdr:rowOff>167957</xdr:rowOff>
    </xdr:to>
    <xdr:cxnSp macro="">
      <xdr:nvCxnSpPr>
        <xdr:cNvPr id="257" name="直線コネクタ 256"/>
        <xdr:cNvCxnSpPr/>
      </xdr:nvCxnSpPr>
      <xdr:spPr>
        <a:xfrm>
          <a:off x="14401800" y="149066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86</xdr:row>
      <xdr:rowOff>167957</xdr:rowOff>
    </xdr:to>
    <xdr:cxnSp macro="">
      <xdr:nvCxnSpPr>
        <xdr:cNvPr id="260" name="直線コネクタ 259"/>
        <xdr:cNvCxnSpPr/>
      </xdr:nvCxnSpPr>
      <xdr:spPr>
        <a:xfrm flipV="1">
          <a:off x="13512800" y="149066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0" name="楕円 269"/>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1" name="給与水準   （国との比較）該当値テキスト"/>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2" name="楕円 27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3" name="テキスト ボックス 27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4" name="楕円 273"/>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75" name="テキスト ボックス 274"/>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76" name="楕円 275"/>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77" name="テキスト ボックス 276"/>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78" name="楕円 277"/>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79" name="テキスト ボックス 278"/>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定員適正化計画に基づく退職者の補充抑制や民間委託等により、職員数の削減に努めてきたが、退職者の再任用により削減が進んでいない為、類似団体平均を上回っている。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今後も、行政サービスの維持・確保及び業務のバランスを考慮しつつ、事務事業の見直し及び退職者数に応じた新規採用の実施などにより適切な定員管理に努める。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5280</xdr:rowOff>
    </xdr:from>
    <xdr:to>
      <xdr:col>81</xdr:col>
      <xdr:colOff>44450</xdr:colOff>
      <xdr:row>61</xdr:row>
      <xdr:rowOff>13553</xdr:rowOff>
    </xdr:to>
    <xdr:cxnSp macro="">
      <xdr:nvCxnSpPr>
        <xdr:cNvPr id="316" name="直線コネクタ 315"/>
        <xdr:cNvCxnSpPr/>
      </xdr:nvCxnSpPr>
      <xdr:spPr>
        <a:xfrm>
          <a:off x="16179800" y="10463730"/>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5280</xdr:rowOff>
    </xdr:from>
    <xdr:to>
      <xdr:col>77</xdr:col>
      <xdr:colOff>44450</xdr:colOff>
      <xdr:row>61</xdr:row>
      <xdr:rowOff>10106</xdr:rowOff>
    </xdr:to>
    <xdr:cxnSp macro="">
      <xdr:nvCxnSpPr>
        <xdr:cNvPr id="319" name="直線コネクタ 318"/>
        <xdr:cNvCxnSpPr/>
      </xdr:nvCxnSpPr>
      <xdr:spPr>
        <a:xfrm flipV="1">
          <a:off x="15290800" y="104637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140190</xdr:rowOff>
    </xdr:from>
    <xdr:to>
      <xdr:col>72</xdr:col>
      <xdr:colOff>203200</xdr:colOff>
      <xdr:row>61</xdr:row>
      <xdr:rowOff>10106</xdr:rowOff>
    </xdr:to>
    <xdr:cxnSp macro="">
      <xdr:nvCxnSpPr>
        <xdr:cNvPr id="322" name="直線コネクタ 321"/>
        <xdr:cNvCxnSpPr/>
      </xdr:nvCxnSpPr>
      <xdr:spPr>
        <a:xfrm>
          <a:off x="14401800" y="1042719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140190</xdr:rowOff>
    </xdr:to>
    <xdr:cxnSp macro="">
      <xdr:nvCxnSpPr>
        <xdr:cNvPr id="325" name="直線コネクタ 324"/>
        <xdr:cNvCxnSpPr/>
      </xdr:nvCxnSpPr>
      <xdr:spPr>
        <a:xfrm>
          <a:off x="13512800" y="10372725"/>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134203</xdr:rowOff>
    </xdr:from>
    <xdr:to>
      <xdr:col>81</xdr:col>
      <xdr:colOff>95250</xdr:colOff>
      <xdr:row>61</xdr:row>
      <xdr:rowOff>64353</xdr:rowOff>
    </xdr:to>
    <xdr:sp macro="" textlink="">
      <xdr:nvSpPr>
        <xdr:cNvPr id="335" name="楕円 334"/>
        <xdr:cNvSpPr/>
      </xdr:nvSpPr>
      <xdr:spPr>
        <a:xfrm>
          <a:off x="16967200" y="104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106280</xdr:rowOff>
    </xdr:from>
    <xdr:ext cx="762000" cy="259045"/>
    <xdr:sp macro="" textlink="">
      <xdr:nvSpPr>
        <xdr:cNvPr id="336" name="定員管理の状況該当値テキスト"/>
        <xdr:cNvSpPr txBox="1"/>
      </xdr:nvSpPr>
      <xdr:spPr>
        <a:xfrm>
          <a:off x="17106900" y="1039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125930</xdr:rowOff>
    </xdr:from>
    <xdr:to>
      <xdr:col>77</xdr:col>
      <xdr:colOff>95250</xdr:colOff>
      <xdr:row>61</xdr:row>
      <xdr:rowOff>56080</xdr:rowOff>
    </xdr:to>
    <xdr:sp macro="" textlink="">
      <xdr:nvSpPr>
        <xdr:cNvPr id="337" name="楕円 336"/>
        <xdr:cNvSpPr/>
      </xdr:nvSpPr>
      <xdr:spPr>
        <a:xfrm>
          <a:off x="16129000" y="104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40857</xdr:rowOff>
    </xdr:from>
    <xdr:ext cx="736600" cy="259045"/>
    <xdr:sp macro="" textlink="">
      <xdr:nvSpPr>
        <xdr:cNvPr id="338" name="テキスト ボックス 337"/>
        <xdr:cNvSpPr txBox="1"/>
      </xdr:nvSpPr>
      <xdr:spPr>
        <a:xfrm>
          <a:off x="15798800" y="10499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130756</xdr:rowOff>
    </xdr:from>
    <xdr:to>
      <xdr:col>73</xdr:col>
      <xdr:colOff>44450</xdr:colOff>
      <xdr:row>61</xdr:row>
      <xdr:rowOff>60906</xdr:rowOff>
    </xdr:to>
    <xdr:sp macro="" textlink="">
      <xdr:nvSpPr>
        <xdr:cNvPr id="339" name="楕円 338"/>
        <xdr:cNvSpPr/>
      </xdr:nvSpPr>
      <xdr:spPr>
        <a:xfrm>
          <a:off x="15240000" y="104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45683</xdr:rowOff>
    </xdr:from>
    <xdr:ext cx="762000" cy="259045"/>
    <xdr:sp macro="" textlink="">
      <xdr:nvSpPr>
        <xdr:cNvPr id="340" name="テキスト ボックス 339"/>
        <xdr:cNvSpPr txBox="1"/>
      </xdr:nvSpPr>
      <xdr:spPr>
        <a:xfrm>
          <a:off x="14909800" y="1050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89390</xdr:rowOff>
    </xdr:from>
    <xdr:to>
      <xdr:col>68</xdr:col>
      <xdr:colOff>203200</xdr:colOff>
      <xdr:row>61</xdr:row>
      <xdr:rowOff>19540</xdr:rowOff>
    </xdr:to>
    <xdr:sp macro="" textlink="">
      <xdr:nvSpPr>
        <xdr:cNvPr id="341" name="楕円 340"/>
        <xdr:cNvSpPr/>
      </xdr:nvSpPr>
      <xdr:spPr>
        <a:xfrm>
          <a:off x="14351000" y="103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4317</xdr:rowOff>
    </xdr:from>
    <xdr:ext cx="762000" cy="259045"/>
    <xdr:sp macro="" textlink="">
      <xdr:nvSpPr>
        <xdr:cNvPr id="342" name="テキスト ボックス 341"/>
        <xdr:cNvSpPr txBox="1"/>
      </xdr:nvSpPr>
      <xdr:spPr>
        <a:xfrm>
          <a:off x="14020800" y="1046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3" name="楕円 342"/>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121302</xdr:rowOff>
    </xdr:from>
    <xdr:ext cx="762000" cy="259045"/>
    <xdr:sp macro="" textlink="">
      <xdr:nvSpPr>
        <xdr:cNvPr id="344" name="テキスト ボックス 343"/>
        <xdr:cNvSpPr txBox="1"/>
      </xdr:nvSpPr>
      <xdr:spPr>
        <a:xfrm>
          <a:off x="13131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数年来からの起債抑制により類似団体と同水準の比率となっているが、平成２８年度から大型事業を実施していることから、今後５年間程度は上昇する見込みである。</a:t>
          </a:r>
        </a:p>
        <a:p>
          <a:r>
            <a:rPr kumimoji="1" lang="ja-JP" altLang="en-US" sz="1300">
              <a:latin typeface="ＭＳ Ｐゴシック" panose="020B0600070205080204" pitchFamily="50" charset="-128"/>
              <a:ea typeface="ＭＳ Ｐゴシック" panose="020B0600070205080204" pitchFamily="50" charset="-128"/>
            </a:rPr>
            <a:t>　緊急度・住民ニーズを的確に把握した事業の選択により、大幅な上昇とならないよう財政運営に努める。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3810</xdr:rowOff>
    </xdr:to>
    <xdr:cxnSp macro="">
      <xdr:nvCxnSpPr>
        <xdr:cNvPr id="375" name="直線コネクタ 374"/>
        <xdr:cNvCxnSpPr/>
      </xdr:nvCxnSpPr>
      <xdr:spPr>
        <a:xfrm>
          <a:off x="16179800" y="702843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8636</xdr:rowOff>
    </xdr:to>
    <xdr:cxnSp macro="">
      <xdr:nvCxnSpPr>
        <xdr:cNvPr id="378" name="直線コネクタ 377"/>
        <xdr:cNvCxnSpPr/>
      </xdr:nvCxnSpPr>
      <xdr:spPr>
        <a:xfrm flipV="1">
          <a:off x="15290800" y="70284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71374</xdr:rowOff>
    </xdr:to>
    <xdr:cxnSp macro="">
      <xdr:nvCxnSpPr>
        <xdr:cNvPr id="381" name="直線コネクタ 380"/>
        <xdr:cNvCxnSpPr/>
      </xdr:nvCxnSpPr>
      <xdr:spPr>
        <a:xfrm flipV="1">
          <a:off x="14401800" y="703808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119634</xdr:rowOff>
    </xdr:to>
    <xdr:cxnSp macro="">
      <xdr:nvCxnSpPr>
        <xdr:cNvPr id="384" name="直線コネクタ 383"/>
        <xdr:cNvCxnSpPr/>
      </xdr:nvCxnSpPr>
      <xdr:spPr>
        <a:xfrm flipV="1">
          <a:off x="13512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4" name="楕円 393"/>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5"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396" name="楕円 395"/>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397" name="テキスト ボックス 396"/>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398" name="楕円 397"/>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399" name="テキスト ボックス 398"/>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0" name="楕円 399"/>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1" name="テキスト ボックス 400"/>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2" name="楕円 401"/>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3" name="テキスト ボックス 402"/>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主な要因としては、大型事業実施に係る地方債の発行により地方債残高が増加したことである。今後は地方債発行の抑制及び基金積立等により充当可能財源の確保や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100784</xdr:rowOff>
    </xdr:from>
    <xdr:to>
      <xdr:col>81</xdr:col>
      <xdr:colOff>95250</xdr:colOff>
      <xdr:row>14</xdr:row>
      <xdr:rowOff>30934</xdr:rowOff>
    </xdr:to>
    <xdr:sp macro="" textlink="">
      <xdr:nvSpPr>
        <xdr:cNvPr id="454" name="楕円 453"/>
        <xdr:cNvSpPr/>
      </xdr:nvSpPr>
      <xdr:spPr>
        <a:xfrm>
          <a:off x="16967200" y="23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72861</xdr:rowOff>
    </xdr:from>
    <xdr:ext cx="762000" cy="259045"/>
    <xdr:sp macro="" textlink="">
      <xdr:nvSpPr>
        <xdr:cNvPr id="455" name="将来負担の状況該当値テキスト"/>
        <xdr:cNvSpPr txBox="1"/>
      </xdr:nvSpPr>
      <xdr:spPr>
        <a:xfrm>
          <a:off x="17106900" y="23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159385</xdr:rowOff>
    </xdr:from>
    <xdr:to>
      <xdr:col>64</xdr:col>
      <xdr:colOff>152400</xdr:colOff>
      <xdr:row>14</xdr:row>
      <xdr:rowOff>89535</xdr:rowOff>
    </xdr:to>
    <xdr:sp macro="" textlink="">
      <xdr:nvSpPr>
        <xdr:cNvPr id="456" name="楕円 455"/>
        <xdr:cNvSpPr/>
      </xdr:nvSpPr>
      <xdr:spPr>
        <a:xfrm>
          <a:off x="13462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74312</xdr:rowOff>
    </xdr:from>
    <xdr:ext cx="762000" cy="259045"/>
    <xdr:sp macro="" textlink="">
      <xdr:nvSpPr>
        <xdr:cNvPr id="457" name="テキスト ボックス 456"/>
        <xdr:cNvSpPr txBox="1"/>
      </xdr:nvSpPr>
      <xdr:spPr>
        <a:xfrm>
          <a:off x="13131800" y="24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2,647
590.80
5,113,415
5,055,716
42,699
2,563,261
5,036,425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類似団体平均を下回っている状況ではあるが、職員数が類似団体平均と比較して多いため、今後も行政サービスの質の低下に留意しながら、職員適正化計画に基づき適正な定員管理を行い、人件費の縮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104140</xdr:rowOff>
    </xdr:to>
    <xdr:cxnSp macro="">
      <xdr:nvCxnSpPr>
        <xdr:cNvPr id="64" name="直線コネクタ 63"/>
        <xdr:cNvCxnSpPr/>
      </xdr:nvCxnSpPr>
      <xdr:spPr>
        <a:xfrm flipV="1">
          <a:off x="3987800" y="6258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104140</xdr:rowOff>
    </xdr:to>
    <xdr:cxnSp macro="">
      <xdr:nvCxnSpPr>
        <xdr:cNvPr id="67" name="直線コネクタ 66"/>
        <xdr:cNvCxnSpPr/>
      </xdr:nvCxnSpPr>
      <xdr:spPr>
        <a:xfrm>
          <a:off x="3098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53848</xdr:rowOff>
    </xdr:to>
    <xdr:cxnSp macro="">
      <xdr:nvCxnSpPr>
        <xdr:cNvPr id="70" name="直線コネクタ 69"/>
        <xdr:cNvCxnSpPr/>
      </xdr:nvCxnSpPr>
      <xdr:spPr>
        <a:xfrm>
          <a:off x="2209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122428</xdr:rowOff>
    </xdr:to>
    <xdr:cxnSp macro="">
      <xdr:nvCxnSpPr>
        <xdr:cNvPr id="73" name="直線コネクタ 72"/>
        <xdr:cNvCxnSpPr/>
      </xdr:nvCxnSpPr>
      <xdr:spPr>
        <a:xfrm flipV="1">
          <a:off x="1320800" y="62077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類似団体平均を下回っており、今後も事務事業の見直しやコスト削減に努めることにより、経常経費の節減を図る。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108712</xdr:rowOff>
    </xdr:to>
    <xdr:cxnSp macro="">
      <xdr:nvCxnSpPr>
        <xdr:cNvPr id="122" name="直線コネクタ 121"/>
        <xdr:cNvCxnSpPr/>
      </xdr:nvCxnSpPr>
      <xdr:spPr>
        <a:xfrm>
          <a:off x="15671800" y="2829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85852</xdr:rowOff>
    </xdr:to>
    <xdr:cxnSp macro="">
      <xdr:nvCxnSpPr>
        <xdr:cNvPr id="125" name="直線コネクタ 124"/>
        <xdr:cNvCxnSpPr/>
      </xdr:nvCxnSpPr>
      <xdr:spPr>
        <a:xfrm>
          <a:off x="14782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72136</xdr:rowOff>
    </xdr:to>
    <xdr:cxnSp macro="">
      <xdr:nvCxnSpPr>
        <xdr:cNvPr id="128" name="直線コネクタ 127"/>
        <xdr:cNvCxnSpPr/>
      </xdr:nvCxnSpPr>
      <xdr:spPr>
        <a:xfrm>
          <a:off x="13893800" y="2783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62992</xdr:rowOff>
    </xdr:to>
    <xdr:cxnSp macro="">
      <xdr:nvCxnSpPr>
        <xdr:cNvPr id="131" name="直線コネクタ 130"/>
        <xdr:cNvCxnSpPr/>
      </xdr:nvCxnSpPr>
      <xdr:spPr>
        <a:xfrm flipV="1">
          <a:off x="13004800" y="2783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1" name="楕円 140"/>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2"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5" name="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7" name="楕円 146"/>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8" name="テキスト ボックス 14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49" name="楕円 148"/>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0" name="テキスト ボックス 149"/>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類似団体平均を下回っており、今後もこの水準を維持しつつ住民のニーズを的確に把握しながら、義務的経費の抑制に努める。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2" name="直線コネクタ 181"/>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85" name="直線コネクタ 184"/>
        <xdr:cNvCxnSpPr/>
      </xdr:nvCxnSpPr>
      <xdr:spPr>
        <a:xfrm flipV="1">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101600</xdr:rowOff>
    </xdr:to>
    <xdr:cxnSp macro="">
      <xdr:nvCxnSpPr>
        <xdr:cNvPr id="188" name="直線コネクタ 187"/>
        <xdr:cNvCxnSpPr/>
      </xdr:nvCxnSpPr>
      <xdr:spPr>
        <a:xfrm>
          <a:off x="2209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88900</xdr:rowOff>
    </xdr:to>
    <xdr:cxnSp macro="">
      <xdr:nvCxnSpPr>
        <xdr:cNvPr id="191" name="直線コネクタ 190"/>
        <xdr:cNvCxnSpPr/>
      </xdr:nvCxnSpPr>
      <xdr:spPr>
        <a:xfrm flipV="1">
          <a:off x="1320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3" name="楕円 20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4" name="テキスト ボックス 20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07" name="楕円 206"/>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08" name="テキスト ボックス 207"/>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類似団体平均を上回っているのは、各特別会計への繰出金が主な要因である。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今後は、繰出基準を超える特別会計への繰出金を圧縮する等、普通会計の負担軽減に努める。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56134</xdr:rowOff>
    </xdr:to>
    <xdr:cxnSp macro="">
      <xdr:nvCxnSpPr>
        <xdr:cNvPr id="240" name="直線コネクタ 239"/>
        <xdr:cNvCxnSpPr/>
      </xdr:nvCxnSpPr>
      <xdr:spPr>
        <a:xfrm flipV="1">
          <a:off x="15671800" y="9787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56134</xdr:rowOff>
    </xdr:to>
    <xdr:cxnSp macro="">
      <xdr:nvCxnSpPr>
        <xdr:cNvPr id="243" name="直線コネクタ 242"/>
        <xdr:cNvCxnSpPr/>
      </xdr:nvCxnSpPr>
      <xdr:spPr>
        <a:xfrm>
          <a:off x="14782800" y="97190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117856</xdr:rowOff>
    </xdr:to>
    <xdr:cxnSp macro="">
      <xdr:nvCxnSpPr>
        <xdr:cNvPr id="246" name="直線コネクタ 245"/>
        <xdr:cNvCxnSpPr/>
      </xdr:nvCxnSpPr>
      <xdr:spPr>
        <a:xfrm>
          <a:off x="13893800" y="9696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113284</xdr:rowOff>
    </xdr:to>
    <xdr:cxnSp macro="">
      <xdr:nvCxnSpPr>
        <xdr:cNvPr id="249" name="直線コネクタ 248"/>
        <xdr:cNvCxnSpPr/>
      </xdr:nvCxnSpPr>
      <xdr:spPr>
        <a:xfrm flipV="1">
          <a:off x="13004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59" name="楕円 258"/>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107713</xdr:rowOff>
    </xdr:from>
    <xdr:ext cx="762000" cy="259045"/>
    <xdr:sp macro="" textlink="">
      <xdr:nvSpPr>
        <xdr:cNvPr id="260"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1" name="楕円 260"/>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2" name="テキスト ボックス 261"/>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3" name="楕円 262"/>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4" name="テキスト ボックス 263"/>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65" name="楕円 264"/>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66" name="テキスト ボックス 265"/>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7" name="楕円 266"/>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68" name="テキスト ボックス 267"/>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類似団体平均を下回っているが、引き続き、行政評価により補助事業の見直しや廃止を行い、経費節減に努める。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94996</xdr:rowOff>
    </xdr:to>
    <xdr:cxnSp macro="">
      <xdr:nvCxnSpPr>
        <xdr:cNvPr id="298" name="直線コネクタ 297"/>
        <xdr:cNvCxnSpPr/>
      </xdr:nvCxnSpPr>
      <xdr:spPr>
        <a:xfrm>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127000</xdr:rowOff>
    </xdr:to>
    <xdr:cxnSp macro="">
      <xdr:nvCxnSpPr>
        <xdr:cNvPr id="301" name="直線コネクタ 300"/>
        <xdr:cNvCxnSpPr/>
      </xdr:nvCxnSpPr>
      <xdr:spPr>
        <a:xfrm flipV="1">
          <a:off x="14782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65278</xdr:rowOff>
    </xdr:to>
    <xdr:cxnSp macro="">
      <xdr:nvCxnSpPr>
        <xdr:cNvPr id="304" name="直線コネクタ 303"/>
        <xdr:cNvCxnSpPr/>
      </xdr:nvCxnSpPr>
      <xdr:spPr>
        <a:xfrm flipV="1">
          <a:off x="13893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65278</xdr:rowOff>
    </xdr:to>
    <xdr:cxnSp macro="">
      <xdr:nvCxnSpPr>
        <xdr:cNvPr id="307" name="直線コネクタ 306"/>
        <xdr:cNvCxnSpPr/>
      </xdr:nvCxnSpPr>
      <xdr:spPr>
        <a:xfrm>
          <a:off x="13004800" y="6294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7" name="楕円 316"/>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18"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19" name="楕円 318"/>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0" name="テキスト ボックス 31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1" name="楕円 32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2" name="テキスト ボックス 321"/>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3" name="楕円 322"/>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4" name="テキスト ボックス 323"/>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6" name="テキスト ボックス 325"/>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経常収支比率は類似団体とほぼ同様となっているが、今後も地方債発行額を元金償還以下にすることを目標とし、償還残高の抑制と公債管理に努める。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130811</xdr:rowOff>
    </xdr:to>
    <xdr:cxnSp macro="">
      <xdr:nvCxnSpPr>
        <xdr:cNvPr id="358" name="直線コネクタ 357"/>
        <xdr:cNvCxnSpPr/>
      </xdr:nvCxnSpPr>
      <xdr:spPr>
        <a:xfrm>
          <a:off x="3987800" y="131076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134620</xdr:rowOff>
    </xdr:to>
    <xdr:cxnSp macro="">
      <xdr:nvCxnSpPr>
        <xdr:cNvPr id="361" name="直線コネクタ 360"/>
        <xdr:cNvCxnSpPr/>
      </xdr:nvCxnSpPr>
      <xdr:spPr>
        <a:xfrm flipV="1">
          <a:off x="3098800" y="13107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134620</xdr:rowOff>
    </xdr:to>
    <xdr:cxnSp macro="">
      <xdr:nvCxnSpPr>
        <xdr:cNvPr id="364" name="直線コネクタ 363"/>
        <xdr:cNvCxnSpPr/>
      </xdr:nvCxnSpPr>
      <xdr:spPr>
        <a:xfrm>
          <a:off x="2209800" y="13012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107950</xdr:rowOff>
    </xdr:to>
    <xdr:cxnSp macro="">
      <xdr:nvCxnSpPr>
        <xdr:cNvPr id="367" name="直線コネクタ 366"/>
        <xdr:cNvCxnSpPr/>
      </xdr:nvCxnSpPr>
      <xdr:spPr>
        <a:xfrm flipV="1">
          <a:off x="1320800" y="130124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77" name="楕円 376"/>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78"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79" name="楕円 378"/>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0" name="テキスト ボックス 379"/>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1" name="楕円 380"/>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2" name="テキスト ボックス 381"/>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3" name="楕円 382"/>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4" name="テキスト ボックス 383"/>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5" name="楕円 384"/>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6" name="テキスト ボックス 385"/>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公債費以外の経常収支比率は類似団体平均を下回る状況となった。</a:t>
          </a:r>
        </a:p>
        <a:p>
          <a:r>
            <a:rPr kumimoji="1" lang="ja-JP" altLang="en-US" sz="1300">
              <a:latin typeface="ＭＳ Ｐゴシック" panose="020B0600070205080204" pitchFamily="50" charset="-128"/>
              <a:ea typeface="ＭＳ Ｐゴシック" panose="020B0600070205080204" pitchFamily="50" charset="-128"/>
            </a:rPr>
            <a:t>　今後も同水準を維持できるよう、職員の適正配置、管理経費の節減を徹底し、更に適正化を図っていきたい。</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37846</xdr:rowOff>
    </xdr:from>
    <xdr:to>
      <xdr:col>82</xdr:col>
      <xdr:colOff>107950</xdr:colOff>
      <xdr:row>76</xdr:row>
      <xdr:rowOff>60706</xdr:rowOff>
    </xdr:to>
    <xdr:cxnSp macro="">
      <xdr:nvCxnSpPr>
        <xdr:cNvPr id="417" name="直線コネクタ 416"/>
        <xdr:cNvCxnSpPr/>
      </xdr:nvCxnSpPr>
      <xdr:spPr>
        <a:xfrm flipV="1">
          <a:off x="15671800" y="130680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60706</xdr:rowOff>
    </xdr:to>
    <xdr:cxnSp macro="">
      <xdr:nvCxnSpPr>
        <xdr:cNvPr id="420" name="直線コネクタ 419"/>
        <xdr:cNvCxnSpPr/>
      </xdr:nvCxnSpPr>
      <xdr:spPr>
        <a:xfrm>
          <a:off x="14782800" y="13024613"/>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5842</xdr:rowOff>
    </xdr:to>
    <xdr:cxnSp macro="">
      <xdr:nvCxnSpPr>
        <xdr:cNvPr id="423" name="直線コネクタ 422"/>
        <xdr:cNvCxnSpPr/>
      </xdr:nvCxnSpPr>
      <xdr:spPr>
        <a:xfrm flipV="1">
          <a:off x="13893800" y="1302461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xdr:rowOff>
    </xdr:from>
    <xdr:to>
      <xdr:col>69</xdr:col>
      <xdr:colOff>92075</xdr:colOff>
      <xdr:row>76</xdr:row>
      <xdr:rowOff>17272</xdr:rowOff>
    </xdr:to>
    <xdr:cxnSp macro="">
      <xdr:nvCxnSpPr>
        <xdr:cNvPr id="426" name="直線コネクタ 425"/>
        <xdr:cNvCxnSpPr/>
      </xdr:nvCxnSpPr>
      <xdr:spPr>
        <a:xfrm flipV="1">
          <a:off x="13004800" y="130360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158496</xdr:rowOff>
    </xdr:from>
    <xdr:to>
      <xdr:col>82</xdr:col>
      <xdr:colOff>158750</xdr:colOff>
      <xdr:row>76</xdr:row>
      <xdr:rowOff>88646</xdr:rowOff>
    </xdr:to>
    <xdr:sp macro="" textlink="">
      <xdr:nvSpPr>
        <xdr:cNvPr id="436" name="楕円 435"/>
        <xdr:cNvSpPr/>
      </xdr:nvSpPr>
      <xdr:spPr>
        <a:xfrm>
          <a:off x="164592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3573</xdr:rowOff>
    </xdr:from>
    <xdr:ext cx="762000" cy="259045"/>
    <xdr:sp macro="" textlink="">
      <xdr:nvSpPr>
        <xdr:cNvPr id="437" name="公債費以外該当値テキスト"/>
        <xdr:cNvSpPr txBox="1"/>
      </xdr:nvSpPr>
      <xdr:spPr>
        <a:xfrm>
          <a:off x="16598900" y="1286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xdr:rowOff>
    </xdr:from>
    <xdr:to>
      <xdr:col>78</xdr:col>
      <xdr:colOff>120650</xdr:colOff>
      <xdr:row>76</xdr:row>
      <xdr:rowOff>111506</xdr:rowOff>
    </xdr:to>
    <xdr:sp macro="" textlink="">
      <xdr:nvSpPr>
        <xdr:cNvPr id="438" name="楕円 437"/>
        <xdr:cNvSpPr/>
      </xdr:nvSpPr>
      <xdr:spPr>
        <a:xfrm>
          <a:off x="15621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121683</xdr:rowOff>
    </xdr:from>
    <xdr:ext cx="736600" cy="259045"/>
    <xdr:sp macro="" textlink="">
      <xdr:nvSpPr>
        <xdr:cNvPr id="439" name="テキスト ボックス 438"/>
        <xdr:cNvSpPr txBox="1"/>
      </xdr:nvSpPr>
      <xdr:spPr>
        <a:xfrm>
          <a:off x="15290800" y="1280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0" name="楕円 439"/>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1" name="テキスト ボックス 440"/>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126492</xdr:rowOff>
    </xdr:from>
    <xdr:to>
      <xdr:col>69</xdr:col>
      <xdr:colOff>142875</xdr:colOff>
      <xdr:row>76</xdr:row>
      <xdr:rowOff>56642</xdr:rowOff>
    </xdr:to>
    <xdr:sp macro="" textlink="">
      <xdr:nvSpPr>
        <xdr:cNvPr id="442" name="楕円 441"/>
        <xdr:cNvSpPr/>
      </xdr:nvSpPr>
      <xdr:spPr>
        <a:xfrm>
          <a:off x="13843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66819</xdr:rowOff>
    </xdr:from>
    <xdr:ext cx="762000" cy="259045"/>
    <xdr:sp macro="" textlink="">
      <xdr:nvSpPr>
        <xdr:cNvPr id="443" name="テキスト ボックス 442"/>
        <xdr:cNvSpPr txBox="1"/>
      </xdr:nvSpPr>
      <xdr:spPr>
        <a:xfrm>
          <a:off x="13512800" y="1275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44" name="楕円 443"/>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45" name="テキスト ボックス 444"/>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90637</xdr:rowOff>
    </xdr:from>
    <xdr:to>
      <xdr:col>29</xdr:col>
      <xdr:colOff>127000</xdr:colOff>
      <xdr:row>17</xdr:row>
      <xdr:rowOff>99029</xdr:rowOff>
    </xdr:to>
    <xdr:cxnSp macro="">
      <xdr:nvCxnSpPr>
        <xdr:cNvPr id="49" name="直線コネクタ 48"/>
        <xdr:cNvCxnSpPr/>
      </xdr:nvCxnSpPr>
      <xdr:spPr bwMode="auto">
        <a:xfrm>
          <a:off x="5003800" y="3052912"/>
          <a:ext cx="6477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83806</xdr:rowOff>
    </xdr:from>
    <xdr:ext cx="762000" cy="259045"/>
    <xdr:sp macro="" textlink="">
      <xdr:nvSpPr>
        <xdr:cNvPr id="50" name="人口1人当たり決算額の推移平均値テキスト130"/>
        <xdr:cNvSpPr txBox="1"/>
      </xdr:nvSpPr>
      <xdr:spPr>
        <a:xfrm>
          <a:off x="5740400" y="3046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90637</xdr:rowOff>
    </xdr:from>
    <xdr:to>
      <xdr:col>26</xdr:col>
      <xdr:colOff>50800</xdr:colOff>
      <xdr:row>17</xdr:row>
      <xdr:rowOff>115206</xdr:rowOff>
    </xdr:to>
    <xdr:cxnSp macro="">
      <xdr:nvCxnSpPr>
        <xdr:cNvPr id="52" name="直線コネクタ 51"/>
        <xdr:cNvCxnSpPr/>
      </xdr:nvCxnSpPr>
      <xdr:spPr bwMode="auto">
        <a:xfrm flipV="1">
          <a:off x="4305300" y="3052912"/>
          <a:ext cx="698500" cy="24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115206</xdr:rowOff>
    </xdr:from>
    <xdr:to>
      <xdr:col>22</xdr:col>
      <xdr:colOff>114300</xdr:colOff>
      <xdr:row>17</xdr:row>
      <xdr:rowOff>119125</xdr:rowOff>
    </xdr:to>
    <xdr:cxnSp macro="">
      <xdr:nvCxnSpPr>
        <xdr:cNvPr id="55" name="直線コネクタ 54"/>
        <xdr:cNvCxnSpPr/>
      </xdr:nvCxnSpPr>
      <xdr:spPr bwMode="auto">
        <a:xfrm flipV="1">
          <a:off x="3606800" y="3077481"/>
          <a:ext cx="698500" cy="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119125</xdr:rowOff>
    </xdr:from>
    <xdr:to>
      <xdr:col>18</xdr:col>
      <xdr:colOff>177800</xdr:colOff>
      <xdr:row>17</xdr:row>
      <xdr:rowOff>122239</xdr:rowOff>
    </xdr:to>
    <xdr:cxnSp macro="">
      <xdr:nvCxnSpPr>
        <xdr:cNvPr id="58" name="直線コネクタ 57"/>
        <xdr:cNvCxnSpPr/>
      </xdr:nvCxnSpPr>
      <xdr:spPr bwMode="auto">
        <a:xfrm flipV="1">
          <a:off x="2908300" y="3081400"/>
          <a:ext cx="698500" cy="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48229</xdr:rowOff>
    </xdr:from>
    <xdr:to>
      <xdr:col>29</xdr:col>
      <xdr:colOff>177800</xdr:colOff>
      <xdr:row>17</xdr:row>
      <xdr:rowOff>149829</xdr:rowOff>
    </xdr:to>
    <xdr:sp macro="" textlink="">
      <xdr:nvSpPr>
        <xdr:cNvPr id="68" name="楕円 67"/>
        <xdr:cNvSpPr/>
      </xdr:nvSpPr>
      <xdr:spPr bwMode="auto">
        <a:xfrm>
          <a:off x="5600700" y="301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64756</xdr:rowOff>
    </xdr:from>
    <xdr:ext cx="762000" cy="259045"/>
    <xdr:sp macro="" textlink="">
      <xdr:nvSpPr>
        <xdr:cNvPr id="69" name="人口1人当たり決算額の推移該当値テキスト130"/>
        <xdr:cNvSpPr txBox="1"/>
      </xdr:nvSpPr>
      <xdr:spPr>
        <a:xfrm>
          <a:off x="5740400" y="28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39837</xdr:rowOff>
    </xdr:from>
    <xdr:to>
      <xdr:col>26</xdr:col>
      <xdr:colOff>101600</xdr:colOff>
      <xdr:row>17</xdr:row>
      <xdr:rowOff>141437</xdr:rowOff>
    </xdr:to>
    <xdr:sp macro="" textlink="">
      <xdr:nvSpPr>
        <xdr:cNvPr id="70" name="楕円 69"/>
        <xdr:cNvSpPr/>
      </xdr:nvSpPr>
      <xdr:spPr bwMode="auto">
        <a:xfrm>
          <a:off x="4953000" y="30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151614</xdr:rowOff>
    </xdr:from>
    <xdr:ext cx="736600" cy="259045"/>
    <xdr:sp macro="" textlink="">
      <xdr:nvSpPr>
        <xdr:cNvPr id="71" name="テキスト ボックス 70"/>
        <xdr:cNvSpPr txBox="1"/>
      </xdr:nvSpPr>
      <xdr:spPr>
        <a:xfrm>
          <a:off x="4622800" y="27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64406</xdr:rowOff>
    </xdr:from>
    <xdr:to>
      <xdr:col>22</xdr:col>
      <xdr:colOff>165100</xdr:colOff>
      <xdr:row>17</xdr:row>
      <xdr:rowOff>166006</xdr:rowOff>
    </xdr:to>
    <xdr:sp macro="" textlink="">
      <xdr:nvSpPr>
        <xdr:cNvPr id="72" name="楕円 71"/>
        <xdr:cNvSpPr/>
      </xdr:nvSpPr>
      <xdr:spPr bwMode="auto">
        <a:xfrm>
          <a:off x="4254500" y="30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4733</xdr:rowOff>
    </xdr:from>
    <xdr:ext cx="762000" cy="259045"/>
    <xdr:sp macro="" textlink="">
      <xdr:nvSpPr>
        <xdr:cNvPr id="73" name="テキスト ボックス 72"/>
        <xdr:cNvSpPr txBox="1"/>
      </xdr:nvSpPr>
      <xdr:spPr>
        <a:xfrm>
          <a:off x="3924300" y="279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68325</xdr:rowOff>
    </xdr:from>
    <xdr:to>
      <xdr:col>19</xdr:col>
      <xdr:colOff>38100</xdr:colOff>
      <xdr:row>17</xdr:row>
      <xdr:rowOff>169925</xdr:rowOff>
    </xdr:to>
    <xdr:sp macro="" textlink="">
      <xdr:nvSpPr>
        <xdr:cNvPr id="74" name="楕円 73"/>
        <xdr:cNvSpPr/>
      </xdr:nvSpPr>
      <xdr:spPr bwMode="auto">
        <a:xfrm>
          <a:off x="3556000" y="303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8652</xdr:rowOff>
    </xdr:from>
    <xdr:ext cx="762000" cy="259045"/>
    <xdr:sp macro="" textlink="">
      <xdr:nvSpPr>
        <xdr:cNvPr id="75" name="テキスト ボックス 74"/>
        <xdr:cNvSpPr txBox="1"/>
      </xdr:nvSpPr>
      <xdr:spPr>
        <a:xfrm>
          <a:off x="3225800" y="27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71439</xdr:rowOff>
    </xdr:from>
    <xdr:to>
      <xdr:col>15</xdr:col>
      <xdr:colOff>101600</xdr:colOff>
      <xdr:row>18</xdr:row>
      <xdr:rowOff>1589</xdr:rowOff>
    </xdr:to>
    <xdr:sp macro="" textlink="">
      <xdr:nvSpPr>
        <xdr:cNvPr id="76" name="楕円 75"/>
        <xdr:cNvSpPr/>
      </xdr:nvSpPr>
      <xdr:spPr bwMode="auto">
        <a:xfrm>
          <a:off x="2857500" y="303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11766</xdr:rowOff>
    </xdr:from>
    <xdr:ext cx="762000" cy="259045"/>
    <xdr:sp macro="" textlink="">
      <xdr:nvSpPr>
        <xdr:cNvPr id="77" name="テキスト ボックス 76"/>
        <xdr:cNvSpPr txBox="1"/>
      </xdr:nvSpPr>
      <xdr:spPr>
        <a:xfrm>
          <a:off x="2527300" y="28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182079</xdr:rowOff>
    </xdr:from>
    <xdr:to>
      <xdr:col>29</xdr:col>
      <xdr:colOff>127000</xdr:colOff>
      <xdr:row>35</xdr:row>
      <xdr:rowOff>186523</xdr:rowOff>
    </xdr:to>
    <xdr:cxnSp macro="">
      <xdr:nvCxnSpPr>
        <xdr:cNvPr id="108" name="直線コネクタ 107"/>
        <xdr:cNvCxnSpPr/>
      </xdr:nvCxnSpPr>
      <xdr:spPr bwMode="auto">
        <a:xfrm flipV="1">
          <a:off x="5003800" y="6792429"/>
          <a:ext cx="647700" cy="4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166856</xdr:rowOff>
    </xdr:from>
    <xdr:ext cx="762000" cy="259045"/>
    <xdr:sp macro="" textlink="">
      <xdr:nvSpPr>
        <xdr:cNvPr id="109" name="人口1人当たり決算額の推移平均値テキスト445"/>
        <xdr:cNvSpPr txBox="1"/>
      </xdr:nvSpPr>
      <xdr:spPr>
        <a:xfrm>
          <a:off x="5740400" y="677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186523</xdr:rowOff>
    </xdr:from>
    <xdr:to>
      <xdr:col>26</xdr:col>
      <xdr:colOff>50800</xdr:colOff>
      <xdr:row>35</xdr:row>
      <xdr:rowOff>209767</xdr:rowOff>
    </xdr:to>
    <xdr:cxnSp macro="">
      <xdr:nvCxnSpPr>
        <xdr:cNvPr id="111" name="直線コネクタ 110"/>
        <xdr:cNvCxnSpPr/>
      </xdr:nvCxnSpPr>
      <xdr:spPr bwMode="auto">
        <a:xfrm flipV="1">
          <a:off x="4305300" y="6796873"/>
          <a:ext cx="698500" cy="2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181224</xdr:rowOff>
    </xdr:from>
    <xdr:to>
      <xdr:col>22</xdr:col>
      <xdr:colOff>114300</xdr:colOff>
      <xdr:row>35</xdr:row>
      <xdr:rowOff>209767</xdr:rowOff>
    </xdr:to>
    <xdr:cxnSp macro="">
      <xdr:nvCxnSpPr>
        <xdr:cNvPr id="114" name="直線コネクタ 113"/>
        <xdr:cNvCxnSpPr/>
      </xdr:nvCxnSpPr>
      <xdr:spPr bwMode="auto">
        <a:xfrm>
          <a:off x="3606800" y="6791574"/>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177539</xdr:rowOff>
    </xdr:from>
    <xdr:to>
      <xdr:col>18</xdr:col>
      <xdr:colOff>177800</xdr:colOff>
      <xdr:row>35</xdr:row>
      <xdr:rowOff>181224</xdr:rowOff>
    </xdr:to>
    <xdr:cxnSp macro="">
      <xdr:nvCxnSpPr>
        <xdr:cNvPr id="117" name="直線コネクタ 116"/>
        <xdr:cNvCxnSpPr/>
      </xdr:nvCxnSpPr>
      <xdr:spPr bwMode="auto">
        <a:xfrm>
          <a:off x="2908300" y="6787889"/>
          <a:ext cx="698500" cy="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131279</xdr:rowOff>
    </xdr:from>
    <xdr:to>
      <xdr:col>29</xdr:col>
      <xdr:colOff>177800</xdr:colOff>
      <xdr:row>35</xdr:row>
      <xdr:rowOff>232879</xdr:rowOff>
    </xdr:to>
    <xdr:sp macro="" textlink="">
      <xdr:nvSpPr>
        <xdr:cNvPr id="127" name="楕円 126"/>
        <xdr:cNvSpPr/>
      </xdr:nvSpPr>
      <xdr:spPr bwMode="auto">
        <a:xfrm>
          <a:off x="5600700" y="674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319256</xdr:rowOff>
    </xdr:from>
    <xdr:ext cx="762000" cy="259045"/>
    <xdr:sp macro="" textlink="">
      <xdr:nvSpPr>
        <xdr:cNvPr id="128" name="人口1人当たり決算額の推移該当値テキスト445"/>
        <xdr:cNvSpPr txBox="1"/>
      </xdr:nvSpPr>
      <xdr:spPr>
        <a:xfrm>
          <a:off x="5740400" y="658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135723</xdr:rowOff>
    </xdr:from>
    <xdr:to>
      <xdr:col>26</xdr:col>
      <xdr:colOff>101600</xdr:colOff>
      <xdr:row>35</xdr:row>
      <xdr:rowOff>237323</xdr:rowOff>
    </xdr:to>
    <xdr:sp macro="" textlink="">
      <xdr:nvSpPr>
        <xdr:cNvPr id="129" name="楕円 128"/>
        <xdr:cNvSpPr/>
      </xdr:nvSpPr>
      <xdr:spPr bwMode="auto">
        <a:xfrm>
          <a:off x="4953000" y="674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247500</xdr:rowOff>
    </xdr:from>
    <xdr:ext cx="736600" cy="259045"/>
    <xdr:sp macro="" textlink="">
      <xdr:nvSpPr>
        <xdr:cNvPr id="130" name="テキスト ボックス 129"/>
        <xdr:cNvSpPr txBox="1"/>
      </xdr:nvSpPr>
      <xdr:spPr>
        <a:xfrm>
          <a:off x="4622800" y="651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158967</xdr:rowOff>
    </xdr:from>
    <xdr:to>
      <xdr:col>22</xdr:col>
      <xdr:colOff>165100</xdr:colOff>
      <xdr:row>35</xdr:row>
      <xdr:rowOff>260567</xdr:rowOff>
    </xdr:to>
    <xdr:sp macro="" textlink="">
      <xdr:nvSpPr>
        <xdr:cNvPr id="131" name="楕円 130"/>
        <xdr:cNvSpPr/>
      </xdr:nvSpPr>
      <xdr:spPr bwMode="auto">
        <a:xfrm>
          <a:off x="4254500" y="676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270744</xdr:rowOff>
    </xdr:from>
    <xdr:ext cx="762000" cy="259045"/>
    <xdr:sp macro="" textlink="">
      <xdr:nvSpPr>
        <xdr:cNvPr id="132" name="テキスト ボックス 131"/>
        <xdr:cNvSpPr txBox="1"/>
      </xdr:nvSpPr>
      <xdr:spPr>
        <a:xfrm>
          <a:off x="3924300" y="653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130424</xdr:rowOff>
    </xdr:from>
    <xdr:to>
      <xdr:col>19</xdr:col>
      <xdr:colOff>38100</xdr:colOff>
      <xdr:row>35</xdr:row>
      <xdr:rowOff>232024</xdr:rowOff>
    </xdr:to>
    <xdr:sp macro="" textlink="">
      <xdr:nvSpPr>
        <xdr:cNvPr id="133" name="楕円 132"/>
        <xdr:cNvSpPr/>
      </xdr:nvSpPr>
      <xdr:spPr bwMode="auto">
        <a:xfrm>
          <a:off x="3556000" y="674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242201</xdr:rowOff>
    </xdr:from>
    <xdr:ext cx="762000" cy="259045"/>
    <xdr:sp macro="" textlink="">
      <xdr:nvSpPr>
        <xdr:cNvPr id="134" name="テキスト ボックス 133"/>
        <xdr:cNvSpPr txBox="1"/>
      </xdr:nvSpPr>
      <xdr:spPr>
        <a:xfrm>
          <a:off x="3225800" y="650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126739</xdr:rowOff>
    </xdr:from>
    <xdr:to>
      <xdr:col>15</xdr:col>
      <xdr:colOff>101600</xdr:colOff>
      <xdr:row>35</xdr:row>
      <xdr:rowOff>228339</xdr:rowOff>
    </xdr:to>
    <xdr:sp macro="" textlink="">
      <xdr:nvSpPr>
        <xdr:cNvPr id="135" name="楕円 134"/>
        <xdr:cNvSpPr/>
      </xdr:nvSpPr>
      <xdr:spPr bwMode="auto">
        <a:xfrm>
          <a:off x="2857500" y="673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238516</xdr:rowOff>
    </xdr:from>
    <xdr:ext cx="762000" cy="259045"/>
    <xdr:sp macro="" textlink="">
      <xdr:nvSpPr>
        <xdr:cNvPr id="136" name="テキスト ボックス 135"/>
        <xdr:cNvSpPr txBox="1"/>
      </xdr:nvSpPr>
      <xdr:spPr>
        <a:xfrm>
          <a:off x="2527300" y="650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2,647
590.80
5,113,415
5,055,716
42,699
2,563,261
5,036,425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144690</xdr:rowOff>
    </xdr:from>
    <xdr:to>
      <xdr:col>24</xdr:col>
      <xdr:colOff>63500</xdr:colOff>
      <xdr:row>35</xdr:row>
      <xdr:rowOff>163353</xdr:rowOff>
    </xdr:to>
    <xdr:cxnSp macro="">
      <xdr:nvCxnSpPr>
        <xdr:cNvPr id="58" name="直線コネクタ 57"/>
        <xdr:cNvCxnSpPr/>
      </xdr:nvCxnSpPr>
      <xdr:spPr>
        <a:xfrm>
          <a:off x="3797300" y="6145440"/>
          <a:ext cx="8382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144690</xdr:rowOff>
    </xdr:from>
    <xdr:to>
      <xdr:col>19</xdr:col>
      <xdr:colOff>177800</xdr:colOff>
      <xdr:row>35</xdr:row>
      <xdr:rowOff>163712</xdr:rowOff>
    </xdr:to>
    <xdr:cxnSp macro="">
      <xdr:nvCxnSpPr>
        <xdr:cNvPr id="61" name="直線コネクタ 60"/>
        <xdr:cNvCxnSpPr/>
      </xdr:nvCxnSpPr>
      <xdr:spPr>
        <a:xfrm flipV="1">
          <a:off x="2908300" y="6145440"/>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163712</xdr:rowOff>
    </xdr:from>
    <xdr:to>
      <xdr:col>15</xdr:col>
      <xdr:colOff>50800</xdr:colOff>
      <xdr:row>36</xdr:row>
      <xdr:rowOff>3413</xdr:rowOff>
    </xdr:to>
    <xdr:cxnSp macro="">
      <xdr:nvCxnSpPr>
        <xdr:cNvPr id="64" name="直線コネクタ 63"/>
        <xdr:cNvCxnSpPr/>
      </xdr:nvCxnSpPr>
      <xdr:spPr>
        <a:xfrm flipV="1">
          <a:off x="2019300" y="6164462"/>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168558</xdr:rowOff>
    </xdr:from>
    <xdr:to>
      <xdr:col>10</xdr:col>
      <xdr:colOff>114300</xdr:colOff>
      <xdr:row>36</xdr:row>
      <xdr:rowOff>3413</xdr:rowOff>
    </xdr:to>
    <xdr:cxnSp macro="">
      <xdr:nvCxnSpPr>
        <xdr:cNvPr id="67" name="直線コネクタ 66"/>
        <xdr:cNvCxnSpPr/>
      </xdr:nvCxnSpPr>
      <xdr:spPr>
        <a:xfrm>
          <a:off x="1130300" y="6169308"/>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112553</xdr:rowOff>
    </xdr:from>
    <xdr:to>
      <xdr:col>24</xdr:col>
      <xdr:colOff>114300</xdr:colOff>
      <xdr:row>36</xdr:row>
      <xdr:rowOff>42703</xdr:rowOff>
    </xdr:to>
    <xdr:sp macro="" textlink="">
      <xdr:nvSpPr>
        <xdr:cNvPr id="77" name="楕円 76"/>
        <xdr:cNvSpPr/>
      </xdr:nvSpPr>
      <xdr:spPr>
        <a:xfrm>
          <a:off x="4584700" y="61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135430</xdr:rowOff>
    </xdr:from>
    <xdr:ext cx="599010" cy="259045"/>
    <xdr:sp macro="" textlink="">
      <xdr:nvSpPr>
        <xdr:cNvPr id="78" name="人件費該当値テキスト"/>
        <xdr:cNvSpPr txBox="1"/>
      </xdr:nvSpPr>
      <xdr:spPr>
        <a:xfrm>
          <a:off x="4686300" y="59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93890</xdr:rowOff>
    </xdr:from>
    <xdr:to>
      <xdr:col>20</xdr:col>
      <xdr:colOff>38100</xdr:colOff>
      <xdr:row>36</xdr:row>
      <xdr:rowOff>24040</xdr:rowOff>
    </xdr:to>
    <xdr:sp macro="" textlink="">
      <xdr:nvSpPr>
        <xdr:cNvPr id="79" name="楕円 78"/>
        <xdr:cNvSpPr/>
      </xdr:nvSpPr>
      <xdr:spPr>
        <a:xfrm>
          <a:off x="3746500" y="60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40567</xdr:rowOff>
    </xdr:from>
    <xdr:ext cx="599010" cy="259045"/>
    <xdr:sp macro="" textlink="">
      <xdr:nvSpPr>
        <xdr:cNvPr id="80" name="テキスト ボックス 79"/>
        <xdr:cNvSpPr txBox="1"/>
      </xdr:nvSpPr>
      <xdr:spPr>
        <a:xfrm>
          <a:off x="3497795" y="586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112912</xdr:rowOff>
    </xdr:from>
    <xdr:to>
      <xdr:col>15</xdr:col>
      <xdr:colOff>101600</xdr:colOff>
      <xdr:row>36</xdr:row>
      <xdr:rowOff>43062</xdr:rowOff>
    </xdr:to>
    <xdr:sp macro="" textlink="">
      <xdr:nvSpPr>
        <xdr:cNvPr id="81" name="楕円 80"/>
        <xdr:cNvSpPr/>
      </xdr:nvSpPr>
      <xdr:spPr>
        <a:xfrm>
          <a:off x="2857500" y="61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59589</xdr:rowOff>
    </xdr:from>
    <xdr:ext cx="599010" cy="259045"/>
    <xdr:sp macro="" textlink="">
      <xdr:nvSpPr>
        <xdr:cNvPr id="82" name="テキスト ボックス 81"/>
        <xdr:cNvSpPr txBox="1"/>
      </xdr:nvSpPr>
      <xdr:spPr>
        <a:xfrm>
          <a:off x="2608795" y="588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124063</xdr:rowOff>
    </xdr:from>
    <xdr:to>
      <xdr:col>10</xdr:col>
      <xdr:colOff>165100</xdr:colOff>
      <xdr:row>36</xdr:row>
      <xdr:rowOff>54213</xdr:rowOff>
    </xdr:to>
    <xdr:sp macro="" textlink="">
      <xdr:nvSpPr>
        <xdr:cNvPr id="83" name="楕円 82"/>
        <xdr:cNvSpPr/>
      </xdr:nvSpPr>
      <xdr:spPr>
        <a:xfrm>
          <a:off x="1968500" y="61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70740</xdr:rowOff>
    </xdr:from>
    <xdr:ext cx="599010" cy="259045"/>
    <xdr:sp macro="" textlink="">
      <xdr:nvSpPr>
        <xdr:cNvPr id="84" name="テキスト ボックス 83"/>
        <xdr:cNvSpPr txBox="1"/>
      </xdr:nvSpPr>
      <xdr:spPr>
        <a:xfrm>
          <a:off x="1719795" y="590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117758</xdr:rowOff>
    </xdr:from>
    <xdr:to>
      <xdr:col>6</xdr:col>
      <xdr:colOff>38100</xdr:colOff>
      <xdr:row>36</xdr:row>
      <xdr:rowOff>47908</xdr:rowOff>
    </xdr:to>
    <xdr:sp macro="" textlink="">
      <xdr:nvSpPr>
        <xdr:cNvPr id="85" name="楕円 84"/>
        <xdr:cNvSpPr/>
      </xdr:nvSpPr>
      <xdr:spPr>
        <a:xfrm>
          <a:off x="1079500" y="61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64435</xdr:rowOff>
    </xdr:from>
    <xdr:ext cx="599010" cy="259045"/>
    <xdr:sp macro="" textlink="">
      <xdr:nvSpPr>
        <xdr:cNvPr id="86" name="テキスト ボックス 85"/>
        <xdr:cNvSpPr txBox="1"/>
      </xdr:nvSpPr>
      <xdr:spPr>
        <a:xfrm>
          <a:off x="830795" y="589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91761</xdr:rowOff>
    </xdr:from>
    <xdr:to>
      <xdr:col>24</xdr:col>
      <xdr:colOff>63500</xdr:colOff>
      <xdr:row>57</xdr:row>
      <xdr:rowOff>96838</xdr:rowOff>
    </xdr:to>
    <xdr:cxnSp macro="">
      <xdr:nvCxnSpPr>
        <xdr:cNvPr id="117" name="直線コネクタ 116"/>
        <xdr:cNvCxnSpPr/>
      </xdr:nvCxnSpPr>
      <xdr:spPr>
        <a:xfrm>
          <a:off x="3797300" y="9864411"/>
          <a:ext cx="8382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91761</xdr:rowOff>
    </xdr:from>
    <xdr:to>
      <xdr:col>19</xdr:col>
      <xdr:colOff>177800</xdr:colOff>
      <xdr:row>57</xdr:row>
      <xdr:rowOff>98774</xdr:rowOff>
    </xdr:to>
    <xdr:cxnSp macro="">
      <xdr:nvCxnSpPr>
        <xdr:cNvPr id="120" name="直線コネクタ 119"/>
        <xdr:cNvCxnSpPr/>
      </xdr:nvCxnSpPr>
      <xdr:spPr>
        <a:xfrm flipV="1">
          <a:off x="2908300" y="9864411"/>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98774</xdr:rowOff>
    </xdr:from>
    <xdr:to>
      <xdr:col>15</xdr:col>
      <xdr:colOff>50800</xdr:colOff>
      <xdr:row>57</xdr:row>
      <xdr:rowOff>126531</xdr:rowOff>
    </xdr:to>
    <xdr:cxnSp macro="">
      <xdr:nvCxnSpPr>
        <xdr:cNvPr id="123" name="直線コネクタ 122"/>
        <xdr:cNvCxnSpPr/>
      </xdr:nvCxnSpPr>
      <xdr:spPr>
        <a:xfrm flipV="1">
          <a:off x="2019300" y="9871424"/>
          <a:ext cx="889000" cy="2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126531</xdr:rowOff>
    </xdr:from>
    <xdr:to>
      <xdr:col>10</xdr:col>
      <xdr:colOff>114300</xdr:colOff>
      <xdr:row>57</xdr:row>
      <xdr:rowOff>162289</xdr:rowOff>
    </xdr:to>
    <xdr:cxnSp macro="">
      <xdr:nvCxnSpPr>
        <xdr:cNvPr id="126" name="直線コネクタ 125"/>
        <xdr:cNvCxnSpPr/>
      </xdr:nvCxnSpPr>
      <xdr:spPr>
        <a:xfrm flipV="1">
          <a:off x="1130300" y="9899181"/>
          <a:ext cx="889000" cy="3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46038</xdr:rowOff>
    </xdr:from>
    <xdr:to>
      <xdr:col>24</xdr:col>
      <xdr:colOff>114300</xdr:colOff>
      <xdr:row>57</xdr:row>
      <xdr:rowOff>147638</xdr:rowOff>
    </xdr:to>
    <xdr:sp macro="" textlink="">
      <xdr:nvSpPr>
        <xdr:cNvPr id="136" name="楕円 135"/>
        <xdr:cNvSpPr/>
      </xdr:nvSpPr>
      <xdr:spPr>
        <a:xfrm>
          <a:off x="4584700" y="98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24465</xdr:rowOff>
    </xdr:from>
    <xdr:ext cx="599010" cy="259045"/>
    <xdr:sp macro="" textlink="">
      <xdr:nvSpPr>
        <xdr:cNvPr id="137" name="物件費該当値テキスト"/>
        <xdr:cNvSpPr txBox="1"/>
      </xdr:nvSpPr>
      <xdr:spPr>
        <a:xfrm>
          <a:off x="4686300" y="979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40961</xdr:rowOff>
    </xdr:from>
    <xdr:to>
      <xdr:col>20</xdr:col>
      <xdr:colOff>38100</xdr:colOff>
      <xdr:row>57</xdr:row>
      <xdr:rowOff>142561</xdr:rowOff>
    </xdr:to>
    <xdr:sp macro="" textlink="">
      <xdr:nvSpPr>
        <xdr:cNvPr id="138" name="楕円 137"/>
        <xdr:cNvSpPr/>
      </xdr:nvSpPr>
      <xdr:spPr>
        <a:xfrm>
          <a:off x="3746500" y="98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159088</xdr:rowOff>
    </xdr:from>
    <xdr:ext cx="599010" cy="259045"/>
    <xdr:sp macro="" textlink="">
      <xdr:nvSpPr>
        <xdr:cNvPr id="139" name="テキスト ボックス 138"/>
        <xdr:cNvSpPr txBox="1"/>
      </xdr:nvSpPr>
      <xdr:spPr>
        <a:xfrm>
          <a:off x="3497795" y="95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47974</xdr:rowOff>
    </xdr:from>
    <xdr:to>
      <xdr:col>15</xdr:col>
      <xdr:colOff>101600</xdr:colOff>
      <xdr:row>57</xdr:row>
      <xdr:rowOff>149574</xdr:rowOff>
    </xdr:to>
    <xdr:sp macro="" textlink="">
      <xdr:nvSpPr>
        <xdr:cNvPr id="140" name="楕円 139"/>
        <xdr:cNvSpPr/>
      </xdr:nvSpPr>
      <xdr:spPr>
        <a:xfrm>
          <a:off x="2857500" y="98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166101</xdr:rowOff>
    </xdr:from>
    <xdr:ext cx="599010" cy="259045"/>
    <xdr:sp macro="" textlink="">
      <xdr:nvSpPr>
        <xdr:cNvPr id="141" name="テキスト ボックス 140"/>
        <xdr:cNvSpPr txBox="1"/>
      </xdr:nvSpPr>
      <xdr:spPr>
        <a:xfrm>
          <a:off x="2608795" y="95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75731</xdr:rowOff>
    </xdr:from>
    <xdr:to>
      <xdr:col>10</xdr:col>
      <xdr:colOff>165100</xdr:colOff>
      <xdr:row>58</xdr:row>
      <xdr:rowOff>5881</xdr:rowOff>
    </xdr:to>
    <xdr:sp macro="" textlink="">
      <xdr:nvSpPr>
        <xdr:cNvPr id="142" name="楕円 141"/>
        <xdr:cNvSpPr/>
      </xdr:nvSpPr>
      <xdr:spPr>
        <a:xfrm>
          <a:off x="1968500" y="9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22408</xdr:rowOff>
    </xdr:from>
    <xdr:ext cx="599010" cy="259045"/>
    <xdr:sp macro="" textlink="">
      <xdr:nvSpPr>
        <xdr:cNvPr id="143" name="テキスト ボックス 142"/>
        <xdr:cNvSpPr txBox="1"/>
      </xdr:nvSpPr>
      <xdr:spPr>
        <a:xfrm>
          <a:off x="1719795" y="962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111489</xdr:rowOff>
    </xdr:from>
    <xdr:to>
      <xdr:col>6</xdr:col>
      <xdr:colOff>38100</xdr:colOff>
      <xdr:row>58</xdr:row>
      <xdr:rowOff>41639</xdr:rowOff>
    </xdr:to>
    <xdr:sp macro="" textlink="">
      <xdr:nvSpPr>
        <xdr:cNvPr id="144" name="楕円 143"/>
        <xdr:cNvSpPr/>
      </xdr:nvSpPr>
      <xdr:spPr>
        <a:xfrm>
          <a:off x="1079500" y="9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32766</xdr:rowOff>
    </xdr:from>
    <xdr:ext cx="599010" cy="259045"/>
    <xdr:sp macro="" textlink="">
      <xdr:nvSpPr>
        <xdr:cNvPr id="145" name="テキスト ボックス 144"/>
        <xdr:cNvSpPr txBox="1"/>
      </xdr:nvSpPr>
      <xdr:spPr>
        <a:xfrm>
          <a:off x="830795" y="997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208</xdr:rowOff>
    </xdr:from>
    <xdr:to>
      <xdr:col>24</xdr:col>
      <xdr:colOff>63500</xdr:colOff>
      <xdr:row>77</xdr:row>
      <xdr:rowOff>21338</xdr:rowOff>
    </xdr:to>
    <xdr:cxnSp macro="">
      <xdr:nvCxnSpPr>
        <xdr:cNvPr id="174" name="直線コネクタ 173"/>
        <xdr:cNvCxnSpPr/>
      </xdr:nvCxnSpPr>
      <xdr:spPr>
        <a:xfrm>
          <a:off x="3797300" y="13030408"/>
          <a:ext cx="838200" cy="19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208</xdr:rowOff>
    </xdr:from>
    <xdr:to>
      <xdr:col>19</xdr:col>
      <xdr:colOff>177800</xdr:colOff>
      <xdr:row>77</xdr:row>
      <xdr:rowOff>79304</xdr:rowOff>
    </xdr:to>
    <xdr:cxnSp macro="">
      <xdr:nvCxnSpPr>
        <xdr:cNvPr id="177" name="直線コネクタ 176"/>
        <xdr:cNvCxnSpPr/>
      </xdr:nvCxnSpPr>
      <xdr:spPr>
        <a:xfrm flipV="1">
          <a:off x="2908300" y="13030408"/>
          <a:ext cx="889000" cy="2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46324</xdr:rowOff>
    </xdr:from>
    <xdr:to>
      <xdr:col>15</xdr:col>
      <xdr:colOff>50800</xdr:colOff>
      <xdr:row>77</xdr:row>
      <xdr:rowOff>79304</xdr:rowOff>
    </xdr:to>
    <xdr:cxnSp macro="">
      <xdr:nvCxnSpPr>
        <xdr:cNvPr id="180" name="直線コネクタ 179"/>
        <xdr:cNvCxnSpPr/>
      </xdr:nvCxnSpPr>
      <xdr:spPr>
        <a:xfrm>
          <a:off x="2019300" y="13247974"/>
          <a:ext cx="889000" cy="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46324</xdr:rowOff>
    </xdr:from>
    <xdr:to>
      <xdr:col>10</xdr:col>
      <xdr:colOff>114300</xdr:colOff>
      <xdr:row>77</xdr:row>
      <xdr:rowOff>116742</xdr:rowOff>
    </xdr:to>
    <xdr:cxnSp macro="">
      <xdr:nvCxnSpPr>
        <xdr:cNvPr id="183" name="直線コネクタ 182"/>
        <xdr:cNvCxnSpPr/>
      </xdr:nvCxnSpPr>
      <xdr:spPr>
        <a:xfrm flipV="1">
          <a:off x="1130300" y="13247974"/>
          <a:ext cx="889000" cy="7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141988</xdr:rowOff>
    </xdr:from>
    <xdr:to>
      <xdr:col>24</xdr:col>
      <xdr:colOff>114300</xdr:colOff>
      <xdr:row>77</xdr:row>
      <xdr:rowOff>72138</xdr:rowOff>
    </xdr:to>
    <xdr:sp macro="" textlink="">
      <xdr:nvSpPr>
        <xdr:cNvPr id="193" name="楕円 192"/>
        <xdr:cNvSpPr/>
      </xdr:nvSpPr>
      <xdr:spPr>
        <a:xfrm>
          <a:off x="4584700" y="131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164865</xdr:rowOff>
    </xdr:from>
    <xdr:ext cx="534377" cy="259045"/>
    <xdr:sp macro="" textlink="">
      <xdr:nvSpPr>
        <xdr:cNvPr id="194" name="維持補修費該当値テキスト"/>
        <xdr:cNvSpPr txBox="1"/>
      </xdr:nvSpPr>
      <xdr:spPr>
        <a:xfrm>
          <a:off x="4686300" y="130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120859</xdr:rowOff>
    </xdr:from>
    <xdr:to>
      <xdr:col>20</xdr:col>
      <xdr:colOff>38100</xdr:colOff>
      <xdr:row>76</xdr:row>
      <xdr:rowOff>51008</xdr:rowOff>
    </xdr:to>
    <xdr:sp macro="" textlink="">
      <xdr:nvSpPr>
        <xdr:cNvPr id="195" name="楕円 194"/>
        <xdr:cNvSpPr/>
      </xdr:nvSpPr>
      <xdr:spPr>
        <a:xfrm>
          <a:off x="3746500" y="12979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67536</xdr:rowOff>
    </xdr:from>
    <xdr:ext cx="534377" cy="259045"/>
    <xdr:sp macro="" textlink="">
      <xdr:nvSpPr>
        <xdr:cNvPr id="196" name="テキスト ボックス 195"/>
        <xdr:cNvSpPr txBox="1"/>
      </xdr:nvSpPr>
      <xdr:spPr>
        <a:xfrm>
          <a:off x="3530111" y="127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28504</xdr:rowOff>
    </xdr:from>
    <xdr:to>
      <xdr:col>15</xdr:col>
      <xdr:colOff>101600</xdr:colOff>
      <xdr:row>77</xdr:row>
      <xdr:rowOff>130104</xdr:rowOff>
    </xdr:to>
    <xdr:sp macro="" textlink="">
      <xdr:nvSpPr>
        <xdr:cNvPr id="197" name="楕円 196"/>
        <xdr:cNvSpPr/>
      </xdr:nvSpPr>
      <xdr:spPr>
        <a:xfrm>
          <a:off x="2857500" y="132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146631</xdr:rowOff>
    </xdr:from>
    <xdr:ext cx="534377" cy="259045"/>
    <xdr:sp macro="" textlink="">
      <xdr:nvSpPr>
        <xdr:cNvPr id="198" name="テキスト ボックス 197"/>
        <xdr:cNvSpPr txBox="1"/>
      </xdr:nvSpPr>
      <xdr:spPr>
        <a:xfrm>
          <a:off x="2641111" y="130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166974</xdr:rowOff>
    </xdr:from>
    <xdr:to>
      <xdr:col>10</xdr:col>
      <xdr:colOff>165100</xdr:colOff>
      <xdr:row>77</xdr:row>
      <xdr:rowOff>97124</xdr:rowOff>
    </xdr:to>
    <xdr:sp macro="" textlink="">
      <xdr:nvSpPr>
        <xdr:cNvPr id="199" name="楕円 198"/>
        <xdr:cNvSpPr/>
      </xdr:nvSpPr>
      <xdr:spPr>
        <a:xfrm>
          <a:off x="1968500" y="131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113651</xdr:rowOff>
    </xdr:from>
    <xdr:ext cx="534377" cy="259045"/>
    <xdr:sp macro="" textlink="">
      <xdr:nvSpPr>
        <xdr:cNvPr id="200" name="テキスト ボックス 199"/>
        <xdr:cNvSpPr txBox="1"/>
      </xdr:nvSpPr>
      <xdr:spPr>
        <a:xfrm>
          <a:off x="1752111" y="129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65942</xdr:rowOff>
    </xdr:from>
    <xdr:to>
      <xdr:col>6</xdr:col>
      <xdr:colOff>38100</xdr:colOff>
      <xdr:row>77</xdr:row>
      <xdr:rowOff>167542</xdr:rowOff>
    </xdr:to>
    <xdr:sp macro="" textlink="">
      <xdr:nvSpPr>
        <xdr:cNvPr id="201" name="楕円 200"/>
        <xdr:cNvSpPr/>
      </xdr:nvSpPr>
      <xdr:spPr>
        <a:xfrm>
          <a:off x="1079500" y="13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12619</xdr:rowOff>
    </xdr:from>
    <xdr:ext cx="534377" cy="259045"/>
    <xdr:sp macro="" textlink="">
      <xdr:nvSpPr>
        <xdr:cNvPr id="202" name="テキスト ボックス 201"/>
        <xdr:cNvSpPr txBox="1"/>
      </xdr:nvSpPr>
      <xdr:spPr>
        <a:xfrm>
          <a:off x="863111" y="130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76388</xdr:rowOff>
    </xdr:from>
    <xdr:to>
      <xdr:col>24</xdr:col>
      <xdr:colOff>63500</xdr:colOff>
      <xdr:row>95</xdr:row>
      <xdr:rowOff>147138</xdr:rowOff>
    </xdr:to>
    <xdr:cxnSp macro="">
      <xdr:nvCxnSpPr>
        <xdr:cNvPr id="235" name="直線コネクタ 234"/>
        <xdr:cNvCxnSpPr/>
      </xdr:nvCxnSpPr>
      <xdr:spPr>
        <a:xfrm>
          <a:off x="3797300" y="16364138"/>
          <a:ext cx="838200" cy="7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73644</xdr:rowOff>
    </xdr:from>
    <xdr:to>
      <xdr:col>19</xdr:col>
      <xdr:colOff>177800</xdr:colOff>
      <xdr:row>95</xdr:row>
      <xdr:rowOff>76388</xdr:rowOff>
    </xdr:to>
    <xdr:cxnSp macro="">
      <xdr:nvCxnSpPr>
        <xdr:cNvPr id="238" name="直線コネクタ 237"/>
        <xdr:cNvCxnSpPr/>
      </xdr:nvCxnSpPr>
      <xdr:spPr>
        <a:xfrm>
          <a:off x="2908300" y="1636139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73644</xdr:rowOff>
    </xdr:from>
    <xdr:to>
      <xdr:col>15</xdr:col>
      <xdr:colOff>50800</xdr:colOff>
      <xdr:row>95</xdr:row>
      <xdr:rowOff>160246</xdr:rowOff>
    </xdr:to>
    <xdr:cxnSp macro="">
      <xdr:nvCxnSpPr>
        <xdr:cNvPr id="241" name="直線コネクタ 240"/>
        <xdr:cNvCxnSpPr/>
      </xdr:nvCxnSpPr>
      <xdr:spPr>
        <a:xfrm flipV="1">
          <a:off x="2019300" y="16361394"/>
          <a:ext cx="889000" cy="8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160246</xdr:rowOff>
    </xdr:from>
    <xdr:to>
      <xdr:col>10</xdr:col>
      <xdr:colOff>114300</xdr:colOff>
      <xdr:row>96</xdr:row>
      <xdr:rowOff>369</xdr:rowOff>
    </xdr:to>
    <xdr:cxnSp macro="">
      <xdr:nvCxnSpPr>
        <xdr:cNvPr id="244" name="直線コネクタ 243"/>
        <xdr:cNvCxnSpPr/>
      </xdr:nvCxnSpPr>
      <xdr:spPr>
        <a:xfrm flipV="1">
          <a:off x="1130300" y="16447996"/>
          <a:ext cx="8890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96338</xdr:rowOff>
    </xdr:from>
    <xdr:to>
      <xdr:col>24</xdr:col>
      <xdr:colOff>114300</xdr:colOff>
      <xdr:row>96</xdr:row>
      <xdr:rowOff>26488</xdr:rowOff>
    </xdr:to>
    <xdr:sp macro="" textlink="">
      <xdr:nvSpPr>
        <xdr:cNvPr id="254" name="楕円 253"/>
        <xdr:cNvSpPr/>
      </xdr:nvSpPr>
      <xdr:spPr>
        <a:xfrm>
          <a:off x="4584700" y="163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119215</xdr:rowOff>
    </xdr:from>
    <xdr:ext cx="534377" cy="259045"/>
    <xdr:sp macro="" textlink="">
      <xdr:nvSpPr>
        <xdr:cNvPr id="255" name="扶助費該当値テキスト"/>
        <xdr:cNvSpPr txBox="1"/>
      </xdr:nvSpPr>
      <xdr:spPr>
        <a:xfrm>
          <a:off x="4686300" y="1623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25588</xdr:rowOff>
    </xdr:from>
    <xdr:to>
      <xdr:col>20</xdr:col>
      <xdr:colOff>38100</xdr:colOff>
      <xdr:row>95</xdr:row>
      <xdr:rowOff>127188</xdr:rowOff>
    </xdr:to>
    <xdr:sp macro="" textlink="">
      <xdr:nvSpPr>
        <xdr:cNvPr id="256" name="楕円 255"/>
        <xdr:cNvSpPr/>
      </xdr:nvSpPr>
      <xdr:spPr>
        <a:xfrm>
          <a:off x="3746500" y="163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143715</xdr:rowOff>
    </xdr:from>
    <xdr:ext cx="534377" cy="259045"/>
    <xdr:sp macro="" textlink="">
      <xdr:nvSpPr>
        <xdr:cNvPr id="257" name="テキスト ボックス 256"/>
        <xdr:cNvSpPr txBox="1"/>
      </xdr:nvSpPr>
      <xdr:spPr>
        <a:xfrm>
          <a:off x="3530111" y="1608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22844</xdr:rowOff>
    </xdr:from>
    <xdr:to>
      <xdr:col>15</xdr:col>
      <xdr:colOff>101600</xdr:colOff>
      <xdr:row>95</xdr:row>
      <xdr:rowOff>124444</xdr:rowOff>
    </xdr:to>
    <xdr:sp macro="" textlink="">
      <xdr:nvSpPr>
        <xdr:cNvPr id="258" name="楕円 257"/>
        <xdr:cNvSpPr/>
      </xdr:nvSpPr>
      <xdr:spPr>
        <a:xfrm>
          <a:off x="2857500" y="163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140971</xdr:rowOff>
    </xdr:from>
    <xdr:ext cx="534377" cy="259045"/>
    <xdr:sp macro="" textlink="">
      <xdr:nvSpPr>
        <xdr:cNvPr id="259" name="テキスト ボックス 258"/>
        <xdr:cNvSpPr txBox="1"/>
      </xdr:nvSpPr>
      <xdr:spPr>
        <a:xfrm>
          <a:off x="2641111" y="160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109446</xdr:rowOff>
    </xdr:from>
    <xdr:to>
      <xdr:col>10</xdr:col>
      <xdr:colOff>165100</xdr:colOff>
      <xdr:row>96</xdr:row>
      <xdr:rowOff>39596</xdr:rowOff>
    </xdr:to>
    <xdr:sp macro="" textlink="">
      <xdr:nvSpPr>
        <xdr:cNvPr id="260" name="楕円 259"/>
        <xdr:cNvSpPr/>
      </xdr:nvSpPr>
      <xdr:spPr>
        <a:xfrm>
          <a:off x="1968500" y="163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56123</xdr:rowOff>
    </xdr:from>
    <xdr:ext cx="534377" cy="259045"/>
    <xdr:sp macro="" textlink="">
      <xdr:nvSpPr>
        <xdr:cNvPr id="261" name="テキスト ボックス 260"/>
        <xdr:cNvSpPr txBox="1"/>
      </xdr:nvSpPr>
      <xdr:spPr>
        <a:xfrm>
          <a:off x="1752111" y="161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121019</xdr:rowOff>
    </xdr:from>
    <xdr:to>
      <xdr:col>6</xdr:col>
      <xdr:colOff>38100</xdr:colOff>
      <xdr:row>96</xdr:row>
      <xdr:rowOff>51169</xdr:rowOff>
    </xdr:to>
    <xdr:sp macro="" textlink="">
      <xdr:nvSpPr>
        <xdr:cNvPr id="262" name="楕円 261"/>
        <xdr:cNvSpPr/>
      </xdr:nvSpPr>
      <xdr:spPr>
        <a:xfrm>
          <a:off x="1079500" y="164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67696</xdr:rowOff>
    </xdr:from>
    <xdr:ext cx="534377" cy="259045"/>
    <xdr:sp macro="" textlink="">
      <xdr:nvSpPr>
        <xdr:cNvPr id="263" name="テキスト ボックス 262"/>
        <xdr:cNvSpPr txBox="1"/>
      </xdr:nvSpPr>
      <xdr:spPr>
        <a:xfrm>
          <a:off x="863111" y="161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129763</xdr:rowOff>
    </xdr:from>
    <xdr:to>
      <xdr:col>55</xdr:col>
      <xdr:colOff>0</xdr:colOff>
      <xdr:row>35</xdr:row>
      <xdr:rowOff>170864</xdr:rowOff>
    </xdr:to>
    <xdr:cxnSp macro="">
      <xdr:nvCxnSpPr>
        <xdr:cNvPr id="292" name="直線コネクタ 291"/>
        <xdr:cNvCxnSpPr/>
      </xdr:nvCxnSpPr>
      <xdr:spPr>
        <a:xfrm>
          <a:off x="9639300" y="6130513"/>
          <a:ext cx="8382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86623</xdr:rowOff>
    </xdr:from>
    <xdr:to>
      <xdr:col>50</xdr:col>
      <xdr:colOff>114300</xdr:colOff>
      <xdr:row>35</xdr:row>
      <xdr:rowOff>129763</xdr:rowOff>
    </xdr:to>
    <xdr:cxnSp macro="">
      <xdr:nvCxnSpPr>
        <xdr:cNvPr id="295" name="直線コネクタ 294"/>
        <xdr:cNvCxnSpPr/>
      </xdr:nvCxnSpPr>
      <xdr:spPr>
        <a:xfrm>
          <a:off x="8750300" y="5915923"/>
          <a:ext cx="889000" cy="2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86623</xdr:rowOff>
    </xdr:from>
    <xdr:to>
      <xdr:col>45</xdr:col>
      <xdr:colOff>177800</xdr:colOff>
      <xdr:row>36</xdr:row>
      <xdr:rowOff>18392</xdr:rowOff>
    </xdr:to>
    <xdr:cxnSp macro="">
      <xdr:nvCxnSpPr>
        <xdr:cNvPr id="298" name="直線コネクタ 297"/>
        <xdr:cNvCxnSpPr/>
      </xdr:nvCxnSpPr>
      <xdr:spPr>
        <a:xfrm flipV="1">
          <a:off x="7861300" y="5915923"/>
          <a:ext cx="889000" cy="27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154633</xdr:rowOff>
    </xdr:from>
    <xdr:to>
      <xdr:col>41</xdr:col>
      <xdr:colOff>50800</xdr:colOff>
      <xdr:row>36</xdr:row>
      <xdr:rowOff>18392</xdr:rowOff>
    </xdr:to>
    <xdr:cxnSp macro="">
      <xdr:nvCxnSpPr>
        <xdr:cNvPr id="301" name="直線コネクタ 300"/>
        <xdr:cNvCxnSpPr/>
      </xdr:nvCxnSpPr>
      <xdr:spPr>
        <a:xfrm>
          <a:off x="6972300" y="6155383"/>
          <a:ext cx="889000" cy="3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120064</xdr:rowOff>
    </xdr:from>
    <xdr:to>
      <xdr:col>55</xdr:col>
      <xdr:colOff>50800</xdr:colOff>
      <xdr:row>36</xdr:row>
      <xdr:rowOff>50214</xdr:rowOff>
    </xdr:to>
    <xdr:sp macro="" textlink="">
      <xdr:nvSpPr>
        <xdr:cNvPr id="311" name="楕円 310"/>
        <xdr:cNvSpPr/>
      </xdr:nvSpPr>
      <xdr:spPr>
        <a:xfrm>
          <a:off x="10426700" y="61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142941</xdr:rowOff>
    </xdr:from>
    <xdr:ext cx="599010" cy="259045"/>
    <xdr:sp macro="" textlink="">
      <xdr:nvSpPr>
        <xdr:cNvPr id="312" name="補助費等該当値テキスト"/>
        <xdr:cNvSpPr txBox="1"/>
      </xdr:nvSpPr>
      <xdr:spPr>
        <a:xfrm>
          <a:off x="10528300" y="597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78963</xdr:rowOff>
    </xdr:from>
    <xdr:to>
      <xdr:col>50</xdr:col>
      <xdr:colOff>165100</xdr:colOff>
      <xdr:row>36</xdr:row>
      <xdr:rowOff>9113</xdr:rowOff>
    </xdr:to>
    <xdr:sp macro="" textlink="">
      <xdr:nvSpPr>
        <xdr:cNvPr id="313" name="楕円 312"/>
        <xdr:cNvSpPr/>
      </xdr:nvSpPr>
      <xdr:spPr>
        <a:xfrm>
          <a:off x="9588500" y="60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25640</xdr:rowOff>
    </xdr:from>
    <xdr:ext cx="599010" cy="259045"/>
    <xdr:sp macro="" textlink="">
      <xdr:nvSpPr>
        <xdr:cNvPr id="314" name="テキスト ボックス 313"/>
        <xdr:cNvSpPr txBox="1"/>
      </xdr:nvSpPr>
      <xdr:spPr>
        <a:xfrm>
          <a:off x="9339795" y="58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35823</xdr:rowOff>
    </xdr:from>
    <xdr:to>
      <xdr:col>46</xdr:col>
      <xdr:colOff>38100</xdr:colOff>
      <xdr:row>34</xdr:row>
      <xdr:rowOff>137423</xdr:rowOff>
    </xdr:to>
    <xdr:sp macro="" textlink="">
      <xdr:nvSpPr>
        <xdr:cNvPr id="315" name="楕円 314"/>
        <xdr:cNvSpPr/>
      </xdr:nvSpPr>
      <xdr:spPr>
        <a:xfrm>
          <a:off x="8699500" y="58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153950</xdr:rowOff>
    </xdr:from>
    <xdr:ext cx="599010" cy="259045"/>
    <xdr:sp macro="" textlink="">
      <xdr:nvSpPr>
        <xdr:cNvPr id="316" name="テキスト ボックス 315"/>
        <xdr:cNvSpPr txBox="1"/>
      </xdr:nvSpPr>
      <xdr:spPr>
        <a:xfrm>
          <a:off x="8450795" y="564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139042</xdr:rowOff>
    </xdr:from>
    <xdr:to>
      <xdr:col>41</xdr:col>
      <xdr:colOff>101600</xdr:colOff>
      <xdr:row>36</xdr:row>
      <xdr:rowOff>69192</xdr:rowOff>
    </xdr:to>
    <xdr:sp macro="" textlink="">
      <xdr:nvSpPr>
        <xdr:cNvPr id="317" name="楕円 316"/>
        <xdr:cNvSpPr/>
      </xdr:nvSpPr>
      <xdr:spPr>
        <a:xfrm>
          <a:off x="7810500" y="61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85719</xdr:rowOff>
    </xdr:from>
    <xdr:ext cx="599010" cy="259045"/>
    <xdr:sp macro="" textlink="">
      <xdr:nvSpPr>
        <xdr:cNvPr id="318" name="テキスト ボックス 317"/>
        <xdr:cNvSpPr txBox="1"/>
      </xdr:nvSpPr>
      <xdr:spPr>
        <a:xfrm>
          <a:off x="7561795" y="591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103833</xdr:rowOff>
    </xdr:from>
    <xdr:to>
      <xdr:col>36</xdr:col>
      <xdr:colOff>165100</xdr:colOff>
      <xdr:row>36</xdr:row>
      <xdr:rowOff>33983</xdr:rowOff>
    </xdr:to>
    <xdr:sp macro="" textlink="">
      <xdr:nvSpPr>
        <xdr:cNvPr id="319" name="楕円 318"/>
        <xdr:cNvSpPr/>
      </xdr:nvSpPr>
      <xdr:spPr>
        <a:xfrm>
          <a:off x="6921500" y="61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50510</xdr:rowOff>
    </xdr:from>
    <xdr:ext cx="599010" cy="259045"/>
    <xdr:sp macro="" textlink="">
      <xdr:nvSpPr>
        <xdr:cNvPr id="320" name="テキスト ボックス 319"/>
        <xdr:cNvSpPr txBox="1"/>
      </xdr:nvSpPr>
      <xdr:spPr>
        <a:xfrm>
          <a:off x="6672795" y="58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169149</xdr:rowOff>
    </xdr:from>
    <xdr:to>
      <xdr:col>55</xdr:col>
      <xdr:colOff>0</xdr:colOff>
      <xdr:row>57</xdr:row>
      <xdr:rowOff>168784</xdr:rowOff>
    </xdr:to>
    <xdr:cxnSp macro="">
      <xdr:nvCxnSpPr>
        <xdr:cNvPr id="347" name="直線コネクタ 346"/>
        <xdr:cNvCxnSpPr/>
      </xdr:nvCxnSpPr>
      <xdr:spPr>
        <a:xfrm flipV="1">
          <a:off x="9639300" y="9770349"/>
          <a:ext cx="838200" cy="17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143911</xdr:rowOff>
    </xdr:from>
    <xdr:to>
      <xdr:col>50</xdr:col>
      <xdr:colOff>114300</xdr:colOff>
      <xdr:row>57</xdr:row>
      <xdr:rowOff>168784</xdr:rowOff>
    </xdr:to>
    <xdr:cxnSp macro="">
      <xdr:nvCxnSpPr>
        <xdr:cNvPr id="350" name="直線コネクタ 349"/>
        <xdr:cNvCxnSpPr/>
      </xdr:nvCxnSpPr>
      <xdr:spPr>
        <a:xfrm>
          <a:off x="8750300" y="9916561"/>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143911</xdr:rowOff>
    </xdr:from>
    <xdr:to>
      <xdr:col>45</xdr:col>
      <xdr:colOff>177800</xdr:colOff>
      <xdr:row>58</xdr:row>
      <xdr:rowOff>57321</xdr:rowOff>
    </xdr:to>
    <xdr:cxnSp macro="">
      <xdr:nvCxnSpPr>
        <xdr:cNvPr id="353" name="直線コネクタ 352"/>
        <xdr:cNvCxnSpPr/>
      </xdr:nvCxnSpPr>
      <xdr:spPr>
        <a:xfrm flipV="1">
          <a:off x="7861300" y="9916561"/>
          <a:ext cx="889000" cy="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47396</xdr:rowOff>
    </xdr:from>
    <xdr:to>
      <xdr:col>41</xdr:col>
      <xdr:colOff>50800</xdr:colOff>
      <xdr:row>58</xdr:row>
      <xdr:rowOff>57321</xdr:rowOff>
    </xdr:to>
    <xdr:cxnSp macro="">
      <xdr:nvCxnSpPr>
        <xdr:cNvPr id="356" name="直線コネクタ 355"/>
        <xdr:cNvCxnSpPr/>
      </xdr:nvCxnSpPr>
      <xdr:spPr>
        <a:xfrm>
          <a:off x="6972300" y="9991496"/>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118349</xdr:rowOff>
    </xdr:from>
    <xdr:to>
      <xdr:col>55</xdr:col>
      <xdr:colOff>50800</xdr:colOff>
      <xdr:row>57</xdr:row>
      <xdr:rowOff>48499</xdr:rowOff>
    </xdr:to>
    <xdr:sp macro="" textlink="">
      <xdr:nvSpPr>
        <xdr:cNvPr id="366" name="楕円 365"/>
        <xdr:cNvSpPr/>
      </xdr:nvSpPr>
      <xdr:spPr>
        <a:xfrm>
          <a:off x="10426700" y="97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141226</xdr:rowOff>
    </xdr:from>
    <xdr:ext cx="599010" cy="259045"/>
    <xdr:sp macro="" textlink="">
      <xdr:nvSpPr>
        <xdr:cNvPr id="367" name="普通建設事業費該当値テキスト"/>
        <xdr:cNvSpPr txBox="1"/>
      </xdr:nvSpPr>
      <xdr:spPr>
        <a:xfrm>
          <a:off x="10528300" y="957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117984</xdr:rowOff>
    </xdr:from>
    <xdr:to>
      <xdr:col>50</xdr:col>
      <xdr:colOff>165100</xdr:colOff>
      <xdr:row>58</xdr:row>
      <xdr:rowOff>48134</xdr:rowOff>
    </xdr:to>
    <xdr:sp macro="" textlink="">
      <xdr:nvSpPr>
        <xdr:cNvPr id="368" name="楕円 367"/>
        <xdr:cNvSpPr/>
      </xdr:nvSpPr>
      <xdr:spPr>
        <a:xfrm>
          <a:off x="9588500" y="98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64661</xdr:rowOff>
    </xdr:from>
    <xdr:ext cx="599010" cy="259045"/>
    <xdr:sp macro="" textlink="">
      <xdr:nvSpPr>
        <xdr:cNvPr id="369" name="テキスト ボックス 368"/>
        <xdr:cNvSpPr txBox="1"/>
      </xdr:nvSpPr>
      <xdr:spPr>
        <a:xfrm>
          <a:off x="9339795" y="966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93111</xdr:rowOff>
    </xdr:from>
    <xdr:to>
      <xdr:col>46</xdr:col>
      <xdr:colOff>38100</xdr:colOff>
      <xdr:row>58</xdr:row>
      <xdr:rowOff>23261</xdr:rowOff>
    </xdr:to>
    <xdr:sp macro="" textlink="">
      <xdr:nvSpPr>
        <xdr:cNvPr id="370" name="楕円 369"/>
        <xdr:cNvSpPr/>
      </xdr:nvSpPr>
      <xdr:spPr>
        <a:xfrm>
          <a:off x="8699500" y="98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39788</xdr:rowOff>
    </xdr:from>
    <xdr:ext cx="599010" cy="259045"/>
    <xdr:sp macro="" textlink="">
      <xdr:nvSpPr>
        <xdr:cNvPr id="371" name="テキスト ボックス 370"/>
        <xdr:cNvSpPr txBox="1"/>
      </xdr:nvSpPr>
      <xdr:spPr>
        <a:xfrm>
          <a:off x="8450795" y="964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6521</xdr:rowOff>
    </xdr:from>
    <xdr:to>
      <xdr:col>41</xdr:col>
      <xdr:colOff>101600</xdr:colOff>
      <xdr:row>58</xdr:row>
      <xdr:rowOff>108121</xdr:rowOff>
    </xdr:to>
    <xdr:sp macro="" textlink="">
      <xdr:nvSpPr>
        <xdr:cNvPr id="372" name="楕円 371"/>
        <xdr:cNvSpPr/>
      </xdr:nvSpPr>
      <xdr:spPr>
        <a:xfrm>
          <a:off x="7810500" y="9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99248</xdr:rowOff>
    </xdr:from>
    <xdr:ext cx="599010" cy="259045"/>
    <xdr:sp macro="" textlink="">
      <xdr:nvSpPr>
        <xdr:cNvPr id="373" name="テキスト ボックス 372"/>
        <xdr:cNvSpPr txBox="1"/>
      </xdr:nvSpPr>
      <xdr:spPr>
        <a:xfrm>
          <a:off x="7561795" y="1004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168046</xdr:rowOff>
    </xdr:from>
    <xdr:to>
      <xdr:col>36</xdr:col>
      <xdr:colOff>165100</xdr:colOff>
      <xdr:row>58</xdr:row>
      <xdr:rowOff>98196</xdr:rowOff>
    </xdr:to>
    <xdr:sp macro="" textlink="">
      <xdr:nvSpPr>
        <xdr:cNvPr id="374" name="楕円 373"/>
        <xdr:cNvSpPr/>
      </xdr:nvSpPr>
      <xdr:spPr>
        <a:xfrm>
          <a:off x="6921500" y="99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89323</xdr:rowOff>
    </xdr:from>
    <xdr:ext cx="599010" cy="259045"/>
    <xdr:sp macro="" textlink="">
      <xdr:nvSpPr>
        <xdr:cNvPr id="375" name="テキスト ボックス 374"/>
        <xdr:cNvSpPr txBox="1"/>
      </xdr:nvSpPr>
      <xdr:spPr>
        <a:xfrm>
          <a:off x="6672795" y="100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68128</xdr:rowOff>
    </xdr:from>
    <xdr:to>
      <xdr:col>55</xdr:col>
      <xdr:colOff>0</xdr:colOff>
      <xdr:row>77</xdr:row>
      <xdr:rowOff>134069</xdr:rowOff>
    </xdr:to>
    <xdr:cxnSp macro="">
      <xdr:nvCxnSpPr>
        <xdr:cNvPr id="404" name="直線コネクタ 403"/>
        <xdr:cNvCxnSpPr/>
      </xdr:nvCxnSpPr>
      <xdr:spPr>
        <a:xfrm flipV="1">
          <a:off x="9639300" y="12926878"/>
          <a:ext cx="838200" cy="40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134069</xdr:rowOff>
    </xdr:from>
    <xdr:to>
      <xdr:col>50</xdr:col>
      <xdr:colOff>114300</xdr:colOff>
      <xdr:row>78</xdr:row>
      <xdr:rowOff>32004</xdr:rowOff>
    </xdr:to>
    <xdr:cxnSp macro="">
      <xdr:nvCxnSpPr>
        <xdr:cNvPr id="407" name="直線コネクタ 406"/>
        <xdr:cNvCxnSpPr/>
      </xdr:nvCxnSpPr>
      <xdr:spPr>
        <a:xfrm flipV="1">
          <a:off x="8750300" y="13335719"/>
          <a:ext cx="889000" cy="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32004</xdr:rowOff>
    </xdr:from>
    <xdr:to>
      <xdr:col>45</xdr:col>
      <xdr:colOff>177800</xdr:colOff>
      <xdr:row>78</xdr:row>
      <xdr:rowOff>143007</xdr:rowOff>
    </xdr:to>
    <xdr:cxnSp macro="">
      <xdr:nvCxnSpPr>
        <xdr:cNvPr id="410" name="直線コネクタ 409"/>
        <xdr:cNvCxnSpPr/>
      </xdr:nvCxnSpPr>
      <xdr:spPr>
        <a:xfrm flipV="1">
          <a:off x="7861300" y="13405104"/>
          <a:ext cx="889000" cy="1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111553</xdr:rowOff>
    </xdr:from>
    <xdr:to>
      <xdr:col>41</xdr:col>
      <xdr:colOff>50800</xdr:colOff>
      <xdr:row>78</xdr:row>
      <xdr:rowOff>143007</xdr:rowOff>
    </xdr:to>
    <xdr:cxnSp macro="">
      <xdr:nvCxnSpPr>
        <xdr:cNvPr id="413" name="直線コネクタ 412"/>
        <xdr:cNvCxnSpPr/>
      </xdr:nvCxnSpPr>
      <xdr:spPr>
        <a:xfrm>
          <a:off x="6972300" y="13484653"/>
          <a:ext cx="889000" cy="3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17328</xdr:rowOff>
    </xdr:from>
    <xdr:to>
      <xdr:col>55</xdr:col>
      <xdr:colOff>50800</xdr:colOff>
      <xdr:row>75</xdr:row>
      <xdr:rowOff>118928</xdr:rowOff>
    </xdr:to>
    <xdr:sp macro="" textlink="">
      <xdr:nvSpPr>
        <xdr:cNvPr id="423" name="楕円 422"/>
        <xdr:cNvSpPr/>
      </xdr:nvSpPr>
      <xdr:spPr>
        <a:xfrm>
          <a:off x="10426700" y="128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40205</xdr:rowOff>
    </xdr:from>
    <xdr:ext cx="599010" cy="259045"/>
    <xdr:sp macro="" textlink="">
      <xdr:nvSpPr>
        <xdr:cNvPr id="424" name="普通建設事業費 （ うち新規整備　）該当値テキスト"/>
        <xdr:cNvSpPr txBox="1"/>
      </xdr:nvSpPr>
      <xdr:spPr>
        <a:xfrm>
          <a:off x="10528300" y="1272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83269</xdr:rowOff>
    </xdr:from>
    <xdr:to>
      <xdr:col>50</xdr:col>
      <xdr:colOff>165100</xdr:colOff>
      <xdr:row>78</xdr:row>
      <xdr:rowOff>13419</xdr:rowOff>
    </xdr:to>
    <xdr:sp macro="" textlink="">
      <xdr:nvSpPr>
        <xdr:cNvPr id="425" name="楕円 424"/>
        <xdr:cNvSpPr/>
      </xdr:nvSpPr>
      <xdr:spPr>
        <a:xfrm>
          <a:off x="9588500" y="132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29946</xdr:rowOff>
    </xdr:from>
    <xdr:ext cx="599010" cy="259045"/>
    <xdr:sp macro="" textlink="">
      <xdr:nvSpPr>
        <xdr:cNvPr id="426" name="テキスト ボックス 425"/>
        <xdr:cNvSpPr txBox="1"/>
      </xdr:nvSpPr>
      <xdr:spPr>
        <a:xfrm>
          <a:off x="9339795" y="1306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152654</xdr:rowOff>
    </xdr:from>
    <xdr:to>
      <xdr:col>46</xdr:col>
      <xdr:colOff>38100</xdr:colOff>
      <xdr:row>78</xdr:row>
      <xdr:rowOff>82804</xdr:rowOff>
    </xdr:to>
    <xdr:sp macro="" textlink="">
      <xdr:nvSpPr>
        <xdr:cNvPr id="427" name="楕円 426"/>
        <xdr:cNvSpPr/>
      </xdr:nvSpPr>
      <xdr:spPr>
        <a:xfrm>
          <a:off x="8699500" y="133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99331</xdr:rowOff>
    </xdr:from>
    <xdr:ext cx="599010" cy="259045"/>
    <xdr:sp macro="" textlink="">
      <xdr:nvSpPr>
        <xdr:cNvPr id="428" name="テキスト ボックス 427"/>
        <xdr:cNvSpPr txBox="1"/>
      </xdr:nvSpPr>
      <xdr:spPr>
        <a:xfrm>
          <a:off x="8450795" y="1312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92207</xdr:rowOff>
    </xdr:from>
    <xdr:to>
      <xdr:col>41</xdr:col>
      <xdr:colOff>101600</xdr:colOff>
      <xdr:row>79</xdr:row>
      <xdr:rowOff>22357</xdr:rowOff>
    </xdr:to>
    <xdr:sp macro="" textlink="">
      <xdr:nvSpPr>
        <xdr:cNvPr id="429" name="楕円 428"/>
        <xdr:cNvSpPr/>
      </xdr:nvSpPr>
      <xdr:spPr>
        <a:xfrm>
          <a:off x="7810500" y="134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13484</xdr:rowOff>
    </xdr:from>
    <xdr:ext cx="534377" cy="259045"/>
    <xdr:sp macro="" textlink="">
      <xdr:nvSpPr>
        <xdr:cNvPr id="430" name="テキスト ボックス 429"/>
        <xdr:cNvSpPr txBox="1"/>
      </xdr:nvSpPr>
      <xdr:spPr>
        <a:xfrm>
          <a:off x="7594111" y="135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60753</xdr:rowOff>
    </xdr:from>
    <xdr:to>
      <xdr:col>36</xdr:col>
      <xdr:colOff>165100</xdr:colOff>
      <xdr:row>78</xdr:row>
      <xdr:rowOff>162353</xdr:rowOff>
    </xdr:to>
    <xdr:sp macro="" textlink="">
      <xdr:nvSpPr>
        <xdr:cNvPr id="431" name="楕円 430"/>
        <xdr:cNvSpPr/>
      </xdr:nvSpPr>
      <xdr:spPr>
        <a:xfrm>
          <a:off x="6921500" y="134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153480</xdr:rowOff>
    </xdr:from>
    <xdr:ext cx="534377" cy="259045"/>
    <xdr:sp macro="" textlink="">
      <xdr:nvSpPr>
        <xdr:cNvPr id="432" name="テキスト ボックス 431"/>
        <xdr:cNvSpPr txBox="1"/>
      </xdr:nvSpPr>
      <xdr:spPr>
        <a:xfrm>
          <a:off x="6705111" y="135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67416</xdr:rowOff>
    </xdr:from>
    <xdr:to>
      <xdr:col>55</xdr:col>
      <xdr:colOff>0</xdr:colOff>
      <xdr:row>98</xdr:row>
      <xdr:rowOff>91760</xdr:rowOff>
    </xdr:to>
    <xdr:cxnSp macro="">
      <xdr:nvCxnSpPr>
        <xdr:cNvPr id="459" name="直線コネクタ 458"/>
        <xdr:cNvCxnSpPr/>
      </xdr:nvCxnSpPr>
      <xdr:spPr>
        <a:xfrm flipV="1">
          <a:off x="9639300" y="16869516"/>
          <a:ext cx="838200" cy="2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77487</xdr:rowOff>
    </xdr:from>
    <xdr:to>
      <xdr:col>50</xdr:col>
      <xdr:colOff>114300</xdr:colOff>
      <xdr:row>98</xdr:row>
      <xdr:rowOff>91760</xdr:rowOff>
    </xdr:to>
    <xdr:cxnSp macro="">
      <xdr:nvCxnSpPr>
        <xdr:cNvPr id="462" name="直線コネクタ 461"/>
        <xdr:cNvCxnSpPr/>
      </xdr:nvCxnSpPr>
      <xdr:spPr>
        <a:xfrm>
          <a:off x="8750300" y="16879587"/>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77487</xdr:rowOff>
    </xdr:from>
    <xdr:to>
      <xdr:col>45</xdr:col>
      <xdr:colOff>177800</xdr:colOff>
      <xdr:row>98</xdr:row>
      <xdr:rowOff>91601</xdr:rowOff>
    </xdr:to>
    <xdr:cxnSp macro="">
      <xdr:nvCxnSpPr>
        <xdr:cNvPr id="465" name="直線コネクタ 464"/>
        <xdr:cNvCxnSpPr/>
      </xdr:nvCxnSpPr>
      <xdr:spPr>
        <a:xfrm flipV="1">
          <a:off x="7861300" y="16879587"/>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88015</xdr:rowOff>
    </xdr:from>
    <xdr:to>
      <xdr:col>41</xdr:col>
      <xdr:colOff>50800</xdr:colOff>
      <xdr:row>98</xdr:row>
      <xdr:rowOff>91601</xdr:rowOff>
    </xdr:to>
    <xdr:cxnSp macro="">
      <xdr:nvCxnSpPr>
        <xdr:cNvPr id="468" name="直線コネクタ 467"/>
        <xdr:cNvCxnSpPr/>
      </xdr:nvCxnSpPr>
      <xdr:spPr>
        <a:xfrm>
          <a:off x="6972300" y="16890115"/>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16616</xdr:rowOff>
    </xdr:from>
    <xdr:to>
      <xdr:col>55</xdr:col>
      <xdr:colOff>50800</xdr:colOff>
      <xdr:row>98</xdr:row>
      <xdr:rowOff>118216</xdr:rowOff>
    </xdr:to>
    <xdr:sp macro="" textlink="">
      <xdr:nvSpPr>
        <xdr:cNvPr id="478" name="楕円 477"/>
        <xdr:cNvSpPr/>
      </xdr:nvSpPr>
      <xdr:spPr>
        <a:xfrm>
          <a:off x="10426700" y="168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147443</xdr:rowOff>
    </xdr:from>
    <xdr:ext cx="599010" cy="259045"/>
    <xdr:sp macro="" textlink="">
      <xdr:nvSpPr>
        <xdr:cNvPr id="479" name="普通建設事業費 （ うち更新整備　）該当値テキスト"/>
        <xdr:cNvSpPr txBox="1"/>
      </xdr:nvSpPr>
      <xdr:spPr>
        <a:xfrm>
          <a:off x="10528300" y="166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40960</xdr:rowOff>
    </xdr:from>
    <xdr:to>
      <xdr:col>50</xdr:col>
      <xdr:colOff>165100</xdr:colOff>
      <xdr:row>98</xdr:row>
      <xdr:rowOff>142560</xdr:rowOff>
    </xdr:to>
    <xdr:sp macro="" textlink="">
      <xdr:nvSpPr>
        <xdr:cNvPr id="480" name="楕円 479"/>
        <xdr:cNvSpPr/>
      </xdr:nvSpPr>
      <xdr:spPr>
        <a:xfrm>
          <a:off x="9588500" y="168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133687</xdr:rowOff>
    </xdr:from>
    <xdr:ext cx="599010" cy="259045"/>
    <xdr:sp macro="" textlink="">
      <xdr:nvSpPr>
        <xdr:cNvPr id="481" name="テキスト ボックス 480"/>
        <xdr:cNvSpPr txBox="1"/>
      </xdr:nvSpPr>
      <xdr:spPr>
        <a:xfrm>
          <a:off x="9339795" y="1693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26687</xdr:rowOff>
    </xdr:from>
    <xdr:to>
      <xdr:col>46</xdr:col>
      <xdr:colOff>38100</xdr:colOff>
      <xdr:row>98</xdr:row>
      <xdr:rowOff>128287</xdr:rowOff>
    </xdr:to>
    <xdr:sp macro="" textlink="">
      <xdr:nvSpPr>
        <xdr:cNvPr id="482" name="楕円 481"/>
        <xdr:cNvSpPr/>
      </xdr:nvSpPr>
      <xdr:spPr>
        <a:xfrm>
          <a:off x="8699500" y="168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119414</xdr:rowOff>
    </xdr:from>
    <xdr:ext cx="599010" cy="259045"/>
    <xdr:sp macro="" textlink="">
      <xdr:nvSpPr>
        <xdr:cNvPr id="483" name="テキスト ボックス 482"/>
        <xdr:cNvSpPr txBox="1"/>
      </xdr:nvSpPr>
      <xdr:spPr>
        <a:xfrm>
          <a:off x="8450795" y="16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40801</xdr:rowOff>
    </xdr:from>
    <xdr:to>
      <xdr:col>41</xdr:col>
      <xdr:colOff>101600</xdr:colOff>
      <xdr:row>98</xdr:row>
      <xdr:rowOff>142401</xdr:rowOff>
    </xdr:to>
    <xdr:sp macro="" textlink="">
      <xdr:nvSpPr>
        <xdr:cNvPr id="484" name="楕円 483"/>
        <xdr:cNvSpPr/>
      </xdr:nvSpPr>
      <xdr:spPr>
        <a:xfrm>
          <a:off x="7810500" y="1684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133528</xdr:rowOff>
    </xdr:from>
    <xdr:ext cx="599010" cy="259045"/>
    <xdr:sp macro="" textlink="">
      <xdr:nvSpPr>
        <xdr:cNvPr id="485" name="テキスト ボックス 484"/>
        <xdr:cNvSpPr txBox="1"/>
      </xdr:nvSpPr>
      <xdr:spPr>
        <a:xfrm>
          <a:off x="7561795" y="1693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37215</xdr:rowOff>
    </xdr:from>
    <xdr:to>
      <xdr:col>36</xdr:col>
      <xdr:colOff>165100</xdr:colOff>
      <xdr:row>98</xdr:row>
      <xdr:rowOff>138815</xdr:rowOff>
    </xdr:to>
    <xdr:sp macro="" textlink="">
      <xdr:nvSpPr>
        <xdr:cNvPr id="486" name="楕円 485"/>
        <xdr:cNvSpPr/>
      </xdr:nvSpPr>
      <xdr:spPr>
        <a:xfrm>
          <a:off x="6921500" y="168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129942</xdr:rowOff>
    </xdr:from>
    <xdr:ext cx="599010" cy="259045"/>
    <xdr:sp macro="" textlink="">
      <xdr:nvSpPr>
        <xdr:cNvPr id="487" name="テキスト ボックス 486"/>
        <xdr:cNvSpPr txBox="1"/>
      </xdr:nvSpPr>
      <xdr:spPr>
        <a:xfrm>
          <a:off x="6672795" y="169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16351</xdr:rowOff>
    </xdr:from>
    <xdr:to>
      <xdr:col>85</xdr:col>
      <xdr:colOff>127000</xdr:colOff>
      <xdr:row>39</xdr:row>
      <xdr:rowOff>44442</xdr:rowOff>
    </xdr:to>
    <xdr:cxnSp macro="">
      <xdr:nvCxnSpPr>
        <xdr:cNvPr id="516" name="直線コネクタ 515"/>
        <xdr:cNvCxnSpPr/>
      </xdr:nvCxnSpPr>
      <xdr:spPr>
        <a:xfrm>
          <a:off x="15481300" y="6702901"/>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16351</xdr:rowOff>
    </xdr:from>
    <xdr:to>
      <xdr:col>81</xdr:col>
      <xdr:colOff>50800</xdr:colOff>
      <xdr:row>39</xdr:row>
      <xdr:rowOff>28879</xdr:rowOff>
    </xdr:to>
    <xdr:cxnSp macro="">
      <xdr:nvCxnSpPr>
        <xdr:cNvPr id="519" name="直線コネクタ 518"/>
        <xdr:cNvCxnSpPr/>
      </xdr:nvCxnSpPr>
      <xdr:spPr>
        <a:xfrm flipV="1">
          <a:off x="14592300" y="6702901"/>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165764</xdr:rowOff>
    </xdr:from>
    <xdr:to>
      <xdr:col>76</xdr:col>
      <xdr:colOff>114300</xdr:colOff>
      <xdr:row>39</xdr:row>
      <xdr:rowOff>28879</xdr:rowOff>
    </xdr:to>
    <xdr:cxnSp macro="">
      <xdr:nvCxnSpPr>
        <xdr:cNvPr id="522" name="直線コネクタ 521"/>
        <xdr:cNvCxnSpPr/>
      </xdr:nvCxnSpPr>
      <xdr:spPr>
        <a:xfrm>
          <a:off x="13703300" y="6680864"/>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165764</xdr:rowOff>
    </xdr:from>
    <xdr:to>
      <xdr:col>71</xdr:col>
      <xdr:colOff>177800</xdr:colOff>
      <xdr:row>39</xdr:row>
      <xdr:rowOff>17940</xdr:rowOff>
    </xdr:to>
    <xdr:cxnSp macro="">
      <xdr:nvCxnSpPr>
        <xdr:cNvPr id="525" name="直線コネクタ 524"/>
        <xdr:cNvCxnSpPr/>
      </xdr:nvCxnSpPr>
      <xdr:spPr>
        <a:xfrm flipV="1">
          <a:off x="12814300" y="6680864"/>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165092</xdr:rowOff>
    </xdr:from>
    <xdr:to>
      <xdr:col>85</xdr:col>
      <xdr:colOff>177800</xdr:colOff>
      <xdr:row>39</xdr:row>
      <xdr:rowOff>95242</xdr:rowOff>
    </xdr:to>
    <xdr:sp macro="" textlink="">
      <xdr:nvSpPr>
        <xdr:cNvPr id="535" name="楕円 534"/>
        <xdr:cNvSpPr/>
      </xdr:nvSpPr>
      <xdr:spPr>
        <a:xfrm>
          <a:off x="162687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80019</xdr:rowOff>
    </xdr:from>
    <xdr:ext cx="249299" cy="259045"/>
    <xdr:sp macro="" textlink="">
      <xdr:nvSpPr>
        <xdr:cNvPr id="536" name="災害復旧事業費該当値テキスト"/>
        <xdr:cNvSpPr txBox="1"/>
      </xdr:nvSpPr>
      <xdr:spPr>
        <a:xfrm>
          <a:off x="16370300" y="6595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137001</xdr:rowOff>
    </xdr:from>
    <xdr:to>
      <xdr:col>81</xdr:col>
      <xdr:colOff>101600</xdr:colOff>
      <xdr:row>39</xdr:row>
      <xdr:rowOff>67151</xdr:rowOff>
    </xdr:to>
    <xdr:sp macro="" textlink="">
      <xdr:nvSpPr>
        <xdr:cNvPr id="537" name="楕円 536"/>
        <xdr:cNvSpPr/>
      </xdr:nvSpPr>
      <xdr:spPr>
        <a:xfrm>
          <a:off x="15430500" y="66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58278</xdr:rowOff>
    </xdr:from>
    <xdr:ext cx="469744" cy="259045"/>
    <xdr:sp macro="" textlink="">
      <xdr:nvSpPr>
        <xdr:cNvPr id="538" name="テキスト ボックス 537"/>
        <xdr:cNvSpPr txBox="1"/>
      </xdr:nvSpPr>
      <xdr:spPr>
        <a:xfrm>
          <a:off x="15246428" y="674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149529</xdr:rowOff>
    </xdr:from>
    <xdr:to>
      <xdr:col>76</xdr:col>
      <xdr:colOff>165100</xdr:colOff>
      <xdr:row>39</xdr:row>
      <xdr:rowOff>79679</xdr:rowOff>
    </xdr:to>
    <xdr:sp macro="" textlink="">
      <xdr:nvSpPr>
        <xdr:cNvPr id="539" name="楕円 538"/>
        <xdr:cNvSpPr/>
      </xdr:nvSpPr>
      <xdr:spPr>
        <a:xfrm>
          <a:off x="14541500" y="66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70806</xdr:rowOff>
    </xdr:from>
    <xdr:ext cx="469744" cy="259045"/>
    <xdr:sp macro="" textlink="">
      <xdr:nvSpPr>
        <xdr:cNvPr id="540" name="テキスト ボックス 539"/>
        <xdr:cNvSpPr txBox="1"/>
      </xdr:nvSpPr>
      <xdr:spPr>
        <a:xfrm>
          <a:off x="14357428" y="675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114964</xdr:rowOff>
    </xdr:from>
    <xdr:to>
      <xdr:col>72</xdr:col>
      <xdr:colOff>38100</xdr:colOff>
      <xdr:row>39</xdr:row>
      <xdr:rowOff>45114</xdr:rowOff>
    </xdr:to>
    <xdr:sp macro="" textlink="">
      <xdr:nvSpPr>
        <xdr:cNvPr id="541" name="楕円 540"/>
        <xdr:cNvSpPr/>
      </xdr:nvSpPr>
      <xdr:spPr>
        <a:xfrm>
          <a:off x="13652500" y="66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36241</xdr:rowOff>
    </xdr:from>
    <xdr:ext cx="534377" cy="259045"/>
    <xdr:sp macro="" textlink="">
      <xdr:nvSpPr>
        <xdr:cNvPr id="542" name="テキスト ボックス 541"/>
        <xdr:cNvSpPr txBox="1"/>
      </xdr:nvSpPr>
      <xdr:spPr>
        <a:xfrm>
          <a:off x="13436111" y="67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138590</xdr:rowOff>
    </xdr:from>
    <xdr:to>
      <xdr:col>67</xdr:col>
      <xdr:colOff>101600</xdr:colOff>
      <xdr:row>39</xdr:row>
      <xdr:rowOff>68740</xdr:rowOff>
    </xdr:to>
    <xdr:sp macro="" textlink="">
      <xdr:nvSpPr>
        <xdr:cNvPr id="543" name="楕円 542"/>
        <xdr:cNvSpPr/>
      </xdr:nvSpPr>
      <xdr:spPr>
        <a:xfrm>
          <a:off x="12763500" y="66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59867</xdr:rowOff>
    </xdr:from>
    <xdr:ext cx="469744" cy="259045"/>
    <xdr:sp macro="" textlink="">
      <xdr:nvSpPr>
        <xdr:cNvPr id="544" name="テキスト ボックス 543"/>
        <xdr:cNvSpPr txBox="1"/>
      </xdr:nvSpPr>
      <xdr:spPr>
        <a:xfrm>
          <a:off x="12579428" y="674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39484</xdr:rowOff>
    </xdr:from>
    <xdr:to>
      <xdr:col>85</xdr:col>
      <xdr:colOff>127000</xdr:colOff>
      <xdr:row>77</xdr:row>
      <xdr:rowOff>60677</xdr:rowOff>
    </xdr:to>
    <xdr:cxnSp macro="">
      <xdr:nvCxnSpPr>
        <xdr:cNvPr id="628" name="直線コネクタ 627"/>
        <xdr:cNvCxnSpPr/>
      </xdr:nvCxnSpPr>
      <xdr:spPr>
        <a:xfrm flipV="1">
          <a:off x="15481300" y="13241134"/>
          <a:ext cx="8382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31420</xdr:rowOff>
    </xdr:from>
    <xdr:to>
      <xdr:col>81</xdr:col>
      <xdr:colOff>50800</xdr:colOff>
      <xdr:row>77</xdr:row>
      <xdr:rowOff>60677</xdr:rowOff>
    </xdr:to>
    <xdr:cxnSp macro="">
      <xdr:nvCxnSpPr>
        <xdr:cNvPr id="631" name="直線コネクタ 630"/>
        <xdr:cNvCxnSpPr/>
      </xdr:nvCxnSpPr>
      <xdr:spPr>
        <a:xfrm>
          <a:off x="14592300" y="13233070"/>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31420</xdr:rowOff>
    </xdr:from>
    <xdr:to>
      <xdr:col>76</xdr:col>
      <xdr:colOff>114300</xdr:colOff>
      <xdr:row>77</xdr:row>
      <xdr:rowOff>108471</xdr:rowOff>
    </xdr:to>
    <xdr:cxnSp macro="">
      <xdr:nvCxnSpPr>
        <xdr:cNvPr id="634" name="直線コネクタ 633"/>
        <xdr:cNvCxnSpPr/>
      </xdr:nvCxnSpPr>
      <xdr:spPr>
        <a:xfrm flipV="1">
          <a:off x="13703300" y="13233070"/>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68039</xdr:rowOff>
    </xdr:from>
    <xdr:to>
      <xdr:col>71</xdr:col>
      <xdr:colOff>177800</xdr:colOff>
      <xdr:row>77</xdr:row>
      <xdr:rowOff>108471</xdr:rowOff>
    </xdr:to>
    <xdr:cxnSp macro="">
      <xdr:nvCxnSpPr>
        <xdr:cNvPr id="637" name="直線コネクタ 636"/>
        <xdr:cNvCxnSpPr/>
      </xdr:nvCxnSpPr>
      <xdr:spPr>
        <a:xfrm>
          <a:off x="12814300" y="13269689"/>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160134</xdr:rowOff>
    </xdr:from>
    <xdr:to>
      <xdr:col>85</xdr:col>
      <xdr:colOff>177800</xdr:colOff>
      <xdr:row>77</xdr:row>
      <xdr:rowOff>90284</xdr:rowOff>
    </xdr:to>
    <xdr:sp macro="" textlink="">
      <xdr:nvSpPr>
        <xdr:cNvPr id="647" name="楕円 646"/>
        <xdr:cNvSpPr/>
      </xdr:nvSpPr>
      <xdr:spPr>
        <a:xfrm>
          <a:off x="16268700" y="131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11561</xdr:rowOff>
    </xdr:from>
    <xdr:ext cx="599010" cy="259045"/>
    <xdr:sp macro="" textlink="">
      <xdr:nvSpPr>
        <xdr:cNvPr id="648" name="公債費該当値テキスト"/>
        <xdr:cNvSpPr txBox="1"/>
      </xdr:nvSpPr>
      <xdr:spPr>
        <a:xfrm>
          <a:off x="16370300" y="1304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9877</xdr:rowOff>
    </xdr:from>
    <xdr:to>
      <xdr:col>81</xdr:col>
      <xdr:colOff>101600</xdr:colOff>
      <xdr:row>77</xdr:row>
      <xdr:rowOff>111477</xdr:rowOff>
    </xdr:to>
    <xdr:sp macro="" textlink="">
      <xdr:nvSpPr>
        <xdr:cNvPr id="649" name="楕円 648"/>
        <xdr:cNvSpPr/>
      </xdr:nvSpPr>
      <xdr:spPr>
        <a:xfrm>
          <a:off x="15430500" y="132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128004</xdr:rowOff>
    </xdr:from>
    <xdr:ext cx="599010" cy="259045"/>
    <xdr:sp macro="" textlink="">
      <xdr:nvSpPr>
        <xdr:cNvPr id="650" name="テキスト ボックス 649"/>
        <xdr:cNvSpPr txBox="1"/>
      </xdr:nvSpPr>
      <xdr:spPr>
        <a:xfrm>
          <a:off x="15181795" y="1298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152070</xdr:rowOff>
    </xdr:from>
    <xdr:to>
      <xdr:col>76</xdr:col>
      <xdr:colOff>165100</xdr:colOff>
      <xdr:row>77</xdr:row>
      <xdr:rowOff>82220</xdr:rowOff>
    </xdr:to>
    <xdr:sp macro="" textlink="">
      <xdr:nvSpPr>
        <xdr:cNvPr id="651" name="楕円 650"/>
        <xdr:cNvSpPr/>
      </xdr:nvSpPr>
      <xdr:spPr>
        <a:xfrm>
          <a:off x="14541500" y="131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98747</xdr:rowOff>
    </xdr:from>
    <xdr:ext cx="599010" cy="259045"/>
    <xdr:sp macro="" textlink="">
      <xdr:nvSpPr>
        <xdr:cNvPr id="652" name="テキスト ボックス 651"/>
        <xdr:cNvSpPr txBox="1"/>
      </xdr:nvSpPr>
      <xdr:spPr>
        <a:xfrm>
          <a:off x="14292795" y="1295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57671</xdr:rowOff>
    </xdr:from>
    <xdr:to>
      <xdr:col>72</xdr:col>
      <xdr:colOff>38100</xdr:colOff>
      <xdr:row>77</xdr:row>
      <xdr:rowOff>159271</xdr:rowOff>
    </xdr:to>
    <xdr:sp macro="" textlink="">
      <xdr:nvSpPr>
        <xdr:cNvPr id="653" name="楕円 652"/>
        <xdr:cNvSpPr/>
      </xdr:nvSpPr>
      <xdr:spPr>
        <a:xfrm>
          <a:off x="13652500" y="132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4348</xdr:rowOff>
    </xdr:from>
    <xdr:ext cx="599010" cy="259045"/>
    <xdr:sp macro="" textlink="">
      <xdr:nvSpPr>
        <xdr:cNvPr id="654" name="テキスト ボックス 653"/>
        <xdr:cNvSpPr txBox="1"/>
      </xdr:nvSpPr>
      <xdr:spPr>
        <a:xfrm>
          <a:off x="13403795" y="1303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17239</xdr:rowOff>
    </xdr:from>
    <xdr:to>
      <xdr:col>67</xdr:col>
      <xdr:colOff>101600</xdr:colOff>
      <xdr:row>77</xdr:row>
      <xdr:rowOff>118839</xdr:rowOff>
    </xdr:to>
    <xdr:sp macro="" textlink="">
      <xdr:nvSpPr>
        <xdr:cNvPr id="655" name="楕円 654"/>
        <xdr:cNvSpPr/>
      </xdr:nvSpPr>
      <xdr:spPr>
        <a:xfrm>
          <a:off x="12763500" y="132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135366</xdr:rowOff>
    </xdr:from>
    <xdr:ext cx="599010" cy="259045"/>
    <xdr:sp macro="" textlink="">
      <xdr:nvSpPr>
        <xdr:cNvPr id="656" name="テキスト ボックス 655"/>
        <xdr:cNvSpPr txBox="1"/>
      </xdr:nvSpPr>
      <xdr:spPr>
        <a:xfrm>
          <a:off x="12514795" y="1299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90080</xdr:rowOff>
    </xdr:from>
    <xdr:to>
      <xdr:col>85</xdr:col>
      <xdr:colOff>127000</xdr:colOff>
      <xdr:row>99</xdr:row>
      <xdr:rowOff>60775</xdr:rowOff>
    </xdr:to>
    <xdr:cxnSp macro="">
      <xdr:nvCxnSpPr>
        <xdr:cNvPr id="687" name="直線コネクタ 686"/>
        <xdr:cNvCxnSpPr/>
      </xdr:nvCxnSpPr>
      <xdr:spPr>
        <a:xfrm>
          <a:off x="15481300" y="16892180"/>
          <a:ext cx="838200" cy="1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90080</xdr:rowOff>
    </xdr:from>
    <xdr:to>
      <xdr:col>81</xdr:col>
      <xdr:colOff>50800</xdr:colOff>
      <xdr:row>99</xdr:row>
      <xdr:rowOff>45338</xdr:rowOff>
    </xdr:to>
    <xdr:cxnSp macro="">
      <xdr:nvCxnSpPr>
        <xdr:cNvPr id="690" name="直線コネクタ 689"/>
        <xdr:cNvCxnSpPr/>
      </xdr:nvCxnSpPr>
      <xdr:spPr>
        <a:xfrm flipV="1">
          <a:off x="14592300" y="16892180"/>
          <a:ext cx="889000" cy="1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1085</xdr:rowOff>
    </xdr:from>
    <xdr:to>
      <xdr:col>76</xdr:col>
      <xdr:colOff>114300</xdr:colOff>
      <xdr:row>99</xdr:row>
      <xdr:rowOff>45338</xdr:rowOff>
    </xdr:to>
    <xdr:cxnSp macro="">
      <xdr:nvCxnSpPr>
        <xdr:cNvPr id="693" name="直線コネクタ 692"/>
        <xdr:cNvCxnSpPr/>
      </xdr:nvCxnSpPr>
      <xdr:spPr>
        <a:xfrm>
          <a:off x="13703300" y="16974635"/>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1085</xdr:rowOff>
    </xdr:from>
    <xdr:to>
      <xdr:col>71</xdr:col>
      <xdr:colOff>177800</xdr:colOff>
      <xdr:row>99</xdr:row>
      <xdr:rowOff>94004</xdr:rowOff>
    </xdr:to>
    <xdr:cxnSp macro="">
      <xdr:nvCxnSpPr>
        <xdr:cNvPr id="696" name="直線コネクタ 695"/>
        <xdr:cNvCxnSpPr/>
      </xdr:nvCxnSpPr>
      <xdr:spPr>
        <a:xfrm flipV="1">
          <a:off x="12814300" y="16974635"/>
          <a:ext cx="889000" cy="9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9975</xdr:rowOff>
    </xdr:from>
    <xdr:to>
      <xdr:col>85</xdr:col>
      <xdr:colOff>177800</xdr:colOff>
      <xdr:row>99</xdr:row>
      <xdr:rowOff>111575</xdr:rowOff>
    </xdr:to>
    <xdr:sp macro="" textlink="">
      <xdr:nvSpPr>
        <xdr:cNvPr id="706" name="楕円 705"/>
        <xdr:cNvSpPr/>
      </xdr:nvSpPr>
      <xdr:spPr>
        <a:xfrm>
          <a:off x="16268700" y="169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39280</xdr:rowOff>
    </xdr:from>
    <xdr:to>
      <xdr:col>81</xdr:col>
      <xdr:colOff>101600</xdr:colOff>
      <xdr:row>98</xdr:row>
      <xdr:rowOff>140880</xdr:rowOff>
    </xdr:to>
    <xdr:sp macro="" textlink="">
      <xdr:nvSpPr>
        <xdr:cNvPr id="708" name="楕円 707"/>
        <xdr:cNvSpPr/>
      </xdr:nvSpPr>
      <xdr:spPr>
        <a:xfrm>
          <a:off x="15430500" y="168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157407</xdr:rowOff>
    </xdr:from>
    <xdr:ext cx="599010" cy="259045"/>
    <xdr:sp macro="" textlink="">
      <xdr:nvSpPr>
        <xdr:cNvPr id="709" name="テキスト ボックス 708"/>
        <xdr:cNvSpPr txBox="1"/>
      </xdr:nvSpPr>
      <xdr:spPr>
        <a:xfrm>
          <a:off x="15181795" y="1661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165988</xdr:rowOff>
    </xdr:from>
    <xdr:to>
      <xdr:col>76</xdr:col>
      <xdr:colOff>165100</xdr:colOff>
      <xdr:row>99</xdr:row>
      <xdr:rowOff>96138</xdr:rowOff>
    </xdr:to>
    <xdr:sp macro="" textlink="">
      <xdr:nvSpPr>
        <xdr:cNvPr id="710" name="楕円 709"/>
        <xdr:cNvSpPr/>
      </xdr:nvSpPr>
      <xdr:spPr>
        <a:xfrm>
          <a:off x="14541500" y="1696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87265</xdr:rowOff>
    </xdr:from>
    <xdr:ext cx="534377" cy="259045"/>
    <xdr:sp macro="" textlink="">
      <xdr:nvSpPr>
        <xdr:cNvPr id="711" name="テキスト ボックス 710"/>
        <xdr:cNvSpPr txBox="1"/>
      </xdr:nvSpPr>
      <xdr:spPr>
        <a:xfrm>
          <a:off x="14325111" y="170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121735</xdr:rowOff>
    </xdr:from>
    <xdr:to>
      <xdr:col>72</xdr:col>
      <xdr:colOff>38100</xdr:colOff>
      <xdr:row>99</xdr:row>
      <xdr:rowOff>51885</xdr:rowOff>
    </xdr:to>
    <xdr:sp macro="" textlink="">
      <xdr:nvSpPr>
        <xdr:cNvPr id="712" name="楕円 711"/>
        <xdr:cNvSpPr/>
      </xdr:nvSpPr>
      <xdr:spPr>
        <a:xfrm>
          <a:off x="13652500" y="169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68412</xdr:rowOff>
    </xdr:from>
    <xdr:ext cx="534377" cy="259045"/>
    <xdr:sp macro="" textlink="">
      <xdr:nvSpPr>
        <xdr:cNvPr id="713" name="テキスト ボックス 712"/>
        <xdr:cNvSpPr txBox="1"/>
      </xdr:nvSpPr>
      <xdr:spPr>
        <a:xfrm>
          <a:off x="13436111" y="166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43204</xdr:rowOff>
    </xdr:from>
    <xdr:to>
      <xdr:col>67</xdr:col>
      <xdr:colOff>101600</xdr:colOff>
      <xdr:row>99</xdr:row>
      <xdr:rowOff>144804</xdr:rowOff>
    </xdr:to>
    <xdr:sp macro="" textlink="">
      <xdr:nvSpPr>
        <xdr:cNvPr id="714" name="楕円 713"/>
        <xdr:cNvSpPr/>
      </xdr:nvSpPr>
      <xdr:spPr>
        <a:xfrm>
          <a:off x="12763500" y="170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135931</xdr:rowOff>
    </xdr:from>
    <xdr:ext cx="469744" cy="259045"/>
    <xdr:sp macro="" textlink="">
      <xdr:nvSpPr>
        <xdr:cNvPr id="715" name="テキスト ボックス 714"/>
        <xdr:cNvSpPr txBox="1"/>
      </xdr:nvSpPr>
      <xdr:spPr>
        <a:xfrm>
          <a:off x="12579428" y="171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38812</xdr:rowOff>
    </xdr:from>
    <xdr:to>
      <xdr:col>107</xdr:col>
      <xdr:colOff>50800</xdr:colOff>
      <xdr:row>39</xdr:row>
      <xdr:rowOff>44450</xdr:rowOff>
    </xdr:to>
    <xdr:cxnSp macro="">
      <xdr:nvCxnSpPr>
        <xdr:cNvPr id="750" name="直線コネクタ 749"/>
        <xdr:cNvCxnSpPr/>
      </xdr:nvCxnSpPr>
      <xdr:spPr>
        <a:xfrm>
          <a:off x="19545300" y="6725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23800</xdr:rowOff>
    </xdr:from>
    <xdr:to>
      <xdr:col>102</xdr:col>
      <xdr:colOff>114300</xdr:colOff>
      <xdr:row>39</xdr:row>
      <xdr:rowOff>38812</xdr:rowOff>
    </xdr:to>
    <xdr:cxnSp macro="">
      <xdr:nvCxnSpPr>
        <xdr:cNvPr id="753" name="直線コネクタ 752"/>
        <xdr:cNvCxnSpPr/>
      </xdr:nvCxnSpPr>
      <xdr:spPr>
        <a:xfrm>
          <a:off x="18656300" y="6710350"/>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159462</xdr:rowOff>
    </xdr:from>
    <xdr:to>
      <xdr:col>102</xdr:col>
      <xdr:colOff>165100</xdr:colOff>
      <xdr:row>39</xdr:row>
      <xdr:rowOff>89612</xdr:rowOff>
    </xdr:to>
    <xdr:sp macro="" textlink="">
      <xdr:nvSpPr>
        <xdr:cNvPr id="769" name="楕円 768"/>
        <xdr:cNvSpPr/>
      </xdr:nvSpPr>
      <xdr:spPr>
        <a:xfrm>
          <a:off x="19494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80739</xdr:rowOff>
    </xdr:from>
    <xdr:ext cx="378565" cy="259045"/>
    <xdr:sp macro="" textlink="">
      <xdr:nvSpPr>
        <xdr:cNvPr id="770" name="テキスト ボックス 769"/>
        <xdr:cNvSpPr txBox="1"/>
      </xdr:nvSpPr>
      <xdr:spPr>
        <a:xfrm>
          <a:off x="19356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144450</xdr:rowOff>
    </xdr:from>
    <xdr:to>
      <xdr:col>98</xdr:col>
      <xdr:colOff>38100</xdr:colOff>
      <xdr:row>39</xdr:row>
      <xdr:rowOff>74600</xdr:rowOff>
    </xdr:to>
    <xdr:sp macro="" textlink="">
      <xdr:nvSpPr>
        <xdr:cNvPr id="771" name="楕円 770"/>
        <xdr:cNvSpPr/>
      </xdr:nvSpPr>
      <xdr:spPr>
        <a:xfrm>
          <a:off x="18605500" y="6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65727</xdr:rowOff>
    </xdr:from>
    <xdr:ext cx="469744" cy="259045"/>
    <xdr:sp macro="" textlink="">
      <xdr:nvSpPr>
        <xdr:cNvPr id="772" name="テキスト ボックス 771"/>
        <xdr:cNvSpPr txBox="1"/>
      </xdr:nvSpPr>
      <xdr:spPr>
        <a:xfrm>
          <a:off x="18421428" y="67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74378</xdr:rowOff>
    </xdr:from>
    <xdr:to>
      <xdr:col>116</xdr:col>
      <xdr:colOff>63500</xdr:colOff>
      <xdr:row>58</xdr:row>
      <xdr:rowOff>75730</xdr:rowOff>
    </xdr:to>
    <xdr:cxnSp macro="">
      <xdr:nvCxnSpPr>
        <xdr:cNvPr id="801" name="直線コネクタ 800"/>
        <xdr:cNvCxnSpPr/>
      </xdr:nvCxnSpPr>
      <xdr:spPr>
        <a:xfrm flipV="1">
          <a:off x="21323300" y="10018478"/>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75730</xdr:rowOff>
    </xdr:from>
    <xdr:to>
      <xdr:col>111</xdr:col>
      <xdr:colOff>177800</xdr:colOff>
      <xdr:row>58</xdr:row>
      <xdr:rowOff>78892</xdr:rowOff>
    </xdr:to>
    <xdr:cxnSp macro="">
      <xdr:nvCxnSpPr>
        <xdr:cNvPr id="804" name="直線コネクタ 803"/>
        <xdr:cNvCxnSpPr/>
      </xdr:nvCxnSpPr>
      <xdr:spPr>
        <a:xfrm flipV="1">
          <a:off x="20434300" y="1001983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78892</xdr:rowOff>
    </xdr:from>
    <xdr:to>
      <xdr:col>107</xdr:col>
      <xdr:colOff>50800</xdr:colOff>
      <xdr:row>58</xdr:row>
      <xdr:rowOff>81559</xdr:rowOff>
    </xdr:to>
    <xdr:cxnSp macro="">
      <xdr:nvCxnSpPr>
        <xdr:cNvPr id="807" name="直線コネクタ 806"/>
        <xdr:cNvCxnSpPr/>
      </xdr:nvCxnSpPr>
      <xdr:spPr>
        <a:xfrm flipV="1">
          <a:off x="19545300" y="1002299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59024</xdr:rowOff>
    </xdr:from>
    <xdr:to>
      <xdr:col>102</xdr:col>
      <xdr:colOff>114300</xdr:colOff>
      <xdr:row>58</xdr:row>
      <xdr:rowOff>81559</xdr:rowOff>
    </xdr:to>
    <xdr:cxnSp macro="">
      <xdr:nvCxnSpPr>
        <xdr:cNvPr id="810" name="直線コネクタ 809"/>
        <xdr:cNvCxnSpPr/>
      </xdr:nvCxnSpPr>
      <xdr:spPr>
        <a:xfrm>
          <a:off x="18656300" y="9831674"/>
          <a:ext cx="889000" cy="19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23578</xdr:rowOff>
    </xdr:from>
    <xdr:to>
      <xdr:col>116</xdr:col>
      <xdr:colOff>114300</xdr:colOff>
      <xdr:row>58</xdr:row>
      <xdr:rowOff>125178</xdr:rowOff>
    </xdr:to>
    <xdr:sp macro="" textlink="">
      <xdr:nvSpPr>
        <xdr:cNvPr id="820" name="楕円 819"/>
        <xdr:cNvSpPr/>
      </xdr:nvSpPr>
      <xdr:spPr>
        <a:xfrm>
          <a:off x="22110700" y="99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2005</xdr:rowOff>
    </xdr:from>
    <xdr:ext cx="469744" cy="259045"/>
    <xdr:sp macro="" textlink="">
      <xdr:nvSpPr>
        <xdr:cNvPr id="821" name="貸付金該当値テキスト"/>
        <xdr:cNvSpPr txBox="1"/>
      </xdr:nvSpPr>
      <xdr:spPr>
        <a:xfrm>
          <a:off x="22212300" y="994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24930</xdr:rowOff>
    </xdr:from>
    <xdr:to>
      <xdr:col>112</xdr:col>
      <xdr:colOff>38100</xdr:colOff>
      <xdr:row>58</xdr:row>
      <xdr:rowOff>126530</xdr:rowOff>
    </xdr:to>
    <xdr:sp macro="" textlink="">
      <xdr:nvSpPr>
        <xdr:cNvPr id="822" name="楕円 821"/>
        <xdr:cNvSpPr/>
      </xdr:nvSpPr>
      <xdr:spPr>
        <a:xfrm>
          <a:off x="21272500" y="99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117657</xdr:rowOff>
    </xdr:from>
    <xdr:ext cx="469744" cy="259045"/>
    <xdr:sp macro="" textlink="">
      <xdr:nvSpPr>
        <xdr:cNvPr id="823" name="テキスト ボックス 822"/>
        <xdr:cNvSpPr txBox="1"/>
      </xdr:nvSpPr>
      <xdr:spPr>
        <a:xfrm>
          <a:off x="21088428" y="100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28092</xdr:rowOff>
    </xdr:from>
    <xdr:to>
      <xdr:col>107</xdr:col>
      <xdr:colOff>101600</xdr:colOff>
      <xdr:row>58</xdr:row>
      <xdr:rowOff>129692</xdr:rowOff>
    </xdr:to>
    <xdr:sp macro="" textlink="">
      <xdr:nvSpPr>
        <xdr:cNvPr id="824" name="楕円 823"/>
        <xdr:cNvSpPr/>
      </xdr:nvSpPr>
      <xdr:spPr>
        <a:xfrm>
          <a:off x="20383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120819</xdr:rowOff>
    </xdr:from>
    <xdr:ext cx="469744" cy="259045"/>
    <xdr:sp macro="" textlink="">
      <xdr:nvSpPr>
        <xdr:cNvPr id="825" name="テキスト ボックス 824"/>
        <xdr:cNvSpPr txBox="1"/>
      </xdr:nvSpPr>
      <xdr:spPr>
        <a:xfrm>
          <a:off x="20199428" y="1006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30759</xdr:rowOff>
    </xdr:from>
    <xdr:to>
      <xdr:col>102</xdr:col>
      <xdr:colOff>165100</xdr:colOff>
      <xdr:row>58</xdr:row>
      <xdr:rowOff>132359</xdr:rowOff>
    </xdr:to>
    <xdr:sp macro="" textlink="">
      <xdr:nvSpPr>
        <xdr:cNvPr id="826" name="楕円 825"/>
        <xdr:cNvSpPr/>
      </xdr:nvSpPr>
      <xdr:spPr>
        <a:xfrm>
          <a:off x="19494500" y="99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123486</xdr:rowOff>
    </xdr:from>
    <xdr:ext cx="469744" cy="259045"/>
    <xdr:sp macro="" textlink="">
      <xdr:nvSpPr>
        <xdr:cNvPr id="827" name="テキスト ボックス 826"/>
        <xdr:cNvSpPr txBox="1"/>
      </xdr:nvSpPr>
      <xdr:spPr>
        <a:xfrm>
          <a:off x="19310428" y="1006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8224</xdr:rowOff>
    </xdr:from>
    <xdr:to>
      <xdr:col>98</xdr:col>
      <xdr:colOff>38100</xdr:colOff>
      <xdr:row>57</xdr:row>
      <xdr:rowOff>109824</xdr:rowOff>
    </xdr:to>
    <xdr:sp macro="" textlink="">
      <xdr:nvSpPr>
        <xdr:cNvPr id="828" name="楕円 827"/>
        <xdr:cNvSpPr/>
      </xdr:nvSpPr>
      <xdr:spPr>
        <a:xfrm>
          <a:off x="18605500" y="97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126351</xdr:rowOff>
    </xdr:from>
    <xdr:ext cx="534377" cy="259045"/>
    <xdr:sp macro="" textlink="">
      <xdr:nvSpPr>
        <xdr:cNvPr id="829" name="テキスト ボックス 828"/>
        <xdr:cNvSpPr txBox="1"/>
      </xdr:nvSpPr>
      <xdr:spPr>
        <a:xfrm>
          <a:off x="18389111" y="95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65981</xdr:rowOff>
    </xdr:from>
    <xdr:to>
      <xdr:col>116</xdr:col>
      <xdr:colOff>63500</xdr:colOff>
      <xdr:row>75</xdr:row>
      <xdr:rowOff>72583</xdr:rowOff>
    </xdr:to>
    <xdr:cxnSp macro="">
      <xdr:nvCxnSpPr>
        <xdr:cNvPr id="856" name="直線コネクタ 855"/>
        <xdr:cNvCxnSpPr/>
      </xdr:nvCxnSpPr>
      <xdr:spPr>
        <a:xfrm flipV="1">
          <a:off x="21323300" y="12924731"/>
          <a:ext cx="8382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23452</xdr:rowOff>
    </xdr:from>
    <xdr:to>
      <xdr:col>111</xdr:col>
      <xdr:colOff>177800</xdr:colOff>
      <xdr:row>75</xdr:row>
      <xdr:rowOff>72583</xdr:rowOff>
    </xdr:to>
    <xdr:cxnSp macro="">
      <xdr:nvCxnSpPr>
        <xdr:cNvPr id="859" name="直線コネクタ 858"/>
        <xdr:cNvCxnSpPr/>
      </xdr:nvCxnSpPr>
      <xdr:spPr>
        <a:xfrm>
          <a:off x="20434300" y="12882202"/>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14880</xdr:rowOff>
    </xdr:from>
    <xdr:to>
      <xdr:col>107</xdr:col>
      <xdr:colOff>50800</xdr:colOff>
      <xdr:row>75</xdr:row>
      <xdr:rowOff>23452</xdr:rowOff>
    </xdr:to>
    <xdr:cxnSp macro="">
      <xdr:nvCxnSpPr>
        <xdr:cNvPr id="862" name="直線コネクタ 861"/>
        <xdr:cNvCxnSpPr/>
      </xdr:nvCxnSpPr>
      <xdr:spPr>
        <a:xfrm>
          <a:off x="19545300" y="12702180"/>
          <a:ext cx="889000" cy="18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14880</xdr:rowOff>
    </xdr:from>
    <xdr:to>
      <xdr:col>102</xdr:col>
      <xdr:colOff>114300</xdr:colOff>
      <xdr:row>75</xdr:row>
      <xdr:rowOff>45700</xdr:rowOff>
    </xdr:to>
    <xdr:cxnSp macro="">
      <xdr:nvCxnSpPr>
        <xdr:cNvPr id="865" name="直線コネクタ 864"/>
        <xdr:cNvCxnSpPr/>
      </xdr:nvCxnSpPr>
      <xdr:spPr>
        <a:xfrm flipV="1">
          <a:off x="18656300" y="12702180"/>
          <a:ext cx="889000" cy="20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15181</xdr:rowOff>
    </xdr:from>
    <xdr:to>
      <xdr:col>116</xdr:col>
      <xdr:colOff>114300</xdr:colOff>
      <xdr:row>75</xdr:row>
      <xdr:rowOff>116781</xdr:rowOff>
    </xdr:to>
    <xdr:sp macro="" textlink="">
      <xdr:nvSpPr>
        <xdr:cNvPr id="875" name="楕円 874"/>
        <xdr:cNvSpPr/>
      </xdr:nvSpPr>
      <xdr:spPr>
        <a:xfrm>
          <a:off x="22110700" y="128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38058</xdr:rowOff>
    </xdr:from>
    <xdr:ext cx="599010" cy="259045"/>
    <xdr:sp macro="" textlink="">
      <xdr:nvSpPr>
        <xdr:cNvPr id="876" name="繰出金該当値テキスト"/>
        <xdr:cNvSpPr txBox="1"/>
      </xdr:nvSpPr>
      <xdr:spPr>
        <a:xfrm>
          <a:off x="22212300" y="1272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21783</xdr:rowOff>
    </xdr:from>
    <xdr:to>
      <xdr:col>112</xdr:col>
      <xdr:colOff>38100</xdr:colOff>
      <xdr:row>75</xdr:row>
      <xdr:rowOff>123383</xdr:rowOff>
    </xdr:to>
    <xdr:sp macro="" textlink="">
      <xdr:nvSpPr>
        <xdr:cNvPr id="877" name="楕円 876"/>
        <xdr:cNvSpPr/>
      </xdr:nvSpPr>
      <xdr:spPr>
        <a:xfrm>
          <a:off x="21272500" y="128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139910</xdr:rowOff>
    </xdr:from>
    <xdr:ext cx="599010" cy="259045"/>
    <xdr:sp macro="" textlink="">
      <xdr:nvSpPr>
        <xdr:cNvPr id="878" name="テキスト ボックス 877"/>
        <xdr:cNvSpPr txBox="1"/>
      </xdr:nvSpPr>
      <xdr:spPr>
        <a:xfrm>
          <a:off x="21023795" y="1265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144102</xdr:rowOff>
    </xdr:from>
    <xdr:to>
      <xdr:col>107</xdr:col>
      <xdr:colOff>101600</xdr:colOff>
      <xdr:row>75</xdr:row>
      <xdr:rowOff>74252</xdr:rowOff>
    </xdr:to>
    <xdr:sp macro="" textlink="">
      <xdr:nvSpPr>
        <xdr:cNvPr id="879" name="楕円 878"/>
        <xdr:cNvSpPr/>
      </xdr:nvSpPr>
      <xdr:spPr>
        <a:xfrm>
          <a:off x="20383500" y="128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90779</xdr:rowOff>
    </xdr:from>
    <xdr:ext cx="599010" cy="259045"/>
    <xdr:sp macro="" textlink="">
      <xdr:nvSpPr>
        <xdr:cNvPr id="880" name="テキスト ボックス 879"/>
        <xdr:cNvSpPr txBox="1"/>
      </xdr:nvSpPr>
      <xdr:spPr>
        <a:xfrm>
          <a:off x="20134795" y="1260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135530</xdr:rowOff>
    </xdr:from>
    <xdr:to>
      <xdr:col>102</xdr:col>
      <xdr:colOff>165100</xdr:colOff>
      <xdr:row>74</xdr:row>
      <xdr:rowOff>65680</xdr:rowOff>
    </xdr:to>
    <xdr:sp macro="" textlink="">
      <xdr:nvSpPr>
        <xdr:cNvPr id="881" name="楕円 880"/>
        <xdr:cNvSpPr/>
      </xdr:nvSpPr>
      <xdr:spPr>
        <a:xfrm>
          <a:off x="19494500" y="126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82207</xdr:rowOff>
    </xdr:from>
    <xdr:ext cx="599010" cy="259045"/>
    <xdr:sp macro="" textlink="">
      <xdr:nvSpPr>
        <xdr:cNvPr id="882" name="テキスト ボックス 881"/>
        <xdr:cNvSpPr txBox="1"/>
      </xdr:nvSpPr>
      <xdr:spPr>
        <a:xfrm>
          <a:off x="19245795" y="124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166350</xdr:rowOff>
    </xdr:from>
    <xdr:to>
      <xdr:col>98</xdr:col>
      <xdr:colOff>38100</xdr:colOff>
      <xdr:row>75</xdr:row>
      <xdr:rowOff>96500</xdr:rowOff>
    </xdr:to>
    <xdr:sp macro="" textlink="">
      <xdr:nvSpPr>
        <xdr:cNvPr id="883" name="楕円 882"/>
        <xdr:cNvSpPr/>
      </xdr:nvSpPr>
      <xdr:spPr>
        <a:xfrm>
          <a:off x="18605500" y="128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113027</xdr:rowOff>
    </xdr:from>
    <xdr:ext cx="599010" cy="259045"/>
    <xdr:sp macro="" textlink="">
      <xdr:nvSpPr>
        <xdr:cNvPr id="884" name="テキスト ボックス 883"/>
        <xdr:cNvSpPr txBox="1"/>
      </xdr:nvSpPr>
      <xdr:spPr>
        <a:xfrm>
          <a:off x="18356795" y="1262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歳出決算総額は、住民一人当たり１，８７８千円となっている。</a:t>
          </a:r>
        </a:p>
        <a:p>
          <a:r>
            <a:rPr kumimoji="1" lang="ja-JP" altLang="en-US" sz="1300">
              <a:latin typeface="ＭＳ Ｐゴシック" panose="020B0600070205080204" pitchFamily="50" charset="-128"/>
              <a:ea typeface="ＭＳ Ｐゴシック" panose="020B0600070205080204" pitchFamily="50" charset="-128"/>
            </a:rPr>
            <a:t>　項目別に見ると普通建設事業費が類似団体と比較して高い水準となっているが、引き続き大規模な建設事業の予定があることから、公共施設等総合管理計画に基づき維持補修費とのバランスを考慮しつつ、事業の取捨選択を徹底していくことで、住民負担が大きくならないよう負担軽減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
2,647
590.80
5,113,415
5,055,716
42,699
2,563,261
5,036,425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157131</xdr:rowOff>
    </xdr:from>
    <xdr:to>
      <xdr:col>24</xdr:col>
      <xdr:colOff>63500</xdr:colOff>
      <xdr:row>36</xdr:row>
      <xdr:rowOff>159074</xdr:rowOff>
    </xdr:to>
    <xdr:cxnSp macro="">
      <xdr:nvCxnSpPr>
        <xdr:cNvPr id="60" name="直線コネクタ 59"/>
        <xdr:cNvCxnSpPr/>
      </xdr:nvCxnSpPr>
      <xdr:spPr>
        <a:xfrm flipV="1">
          <a:off x="3797300" y="6329331"/>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159074</xdr:rowOff>
    </xdr:from>
    <xdr:to>
      <xdr:col>19</xdr:col>
      <xdr:colOff>177800</xdr:colOff>
      <xdr:row>37</xdr:row>
      <xdr:rowOff>2159</xdr:rowOff>
    </xdr:to>
    <xdr:cxnSp macro="">
      <xdr:nvCxnSpPr>
        <xdr:cNvPr id="63" name="直線コネクタ 62"/>
        <xdr:cNvCxnSpPr/>
      </xdr:nvCxnSpPr>
      <xdr:spPr>
        <a:xfrm flipV="1">
          <a:off x="2908300" y="633127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161665</xdr:rowOff>
    </xdr:from>
    <xdr:to>
      <xdr:col>15</xdr:col>
      <xdr:colOff>50800</xdr:colOff>
      <xdr:row>37</xdr:row>
      <xdr:rowOff>2159</xdr:rowOff>
    </xdr:to>
    <xdr:cxnSp macro="">
      <xdr:nvCxnSpPr>
        <xdr:cNvPr id="66" name="直線コネクタ 65"/>
        <xdr:cNvCxnSpPr/>
      </xdr:nvCxnSpPr>
      <xdr:spPr>
        <a:xfrm>
          <a:off x="2019300" y="6333865"/>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161665</xdr:rowOff>
    </xdr:from>
    <xdr:to>
      <xdr:col>10</xdr:col>
      <xdr:colOff>114300</xdr:colOff>
      <xdr:row>37</xdr:row>
      <xdr:rowOff>26600</xdr:rowOff>
    </xdr:to>
    <xdr:cxnSp macro="">
      <xdr:nvCxnSpPr>
        <xdr:cNvPr id="69" name="直線コネクタ 68"/>
        <xdr:cNvCxnSpPr/>
      </xdr:nvCxnSpPr>
      <xdr:spPr>
        <a:xfrm flipV="1">
          <a:off x="1130300" y="6333865"/>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106331</xdr:rowOff>
    </xdr:from>
    <xdr:to>
      <xdr:col>24</xdr:col>
      <xdr:colOff>114300</xdr:colOff>
      <xdr:row>37</xdr:row>
      <xdr:rowOff>36481</xdr:rowOff>
    </xdr:to>
    <xdr:sp macro="" textlink="">
      <xdr:nvSpPr>
        <xdr:cNvPr id="79" name="楕円 78"/>
        <xdr:cNvSpPr/>
      </xdr:nvSpPr>
      <xdr:spPr>
        <a:xfrm>
          <a:off x="4584700" y="62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129208</xdr:rowOff>
    </xdr:from>
    <xdr:ext cx="534377" cy="259045"/>
    <xdr:sp macro="" textlink="">
      <xdr:nvSpPr>
        <xdr:cNvPr id="80" name="議会費該当値テキスト"/>
        <xdr:cNvSpPr txBox="1"/>
      </xdr:nvSpPr>
      <xdr:spPr>
        <a:xfrm>
          <a:off x="4686300" y="61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108274</xdr:rowOff>
    </xdr:from>
    <xdr:to>
      <xdr:col>20</xdr:col>
      <xdr:colOff>38100</xdr:colOff>
      <xdr:row>37</xdr:row>
      <xdr:rowOff>38424</xdr:rowOff>
    </xdr:to>
    <xdr:sp macro="" textlink="">
      <xdr:nvSpPr>
        <xdr:cNvPr id="81" name="楕円 80"/>
        <xdr:cNvSpPr/>
      </xdr:nvSpPr>
      <xdr:spPr>
        <a:xfrm>
          <a:off x="3746500" y="62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54951</xdr:rowOff>
    </xdr:from>
    <xdr:ext cx="534377" cy="259045"/>
    <xdr:sp macro="" textlink="">
      <xdr:nvSpPr>
        <xdr:cNvPr id="82" name="テキスト ボックス 81"/>
        <xdr:cNvSpPr txBox="1"/>
      </xdr:nvSpPr>
      <xdr:spPr>
        <a:xfrm>
          <a:off x="3530111" y="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122809</xdr:rowOff>
    </xdr:from>
    <xdr:to>
      <xdr:col>15</xdr:col>
      <xdr:colOff>101600</xdr:colOff>
      <xdr:row>37</xdr:row>
      <xdr:rowOff>52959</xdr:rowOff>
    </xdr:to>
    <xdr:sp macro="" textlink="">
      <xdr:nvSpPr>
        <xdr:cNvPr id="83" name="楕円 82"/>
        <xdr:cNvSpPr/>
      </xdr:nvSpPr>
      <xdr:spPr>
        <a:xfrm>
          <a:off x="2857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69486</xdr:rowOff>
    </xdr:from>
    <xdr:ext cx="534377" cy="259045"/>
    <xdr:sp macro="" textlink="">
      <xdr:nvSpPr>
        <xdr:cNvPr id="84" name="テキスト ボックス 83"/>
        <xdr:cNvSpPr txBox="1"/>
      </xdr:nvSpPr>
      <xdr:spPr>
        <a:xfrm>
          <a:off x="2641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110865</xdr:rowOff>
    </xdr:from>
    <xdr:to>
      <xdr:col>10</xdr:col>
      <xdr:colOff>165100</xdr:colOff>
      <xdr:row>37</xdr:row>
      <xdr:rowOff>41015</xdr:rowOff>
    </xdr:to>
    <xdr:sp macro="" textlink="">
      <xdr:nvSpPr>
        <xdr:cNvPr id="85" name="楕円 84"/>
        <xdr:cNvSpPr/>
      </xdr:nvSpPr>
      <xdr:spPr>
        <a:xfrm>
          <a:off x="1968500" y="6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57542</xdr:rowOff>
    </xdr:from>
    <xdr:ext cx="534377" cy="259045"/>
    <xdr:sp macro="" textlink="">
      <xdr:nvSpPr>
        <xdr:cNvPr id="86" name="テキスト ボックス 85"/>
        <xdr:cNvSpPr txBox="1"/>
      </xdr:nvSpPr>
      <xdr:spPr>
        <a:xfrm>
          <a:off x="1752111" y="605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147250</xdr:rowOff>
    </xdr:from>
    <xdr:to>
      <xdr:col>6</xdr:col>
      <xdr:colOff>38100</xdr:colOff>
      <xdr:row>37</xdr:row>
      <xdr:rowOff>77400</xdr:rowOff>
    </xdr:to>
    <xdr:sp macro="" textlink="">
      <xdr:nvSpPr>
        <xdr:cNvPr id="87" name="楕円 86"/>
        <xdr:cNvSpPr/>
      </xdr:nvSpPr>
      <xdr:spPr>
        <a:xfrm>
          <a:off x="1079500" y="63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93927</xdr:rowOff>
    </xdr:from>
    <xdr:ext cx="534377" cy="259045"/>
    <xdr:sp macro="" textlink="">
      <xdr:nvSpPr>
        <xdr:cNvPr id="88" name="テキスト ボックス 87"/>
        <xdr:cNvSpPr txBox="1"/>
      </xdr:nvSpPr>
      <xdr:spPr>
        <a:xfrm>
          <a:off x="863111" y="60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132354</xdr:rowOff>
    </xdr:from>
    <xdr:to>
      <xdr:col>24</xdr:col>
      <xdr:colOff>63500</xdr:colOff>
      <xdr:row>58</xdr:row>
      <xdr:rowOff>10999</xdr:rowOff>
    </xdr:to>
    <xdr:cxnSp macro="">
      <xdr:nvCxnSpPr>
        <xdr:cNvPr id="115" name="直線コネクタ 114"/>
        <xdr:cNvCxnSpPr/>
      </xdr:nvCxnSpPr>
      <xdr:spPr>
        <a:xfrm>
          <a:off x="3797300" y="9905004"/>
          <a:ext cx="8382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132354</xdr:rowOff>
    </xdr:from>
    <xdr:to>
      <xdr:col>19</xdr:col>
      <xdr:colOff>177800</xdr:colOff>
      <xdr:row>58</xdr:row>
      <xdr:rowOff>9318</xdr:rowOff>
    </xdr:to>
    <xdr:cxnSp macro="">
      <xdr:nvCxnSpPr>
        <xdr:cNvPr id="118" name="直線コネクタ 117"/>
        <xdr:cNvCxnSpPr/>
      </xdr:nvCxnSpPr>
      <xdr:spPr>
        <a:xfrm flipV="1">
          <a:off x="2908300" y="9905004"/>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4572</xdr:rowOff>
    </xdr:from>
    <xdr:to>
      <xdr:col>15</xdr:col>
      <xdr:colOff>50800</xdr:colOff>
      <xdr:row>58</xdr:row>
      <xdr:rowOff>9318</xdr:rowOff>
    </xdr:to>
    <xdr:cxnSp macro="">
      <xdr:nvCxnSpPr>
        <xdr:cNvPr id="121" name="直線コネクタ 120"/>
        <xdr:cNvCxnSpPr/>
      </xdr:nvCxnSpPr>
      <xdr:spPr>
        <a:xfrm>
          <a:off x="2019300" y="9948672"/>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4572</xdr:rowOff>
    </xdr:from>
    <xdr:to>
      <xdr:col>10</xdr:col>
      <xdr:colOff>114300</xdr:colOff>
      <xdr:row>58</xdr:row>
      <xdr:rowOff>59995</xdr:rowOff>
    </xdr:to>
    <xdr:cxnSp macro="">
      <xdr:nvCxnSpPr>
        <xdr:cNvPr id="124" name="直線コネクタ 123"/>
        <xdr:cNvCxnSpPr/>
      </xdr:nvCxnSpPr>
      <xdr:spPr>
        <a:xfrm flipV="1">
          <a:off x="1130300" y="9948672"/>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131649</xdr:rowOff>
    </xdr:from>
    <xdr:to>
      <xdr:col>24</xdr:col>
      <xdr:colOff>114300</xdr:colOff>
      <xdr:row>58</xdr:row>
      <xdr:rowOff>61799</xdr:rowOff>
    </xdr:to>
    <xdr:sp macro="" textlink="">
      <xdr:nvSpPr>
        <xdr:cNvPr id="134" name="楕円 133"/>
        <xdr:cNvSpPr/>
      </xdr:nvSpPr>
      <xdr:spPr>
        <a:xfrm>
          <a:off x="4584700" y="99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81554</xdr:rowOff>
    </xdr:from>
    <xdr:to>
      <xdr:col>20</xdr:col>
      <xdr:colOff>38100</xdr:colOff>
      <xdr:row>58</xdr:row>
      <xdr:rowOff>11704</xdr:rowOff>
    </xdr:to>
    <xdr:sp macro="" textlink="">
      <xdr:nvSpPr>
        <xdr:cNvPr id="136" name="楕円 135"/>
        <xdr:cNvSpPr/>
      </xdr:nvSpPr>
      <xdr:spPr>
        <a:xfrm>
          <a:off x="3746500" y="98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28231</xdr:rowOff>
    </xdr:from>
    <xdr:ext cx="599010" cy="259045"/>
    <xdr:sp macro="" textlink="">
      <xdr:nvSpPr>
        <xdr:cNvPr id="137" name="テキスト ボックス 136"/>
        <xdr:cNvSpPr txBox="1"/>
      </xdr:nvSpPr>
      <xdr:spPr>
        <a:xfrm>
          <a:off x="3497795" y="96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129968</xdr:rowOff>
    </xdr:from>
    <xdr:to>
      <xdr:col>15</xdr:col>
      <xdr:colOff>101600</xdr:colOff>
      <xdr:row>58</xdr:row>
      <xdr:rowOff>60118</xdr:rowOff>
    </xdr:to>
    <xdr:sp macro="" textlink="">
      <xdr:nvSpPr>
        <xdr:cNvPr id="138" name="楕円 137"/>
        <xdr:cNvSpPr/>
      </xdr:nvSpPr>
      <xdr:spPr>
        <a:xfrm>
          <a:off x="2857500" y="99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76645</xdr:rowOff>
    </xdr:from>
    <xdr:ext cx="599010" cy="259045"/>
    <xdr:sp macro="" textlink="">
      <xdr:nvSpPr>
        <xdr:cNvPr id="139" name="テキスト ボックス 138"/>
        <xdr:cNvSpPr txBox="1"/>
      </xdr:nvSpPr>
      <xdr:spPr>
        <a:xfrm>
          <a:off x="2608795" y="967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125222</xdr:rowOff>
    </xdr:from>
    <xdr:to>
      <xdr:col>10</xdr:col>
      <xdr:colOff>165100</xdr:colOff>
      <xdr:row>58</xdr:row>
      <xdr:rowOff>55372</xdr:rowOff>
    </xdr:to>
    <xdr:sp macro="" textlink="">
      <xdr:nvSpPr>
        <xdr:cNvPr id="140" name="楕円 139"/>
        <xdr:cNvSpPr/>
      </xdr:nvSpPr>
      <xdr:spPr>
        <a:xfrm>
          <a:off x="1968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71899</xdr:rowOff>
    </xdr:from>
    <xdr:ext cx="599010" cy="259045"/>
    <xdr:sp macro="" textlink="">
      <xdr:nvSpPr>
        <xdr:cNvPr id="141" name="テキスト ボックス 140"/>
        <xdr:cNvSpPr txBox="1"/>
      </xdr:nvSpPr>
      <xdr:spPr>
        <a:xfrm>
          <a:off x="1719795" y="967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9195</xdr:rowOff>
    </xdr:from>
    <xdr:to>
      <xdr:col>6</xdr:col>
      <xdr:colOff>38100</xdr:colOff>
      <xdr:row>58</xdr:row>
      <xdr:rowOff>110795</xdr:rowOff>
    </xdr:to>
    <xdr:sp macro="" textlink="">
      <xdr:nvSpPr>
        <xdr:cNvPr id="142" name="楕円 141"/>
        <xdr:cNvSpPr/>
      </xdr:nvSpPr>
      <xdr:spPr>
        <a:xfrm>
          <a:off x="1079500" y="99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101922</xdr:rowOff>
    </xdr:from>
    <xdr:ext cx="599010" cy="259045"/>
    <xdr:sp macro="" textlink="">
      <xdr:nvSpPr>
        <xdr:cNvPr id="143" name="テキスト ボックス 142"/>
        <xdr:cNvSpPr txBox="1"/>
      </xdr:nvSpPr>
      <xdr:spPr>
        <a:xfrm>
          <a:off x="830795" y="1004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89179</xdr:rowOff>
    </xdr:from>
    <xdr:to>
      <xdr:col>24</xdr:col>
      <xdr:colOff>63500</xdr:colOff>
      <xdr:row>77</xdr:row>
      <xdr:rowOff>73076</xdr:rowOff>
    </xdr:to>
    <xdr:cxnSp macro="">
      <xdr:nvCxnSpPr>
        <xdr:cNvPr id="174" name="直線コネクタ 173"/>
        <xdr:cNvCxnSpPr/>
      </xdr:nvCxnSpPr>
      <xdr:spPr>
        <a:xfrm>
          <a:off x="3797300" y="13119379"/>
          <a:ext cx="838200" cy="1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89179</xdr:rowOff>
    </xdr:from>
    <xdr:to>
      <xdr:col>19</xdr:col>
      <xdr:colOff>177800</xdr:colOff>
      <xdr:row>77</xdr:row>
      <xdr:rowOff>38475</xdr:rowOff>
    </xdr:to>
    <xdr:cxnSp macro="">
      <xdr:nvCxnSpPr>
        <xdr:cNvPr id="177" name="直線コネクタ 176"/>
        <xdr:cNvCxnSpPr/>
      </xdr:nvCxnSpPr>
      <xdr:spPr>
        <a:xfrm flipV="1">
          <a:off x="2908300" y="13119379"/>
          <a:ext cx="8890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38475</xdr:rowOff>
    </xdr:from>
    <xdr:to>
      <xdr:col>15</xdr:col>
      <xdr:colOff>50800</xdr:colOff>
      <xdr:row>77</xdr:row>
      <xdr:rowOff>111945</xdr:rowOff>
    </xdr:to>
    <xdr:cxnSp macro="">
      <xdr:nvCxnSpPr>
        <xdr:cNvPr id="180" name="直線コネクタ 179"/>
        <xdr:cNvCxnSpPr/>
      </xdr:nvCxnSpPr>
      <xdr:spPr>
        <a:xfrm flipV="1">
          <a:off x="2019300" y="13240125"/>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67632</xdr:rowOff>
    </xdr:from>
    <xdr:to>
      <xdr:col>10</xdr:col>
      <xdr:colOff>114300</xdr:colOff>
      <xdr:row>77</xdr:row>
      <xdr:rowOff>111945</xdr:rowOff>
    </xdr:to>
    <xdr:cxnSp macro="">
      <xdr:nvCxnSpPr>
        <xdr:cNvPr id="183" name="直線コネクタ 182"/>
        <xdr:cNvCxnSpPr/>
      </xdr:nvCxnSpPr>
      <xdr:spPr>
        <a:xfrm>
          <a:off x="1130300" y="13269282"/>
          <a:ext cx="889000" cy="4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22276</xdr:rowOff>
    </xdr:from>
    <xdr:to>
      <xdr:col>24</xdr:col>
      <xdr:colOff>114300</xdr:colOff>
      <xdr:row>77</xdr:row>
      <xdr:rowOff>123876</xdr:rowOff>
    </xdr:to>
    <xdr:sp macro="" textlink="">
      <xdr:nvSpPr>
        <xdr:cNvPr id="193" name="楕円 192"/>
        <xdr:cNvSpPr/>
      </xdr:nvSpPr>
      <xdr:spPr>
        <a:xfrm>
          <a:off x="4584700" y="132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45153</xdr:rowOff>
    </xdr:from>
    <xdr:ext cx="599010" cy="259045"/>
    <xdr:sp macro="" textlink="">
      <xdr:nvSpPr>
        <xdr:cNvPr id="194" name="民生費該当値テキスト"/>
        <xdr:cNvSpPr txBox="1"/>
      </xdr:nvSpPr>
      <xdr:spPr>
        <a:xfrm>
          <a:off x="4686300" y="1307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38379</xdr:rowOff>
    </xdr:from>
    <xdr:to>
      <xdr:col>20</xdr:col>
      <xdr:colOff>38100</xdr:colOff>
      <xdr:row>76</xdr:row>
      <xdr:rowOff>139979</xdr:rowOff>
    </xdr:to>
    <xdr:sp macro="" textlink="">
      <xdr:nvSpPr>
        <xdr:cNvPr id="195" name="楕円 194"/>
        <xdr:cNvSpPr/>
      </xdr:nvSpPr>
      <xdr:spPr>
        <a:xfrm>
          <a:off x="3746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156506</xdr:rowOff>
    </xdr:from>
    <xdr:ext cx="599010" cy="259045"/>
    <xdr:sp macro="" textlink="">
      <xdr:nvSpPr>
        <xdr:cNvPr id="196" name="テキスト ボックス 195"/>
        <xdr:cNvSpPr txBox="1"/>
      </xdr:nvSpPr>
      <xdr:spPr>
        <a:xfrm>
          <a:off x="3497795" y="1284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159125</xdr:rowOff>
    </xdr:from>
    <xdr:to>
      <xdr:col>15</xdr:col>
      <xdr:colOff>101600</xdr:colOff>
      <xdr:row>77</xdr:row>
      <xdr:rowOff>89275</xdr:rowOff>
    </xdr:to>
    <xdr:sp macro="" textlink="">
      <xdr:nvSpPr>
        <xdr:cNvPr id="197" name="楕円 196"/>
        <xdr:cNvSpPr/>
      </xdr:nvSpPr>
      <xdr:spPr>
        <a:xfrm>
          <a:off x="2857500" y="13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105803</xdr:rowOff>
    </xdr:from>
    <xdr:ext cx="599010" cy="259045"/>
    <xdr:sp macro="" textlink="">
      <xdr:nvSpPr>
        <xdr:cNvPr id="198" name="テキスト ボックス 197"/>
        <xdr:cNvSpPr txBox="1"/>
      </xdr:nvSpPr>
      <xdr:spPr>
        <a:xfrm>
          <a:off x="2608795" y="1296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61145</xdr:rowOff>
    </xdr:from>
    <xdr:to>
      <xdr:col>10</xdr:col>
      <xdr:colOff>165100</xdr:colOff>
      <xdr:row>77</xdr:row>
      <xdr:rowOff>162745</xdr:rowOff>
    </xdr:to>
    <xdr:sp macro="" textlink="">
      <xdr:nvSpPr>
        <xdr:cNvPr id="199" name="楕円 198"/>
        <xdr:cNvSpPr/>
      </xdr:nvSpPr>
      <xdr:spPr>
        <a:xfrm>
          <a:off x="1968500" y="132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153872</xdr:rowOff>
    </xdr:from>
    <xdr:ext cx="599010" cy="259045"/>
    <xdr:sp macro="" textlink="">
      <xdr:nvSpPr>
        <xdr:cNvPr id="200" name="テキスト ボックス 199"/>
        <xdr:cNvSpPr txBox="1"/>
      </xdr:nvSpPr>
      <xdr:spPr>
        <a:xfrm>
          <a:off x="1719795" y="1335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16832</xdr:rowOff>
    </xdr:from>
    <xdr:to>
      <xdr:col>6</xdr:col>
      <xdr:colOff>38100</xdr:colOff>
      <xdr:row>77</xdr:row>
      <xdr:rowOff>118432</xdr:rowOff>
    </xdr:to>
    <xdr:sp macro="" textlink="">
      <xdr:nvSpPr>
        <xdr:cNvPr id="201" name="楕円 200"/>
        <xdr:cNvSpPr/>
      </xdr:nvSpPr>
      <xdr:spPr>
        <a:xfrm>
          <a:off x="1079500" y="132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134959</xdr:rowOff>
    </xdr:from>
    <xdr:ext cx="599010" cy="259045"/>
    <xdr:sp macro="" textlink="">
      <xdr:nvSpPr>
        <xdr:cNvPr id="202" name="テキスト ボックス 201"/>
        <xdr:cNvSpPr txBox="1"/>
      </xdr:nvSpPr>
      <xdr:spPr>
        <a:xfrm>
          <a:off x="830795" y="1299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87990</xdr:rowOff>
    </xdr:from>
    <xdr:to>
      <xdr:col>24</xdr:col>
      <xdr:colOff>63500</xdr:colOff>
      <xdr:row>96</xdr:row>
      <xdr:rowOff>19537</xdr:rowOff>
    </xdr:to>
    <xdr:cxnSp macro="">
      <xdr:nvCxnSpPr>
        <xdr:cNvPr id="229" name="直線コネクタ 228"/>
        <xdr:cNvCxnSpPr/>
      </xdr:nvCxnSpPr>
      <xdr:spPr>
        <a:xfrm flipV="1">
          <a:off x="3797300" y="16032840"/>
          <a:ext cx="838200" cy="4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19537</xdr:rowOff>
    </xdr:from>
    <xdr:to>
      <xdr:col>19</xdr:col>
      <xdr:colOff>177800</xdr:colOff>
      <xdr:row>96</xdr:row>
      <xdr:rowOff>62187</xdr:rowOff>
    </xdr:to>
    <xdr:cxnSp macro="">
      <xdr:nvCxnSpPr>
        <xdr:cNvPr id="232" name="直線コネクタ 231"/>
        <xdr:cNvCxnSpPr/>
      </xdr:nvCxnSpPr>
      <xdr:spPr>
        <a:xfrm flipV="1">
          <a:off x="2908300" y="16478737"/>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62187</xdr:rowOff>
    </xdr:from>
    <xdr:to>
      <xdr:col>15</xdr:col>
      <xdr:colOff>50800</xdr:colOff>
      <xdr:row>96</xdr:row>
      <xdr:rowOff>64164</xdr:rowOff>
    </xdr:to>
    <xdr:cxnSp macro="">
      <xdr:nvCxnSpPr>
        <xdr:cNvPr id="235" name="直線コネクタ 234"/>
        <xdr:cNvCxnSpPr/>
      </xdr:nvCxnSpPr>
      <xdr:spPr>
        <a:xfrm flipV="1">
          <a:off x="2019300" y="16521387"/>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64164</xdr:rowOff>
    </xdr:from>
    <xdr:to>
      <xdr:col>10</xdr:col>
      <xdr:colOff>114300</xdr:colOff>
      <xdr:row>96</xdr:row>
      <xdr:rowOff>75011</xdr:rowOff>
    </xdr:to>
    <xdr:cxnSp macro="">
      <xdr:nvCxnSpPr>
        <xdr:cNvPr id="238" name="直線コネクタ 237"/>
        <xdr:cNvCxnSpPr/>
      </xdr:nvCxnSpPr>
      <xdr:spPr>
        <a:xfrm flipV="1">
          <a:off x="1130300" y="16523364"/>
          <a:ext cx="8890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37190</xdr:rowOff>
    </xdr:from>
    <xdr:to>
      <xdr:col>24</xdr:col>
      <xdr:colOff>114300</xdr:colOff>
      <xdr:row>93</xdr:row>
      <xdr:rowOff>138790</xdr:rowOff>
    </xdr:to>
    <xdr:sp macro="" textlink="">
      <xdr:nvSpPr>
        <xdr:cNvPr id="248" name="楕円 247"/>
        <xdr:cNvSpPr/>
      </xdr:nvSpPr>
      <xdr:spPr>
        <a:xfrm>
          <a:off x="4584700" y="1598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60067</xdr:rowOff>
    </xdr:from>
    <xdr:ext cx="599010" cy="259045"/>
    <xdr:sp macro="" textlink="">
      <xdr:nvSpPr>
        <xdr:cNvPr id="249" name="衛生費該当値テキスト"/>
        <xdr:cNvSpPr txBox="1"/>
      </xdr:nvSpPr>
      <xdr:spPr>
        <a:xfrm>
          <a:off x="4686300" y="1583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140187</xdr:rowOff>
    </xdr:from>
    <xdr:to>
      <xdr:col>20</xdr:col>
      <xdr:colOff>38100</xdr:colOff>
      <xdr:row>96</xdr:row>
      <xdr:rowOff>70337</xdr:rowOff>
    </xdr:to>
    <xdr:sp macro="" textlink="">
      <xdr:nvSpPr>
        <xdr:cNvPr id="250" name="楕円 249"/>
        <xdr:cNvSpPr/>
      </xdr:nvSpPr>
      <xdr:spPr>
        <a:xfrm>
          <a:off x="3746500" y="164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86864</xdr:rowOff>
    </xdr:from>
    <xdr:ext cx="599010" cy="259045"/>
    <xdr:sp macro="" textlink="">
      <xdr:nvSpPr>
        <xdr:cNvPr id="251" name="テキスト ボックス 250"/>
        <xdr:cNvSpPr txBox="1"/>
      </xdr:nvSpPr>
      <xdr:spPr>
        <a:xfrm>
          <a:off x="3497795" y="1620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11387</xdr:rowOff>
    </xdr:from>
    <xdr:to>
      <xdr:col>15</xdr:col>
      <xdr:colOff>101600</xdr:colOff>
      <xdr:row>96</xdr:row>
      <xdr:rowOff>112987</xdr:rowOff>
    </xdr:to>
    <xdr:sp macro="" textlink="">
      <xdr:nvSpPr>
        <xdr:cNvPr id="252" name="楕円 251"/>
        <xdr:cNvSpPr/>
      </xdr:nvSpPr>
      <xdr:spPr>
        <a:xfrm>
          <a:off x="2857500" y="164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129514</xdr:rowOff>
    </xdr:from>
    <xdr:ext cx="599010" cy="259045"/>
    <xdr:sp macro="" textlink="">
      <xdr:nvSpPr>
        <xdr:cNvPr id="253" name="テキスト ボックス 252"/>
        <xdr:cNvSpPr txBox="1"/>
      </xdr:nvSpPr>
      <xdr:spPr>
        <a:xfrm>
          <a:off x="2608795" y="162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13364</xdr:rowOff>
    </xdr:from>
    <xdr:to>
      <xdr:col>10</xdr:col>
      <xdr:colOff>165100</xdr:colOff>
      <xdr:row>96</xdr:row>
      <xdr:rowOff>114964</xdr:rowOff>
    </xdr:to>
    <xdr:sp macro="" textlink="">
      <xdr:nvSpPr>
        <xdr:cNvPr id="254" name="楕円 253"/>
        <xdr:cNvSpPr/>
      </xdr:nvSpPr>
      <xdr:spPr>
        <a:xfrm>
          <a:off x="1968500" y="164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131491</xdr:rowOff>
    </xdr:from>
    <xdr:ext cx="599010" cy="259045"/>
    <xdr:sp macro="" textlink="">
      <xdr:nvSpPr>
        <xdr:cNvPr id="255" name="テキスト ボックス 254"/>
        <xdr:cNvSpPr txBox="1"/>
      </xdr:nvSpPr>
      <xdr:spPr>
        <a:xfrm>
          <a:off x="1719795" y="1624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24211</xdr:rowOff>
    </xdr:from>
    <xdr:to>
      <xdr:col>6</xdr:col>
      <xdr:colOff>38100</xdr:colOff>
      <xdr:row>96</xdr:row>
      <xdr:rowOff>125811</xdr:rowOff>
    </xdr:to>
    <xdr:sp macro="" textlink="">
      <xdr:nvSpPr>
        <xdr:cNvPr id="256" name="楕円 255"/>
        <xdr:cNvSpPr/>
      </xdr:nvSpPr>
      <xdr:spPr>
        <a:xfrm>
          <a:off x="1079500" y="164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142338</xdr:rowOff>
    </xdr:from>
    <xdr:ext cx="599010" cy="259045"/>
    <xdr:sp macro="" textlink="">
      <xdr:nvSpPr>
        <xdr:cNvPr id="257" name="テキスト ボックス 256"/>
        <xdr:cNvSpPr txBox="1"/>
      </xdr:nvSpPr>
      <xdr:spPr>
        <a:xfrm>
          <a:off x="830795" y="1625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79176</xdr:rowOff>
    </xdr:from>
    <xdr:to>
      <xdr:col>55</xdr:col>
      <xdr:colOff>0</xdr:colOff>
      <xdr:row>39</xdr:row>
      <xdr:rowOff>79720</xdr:rowOff>
    </xdr:to>
    <xdr:cxnSp macro="">
      <xdr:nvCxnSpPr>
        <xdr:cNvPr id="288" name="直線コネクタ 287"/>
        <xdr:cNvCxnSpPr/>
      </xdr:nvCxnSpPr>
      <xdr:spPr>
        <a:xfrm flipV="1">
          <a:off x="9639300" y="6765726"/>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79720</xdr:rowOff>
    </xdr:from>
    <xdr:to>
      <xdr:col>50</xdr:col>
      <xdr:colOff>114300</xdr:colOff>
      <xdr:row>39</xdr:row>
      <xdr:rowOff>80155</xdr:rowOff>
    </xdr:to>
    <xdr:cxnSp macro="">
      <xdr:nvCxnSpPr>
        <xdr:cNvPr id="291" name="直線コネクタ 290"/>
        <xdr:cNvCxnSpPr/>
      </xdr:nvCxnSpPr>
      <xdr:spPr>
        <a:xfrm flipV="1">
          <a:off x="8750300" y="6766270"/>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80155</xdr:rowOff>
    </xdr:from>
    <xdr:to>
      <xdr:col>45</xdr:col>
      <xdr:colOff>177800</xdr:colOff>
      <xdr:row>39</xdr:row>
      <xdr:rowOff>81135</xdr:rowOff>
    </xdr:to>
    <xdr:cxnSp macro="">
      <xdr:nvCxnSpPr>
        <xdr:cNvPr id="294" name="直線コネクタ 293"/>
        <xdr:cNvCxnSpPr/>
      </xdr:nvCxnSpPr>
      <xdr:spPr>
        <a:xfrm flipV="1">
          <a:off x="7861300" y="676670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80482</xdr:rowOff>
    </xdr:from>
    <xdr:to>
      <xdr:col>41</xdr:col>
      <xdr:colOff>50800</xdr:colOff>
      <xdr:row>39</xdr:row>
      <xdr:rowOff>81135</xdr:rowOff>
    </xdr:to>
    <xdr:cxnSp macro="">
      <xdr:nvCxnSpPr>
        <xdr:cNvPr id="297" name="直線コネクタ 296"/>
        <xdr:cNvCxnSpPr/>
      </xdr:nvCxnSpPr>
      <xdr:spPr>
        <a:xfrm>
          <a:off x="6972300" y="676703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28376</xdr:rowOff>
    </xdr:from>
    <xdr:to>
      <xdr:col>55</xdr:col>
      <xdr:colOff>50800</xdr:colOff>
      <xdr:row>39</xdr:row>
      <xdr:rowOff>129976</xdr:rowOff>
    </xdr:to>
    <xdr:sp macro="" textlink="">
      <xdr:nvSpPr>
        <xdr:cNvPr id="307" name="楕円 306"/>
        <xdr:cNvSpPr/>
      </xdr:nvSpPr>
      <xdr:spPr>
        <a:xfrm>
          <a:off x="10426700" y="67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28920</xdr:rowOff>
    </xdr:from>
    <xdr:to>
      <xdr:col>50</xdr:col>
      <xdr:colOff>165100</xdr:colOff>
      <xdr:row>39</xdr:row>
      <xdr:rowOff>130520</xdr:rowOff>
    </xdr:to>
    <xdr:sp macro="" textlink="">
      <xdr:nvSpPr>
        <xdr:cNvPr id="309" name="楕円 308"/>
        <xdr:cNvSpPr/>
      </xdr:nvSpPr>
      <xdr:spPr>
        <a:xfrm>
          <a:off x="9588500" y="67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121647</xdr:rowOff>
    </xdr:from>
    <xdr:ext cx="378565" cy="259045"/>
    <xdr:sp macro="" textlink="">
      <xdr:nvSpPr>
        <xdr:cNvPr id="310" name="テキスト ボックス 309"/>
        <xdr:cNvSpPr txBox="1"/>
      </xdr:nvSpPr>
      <xdr:spPr>
        <a:xfrm>
          <a:off x="9450017" y="680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29355</xdr:rowOff>
    </xdr:from>
    <xdr:to>
      <xdr:col>46</xdr:col>
      <xdr:colOff>38100</xdr:colOff>
      <xdr:row>39</xdr:row>
      <xdr:rowOff>130955</xdr:rowOff>
    </xdr:to>
    <xdr:sp macro="" textlink="">
      <xdr:nvSpPr>
        <xdr:cNvPr id="311" name="楕円 310"/>
        <xdr:cNvSpPr/>
      </xdr:nvSpPr>
      <xdr:spPr>
        <a:xfrm>
          <a:off x="8699500" y="67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122082</xdr:rowOff>
    </xdr:from>
    <xdr:ext cx="378565" cy="259045"/>
    <xdr:sp macro="" textlink="">
      <xdr:nvSpPr>
        <xdr:cNvPr id="312" name="テキスト ボックス 311"/>
        <xdr:cNvSpPr txBox="1"/>
      </xdr:nvSpPr>
      <xdr:spPr>
        <a:xfrm>
          <a:off x="8561017" y="680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30335</xdr:rowOff>
    </xdr:from>
    <xdr:to>
      <xdr:col>41</xdr:col>
      <xdr:colOff>101600</xdr:colOff>
      <xdr:row>39</xdr:row>
      <xdr:rowOff>131935</xdr:rowOff>
    </xdr:to>
    <xdr:sp macro="" textlink="">
      <xdr:nvSpPr>
        <xdr:cNvPr id="313" name="楕円 312"/>
        <xdr:cNvSpPr/>
      </xdr:nvSpPr>
      <xdr:spPr>
        <a:xfrm>
          <a:off x="7810500" y="67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123062</xdr:rowOff>
    </xdr:from>
    <xdr:ext cx="378565" cy="259045"/>
    <xdr:sp macro="" textlink="">
      <xdr:nvSpPr>
        <xdr:cNvPr id="314" name="テキスト ボックス 313"/>
        <xdr:cNvSpPr txBox="1"/>
      </xdr:nvSpPr>
      <xdr:spPr>
        <a:xfrm>
          <a:off x="7672017" y="680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29682</xdr:rowOff>
    </xdr:from>
    <xdr:to>
      <xdr:col>36</xdr:col>
      <xdr:colOff>165100</xdr:colOff>
      <xdr:row>39</xdr:row>
      <xdr:rowOff>131282</xdr:rowOff>
    </xdr:to>
    <xdr:sp macro="" textlink="">
      <xdr:nvSpPr>
        <xdr:cNvPr id="315" name="楕円 314"/>
        <xdr:cNvSpPr/>
      </xdr:nvSpPr>
      <xdr:spPr>
        <a:xfrm>
          <a:off x="6921500" y="67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122409</xdr:rowOff>
    </xdr:from>
    <xdr:ext cx="378565" cy="259045"/>
    <xdr:sp macro="" textlink="">
      <xdr:nvSpPr>
        <xdr:cNvPr id="316" name="テキスト ボックス 315"/>
        <xdr:cNvSpPr txBox="1"/>
      </xdr:nvSpPr>
      <xdr:spPr>
        <a:xfrm>
          <a:off x="6783017" y="6808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24581</xdr:rowOff>
    </xdr:from>
    <xdr:to>
      <xdr:col>55</xdr:col>
      <xdr:colOff>0</xdr:colOff>
      <xdr:row>58</xdr:row>
      <xdr:rowOff>129129</xdr:rowOff>
    </xdr:to>
    <xdr:cxnSp macro="">
      <xdr:nvCxnSpPr>
        <xdr:cNvPr id="347" name="直線コネクタ 346"/>
        <xdr:cNvCxnSpPr/>
      </xdr:nvCxnSpPr>
      <xdr:spPr>
        <a:xfrm flipV="1">
          <a:off x="9639300" y="9968681"/>
          <a:ext cx="838200" cy="10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107378</xdr:rowOff>
    </xdr:from>
    <xdr:to>
      <xdr:col>50</xdr:col>
      <xdr:colOff>114300</xdr:colOff>
      <xdr:row>58</xdr:row>
      <xdr:rowOff>129129</xdr:rowOff>
    </xdr:to>
    <xdr:cxnSp macro="">
      <xdr:nvCxnSpPr>
        <xdr:cNvPr id="350" name="直線コネクタ 349"/>
        <xdr:cNvCxnSpPr/>
      </xdr:nvCxnSpPr>
      <xdr:spPr>
        <a:xfrm>
          <a:off x="8750300" y="9880028"/>
          <a:ext cx="889000" cy="19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107378</xdr:rowOff>
    </xdr:from>
    <xdr:to>
      <xdr:col>45</xdr:col>
      <xdr:colOff>177800</xdr:colOff>
      <xdr:row>58</xdr:row>
      <xdr:rowOff>144831</xdr:rowOff>
    </xdr:to>
    <xdr:cxnSp macro="">
      <xdr:nvCxnSpPr>
        <xdr:cNvPr id="353" name="直線コネクタ 352"/>
        <xdr:cNvCxnSpPr/>
      </xdr:nvCxnSpPr>
      <xdr:spPr>
        <a:xfrm flipV="1">
          <a:off x="7861300" y="9880028"/>
          <a:ext cx="889000" cy="20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144831</xdr:rowOff>
    </xdr:from>
    <xdr:to>
      <xdr:col>41</xdr:col>
      <xdr:colOff>50800</xdr:colOff>
      <xdr:row>58</xdr:row>
      <xdr:rowOff>164560</xdr:rowOff>
    </xdr:to>
    <xdr:cxnSp macro="">
      <xdr:nvCxnSpPr>
        <xdr:cNvPr id="356" name="直線コネクタ 355"/>
        <xdr:cNvCxnSpPr/>
      </xdr:nvCxnSpPr>
      <xdr:spPr>
        <a:xfrm flipV="1">
          <a:off x="6972300" y="10088931"/>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145231</xdr:rowOff>
    </xdr:from>
    <xdr:to>
      <xdr:col>55</xdr:col>
      <xdr:colOff>50800</xdr:colOff>
      <xdr:row>58</xdr:row>
      <xdr:rowOff>75381</xdr:rowOff>
    </xdr:to>
    <xdr:sp macro="" textlink="">
      <xdr:nvSpPr>
        <xdr:cNvPr id="366" name="楕円 365"/>
        <xdr:cNvSpPr/>
      </xdr:nvSpPr>
      <xdr:spPr>
        <a:xfrm>
          <a:off x="10426700" y="99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168108</xdr:rowOff>
    </xdr:from>
    <xdr:ext cx="599010" cy="259045"/>
    <xdr:sp macro="" textlink="">
      <xdr:nvSpPr>
        <xdr:cNvPr id="367" name="農林水産業費該当値テキスト"/>
        <xdr:cNvSpPr txBox="1"/>
      </xdr:nvSpPr>
      <xdr:spPr>
        <a:xfrm>
          <a:off x="10528300" y="976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78329</xdr:rowOff>
    </xdr:from>
    <xdr:to>
      <xdr:col>50</xdr:col>
      <xdr:colOff>165100</xdr:colOff>
      <xdr:row>59</xdr:row>
      <xdr:rowOff>8479</xdr:rowOff>
    </xdr:to>
    <xdr:sp macro="" textlink="">
      <xdr:nvSpPr>
        <xdr:cNvPr id="368" name="楕円 367"/>
        <xdr:cNvSpPr/>
      </xdr:nvSpPr>
      <xdr:spPr>
        <a:xfrm>
          <a:off x="9588500" y="100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171056</xdr:rowOff>
    </xdr:from>
    <xdr:ext cx="599010" cy="259045"/>
    <xdr:sp macro="" textlink="">
      <xdr:nvSpPr>
        <xdr:cNvPr id="369" name="テキスト ボックス 368"/>
        <xdr:cNvSpPr txBox="1"/>
      </xdr:nvSpPr>
      <xdr:spPr>
        <a:xfrm>
          <a:off x="9339795" y="1011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56578</xdr:rowOff>
    </xdr:from>
    <xdr:to>
      <xdr:col>46</xdr:col>
      <xdr:colOff>38100</xdr:colOff>
      <xdr:row>57</xdr:row>
      <xdr:rowOff>158178</xdr:rowOff>
    </xdr:to>
    <xdr:sp macro="" textlink="">
      <xdr:nvSpPr>
        <xdr:cNvPr id="370" name="楕円 369"/>
        <xdr:cNvSpPr/>
      </xdr:nvSpPr>
      <xdr:spPr>
        <a:xfrm>
          <a:off x="8699500" y="98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3255</xdr:rowOff>
    </xdr:from>
    <xdr:ext cx="599010" cy="259045"/>
    <xdr:sp macro="" textlink="">
      <xdr:nvSpPr>
        <xdr:cNvPr id="371" name="テキスト ボックス 370"/>
        <xdr:cNvSpPr txBox="1"/>
      </xdr:nvSpPr>
      <xdr:spPr>
        <a:xfrm>
          <a:off x="8450795" y="960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94031</xdr:rowOff>
    </xdr:from>
    <xdr:to>
      <xdr:col>41</xdr:col>
      <xdr:colOff>101600</xdr:colOff>
      <xdr:row>59</xdr:row>
      <xdr:rowOff>24181</xdr:rowOff>
    </xdr:to>
    <xdr:sp macro="" textlink="">
      <xdr:nvSpPr>
        <xdr:cNvPr id="372" name="楕円 371"/>
        <xdr:cNvSpPr/>
      </xdr:nvSpPr>
      <xdr:spPr>
        <a:xfrm>
          <a:off x="7810500" y="100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15308</xdr:rowOff>
    </xdr:from>
    <xdr:ext cx="599010" cy="259045"/>
    <xdr:sp macro="" textlink="">
      <xdr:nvSpPr>
        <xdr:cNvPr id="373" name="テキスト ボックス 372"/>
        <xdr:cNvSpPr txBox="1"/>
      </xdr:nvSpPr>
      <xdr:spPr>
        <a:xfrm>
          <a:off x="7561795" y="101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113760</xdr:rowOff>
    </xdr:from>
    <xdr:to>
      <xdr:col>36</xdr:col>
      <xdr:colOff>165100</xdr:colOff>
      <xdr:row>59</xdr:row>
      <xdr:rowOff>43910</xdr:rowOff>
    </xdr:to>
    <xdr:sp macro="" textlink="">
      <xdr:nvSpPr>
        <xdr:cNvPr id="374" name="楕円 373"/>
        <xdr:cNvSpPr/>
      </xdr:nvSpPr>
      <xdr:spPr>
        <a:xfrm>
          <a:off x="6921500" y="100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35037</xdr:rowOff>
    </xdr:from>
    <xdr:ext cx="534377" cy="259045"/>
    <xdr:sp macro="" textlink="">
      <xdr:nvSpPr>
        <xdr:cNvPr id="375" name="テキスト ボックス 374"/>
        <xdr:cNvSpPr txBox="1"/>
      </xdr:nvSpPr>
      <xdr:spPr>
        <a:xfrm>
          <a:off x="6705111" y="101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118090</xdr:rowOff>
    </xdr:from>
    <xdr:to>
      <xdr:col>55</xdr:col>
      <xdr:colOff>0</xdr:colOff>
      <xdr:row>78</xdr:row>
      <xdr:rowOff>59381</xdr:rowOff>
    </xdr:to>
    <xdr:cxnSp macro="">
      <xdr:nvCxnSpPr>
        <xdr:cNvPr id="402" name="直線コネクタ 401"/>
        <xdr:cNvCxnSpPr/>
      </xdr:nvCxnSpPr>
      <xdr:spPr>
        <a:xfrm flipV="1">
          <a:off x="9639300" y="13148290"/>
          <a:ext cx="838200" cy="28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59381</xdr:rowOff>
    </xdr:from>
    <xdr:to>
      <xdr:col>50</xdr:col>
      <xdr:colOff>114300</xdr:colOff>
      <xdr:row>78</xdr:row>
      <xdr:rowOff>68388</xdr:rowOff>
    </xdr:to>
    <xdr:cxnSp macro="">
      <xdr:nvCxnSpPr>
        <xdr:cNvPr id="405" name="直線コネクタ 404"/>
        <xdr:cNvCxnSpPr/>
      </xdr:nvCxnSpPr>
      <xdr:spPr>
        <a:xfrm flipV="1">
          <a:off x="8750300" y="13432481"/>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59102</xdr:rowOff>
    </xdr:from>
    <xdr:to>
      <xdr:col>45</xdr:col>
      <xdr:colOff>177800</xdr:colOff>
      <xdr:row>78</xdr:row>
      <xdr:rowOff>68388</xdr:rowOff>
    </xdr:to>
    <xdr:cxnSp macro="">
      <xdr:nvCxnSpPr>
        <xdr:cNvPr id="408" name="直線コネクタ 407"/>
        <xdr:cNvCxnSpPr/>
      </xdr:nvCxnSpPr>
      <xdr:spPr>
        <a:xfrm>
          <a:off x="7861300" y="1343220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59102</xdr:rowOff>
    </xdr:from>
    <xdr:to>
      <xdr:col>41</xdr:col>
      <xdr:colOff>50800</xdr:colOff>
      <xdr:row>78</xdr:row>
      <xdr:rowOff>72507</xdr:rowOff>
    </xdr:to>
    <xdr:cxnSp macro="">
      <xdr:nvCxnSpPr>
        <xdr:cNvPr id="411" name="直線コネクタ 410"/>
        <xdr:cNvCxnSpPr/>
      </xdr:nvCxnSpPr>
      <xdr:spPr>
        <a:xfrm flipV="1">
          <a:off x="6972300" y="1343220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67290</xdr:rowOff>
    </xdr:from>
    <xdr:to>
      <xdr:col>55</xdr:col>
      <xdr:colOff>50800</xdr:colOff>
      <xdr:row>76</xdr:row>
      <xdr:rowOff>168890</xdr:rowOff>
    </xdr:to>
    <xdr:sp macro="" textlink="">
      <xdr:nvSpPr>
        <xdr:cNvPr id="421" name="楕円 420"/>
        <xdr:cNvSpPr/>
      </xdr:nvSpPr>
      <xdr:spPr>
        <a:xfrm>
          <a:off x="10426700" y="130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90167</xdr:rowOff>
    </xdr:from>
    <xdr:ext cx="599010" cy="259045"/>
    <xdr:sp macro="" textlink="">
      <xdr:nvSpPr>
        <xdr:cNvPr id="422" name="商工費該当値テキスト"/>
        <xdr:cNvSpPr txBox="1"/>
      </xdr:nvSpPr>
      <xdr:spPr>
        <a:xfrm>
          <a:off x="10528300" y="1294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8581</xdr:rowOff>
    </xdr:from>
    <xdr:to>
      <xdr:col>50</xdr:col>
      <xdr:colOff>165100</xdr:colOff>
      <xdr:row>78</xdr:row>
      <xdr:rowOff>110181</xdr:rowOff>
    </xdr:to>
    <xdr:sp macro="" textlink="">
      <xdr:nvSpPr>
        <xdr:cNvPr id="423" name="楕円 422"/>
        <xdr:cNvSpPr/>
      </xdr:nvSpPr>
      <xdr:spPr>
        <a:xfrm>
          <a:off x="9588500" y="133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101308</xdr:rowOff>
    </xdr:from>
    <xdr:ext cx="534377" cy="259045"/>
    <xdr:sp macro="" textlink="">
      <xdr:nvSpPr>
        <xdr:cNvPr id="424" name="テキスト ボックス 423"/>
        <xdr:cNvSpPr txBox="1"/>
      </xdr:nvSpPr>
      <xdr:spPr>
        <a:xfrm>
          <a:off x="9372111" y="134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17588</xdr:rowOff>
    </xdr:from>
    <xdr:to>
      <xdr:col>46</xdr:col>
      <xdr:colOff>38100</xdr:colOff>
      <xdr:row>78</xdr:row>
      <xdr:rowOff>119188</xdr:rowOff>
    </xdr:to>
    <xdr:sp macro="" textlink="">
      <xdr:nvSpPr>
        <xdr:cNvPr id="425" name="楕円 424"/>
        <xdr:cNvSpPr/>
      </xdr:nvSpPr>
      <xdr:spPr>
        <a:xfrm>
          <a:off x="8699500" y="133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110315</xdr:rowOff>
    </xdr:from>
    <xdr:ext cx="534377" cy="259045"/>
    <xdr:sp macro="" textlink="">
      <xdr:nvSpPr>
        <xdr:cNvPr id="426" name="テキスト ボックス 425"/>
        <xdr:cNvSpPr txBox="1"/>
      </xdr:nvSpPr>
      <xdr:spPr>
        <a:xfrm>
          <a:off x="8483111" y="134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8302</xdr:rowOff>
    </xdr:from>
    <xdr:to>
      <xdr:col>41</xdr:col>
      <xdr:colOff>101600</xdr:colOff>
      <xdr:row>78</xdr:row>
      <xdr:rowOff>109902</xdr:rowOff>
    </xdr:to>
    <xdr:sp macro="" textlink="">
      <xdr:nvSpPr>
        <xdr:cNvPr id="427" name="楕円 426"/>
        <xdr:cNvSpPr/>
      </xdr:nvSpPr>
      <xdr:spPr>
        <a:xfrm>
          <a:off x="7810500" y="133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101029</xdr:rowOff>
    </xdr:from>
    <xdr:ext cx="534377" cy="259045"/>
    <xdr:sp macro="" textlink="">
      <xdr:nvSpPr>
        <xdr:cNvPr id="428" name="テキスト ボックス 427"/>
        <xdr:cNvSpPr txBox="1"/>
      </xdr:nvSpPr>
      <xdr:spPr>
        <a:xfrm>
          <a:off x="7594111" y="134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21707</xdr:rowOff>
    </xdr:from>
    <xdr:to>
      <xdr:col>36</xdr:col>
      <xdr:colOff>165100</xdr:colOff>
      <xdr:row>78</xdr:row>
      <xdr:rowOff>123307</xdr:rowOff>
    </xdr:to>
    <xdr:sp macro="" textlink="">
      <xdr:nvSpPr>
        <xdr:cNvPr id="429" name="楕円 428"/>
        <xdr:cNvSpPr/>
      </xdr:nvSpPr>
      <xdr:spPr>
        <a:xfrm>
          <a:off x="6921500" y="133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114434</xdr:rowOff>
    </xdr:from>
    <xdr:ext cx="534377" cy="259045"/>
    <xdr:sp macro="" textlink="">
      <xdr:nvSpPr>
        <xdr:cNvPr id="430" name="テキスト ボックス 429"/>
        <xdr:cNvSpPr txBox="1"/>
      </xdr:nvSpPr>
      <xdr:spPr>
        <a:xfrm>
          <a:off x="6705111" y="134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64700</xdr:rowOff>
    </xdr:from>
    <xdr:to>
      <xdr:col>55</xdr:col>
      <xdr:colOff>0</xdr:colOff>
      <xdr:row>97</xdr:row>
      <xdr:rowOff>82555</xdr:rowOff>
    </xdr:to>
    <xdr:cxnSp macro="">
      <xdr:nvCxnSpPr>
        <xdr:cNvPr id="455" name="直線コネクタ 454"/>
        <xdr:cNvCxnSpPr/>
      </xdr:nvCxnSpPr>
      <xdr:spPr>
        <a:xfrm>
          <a:off x="9639300" y="16695350"/>
          <a:ext cx="8382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64700</xdr:rowOff>
    </xdr:from>
    <xdr:to>
      <xdr:col>50</xdr:col>
      <xdr:colOff>114300</xdr:colOff>
      <xdr:row>97</xdr:row>
      <xdr:rowOff>65308</xdr:rowOff>
    </xdr:to>
    <xdr:cxnSp macro="">
      <xdr:nvCxnSpPr>
        <xdr:cNvPr id="458" name="直線コネクタ 457"/>
        <xdr:cNvCxnSpPr/>
      </xdr:nvCxnSpPr>
      <xdr:spPr>
        <a:xfrm flipV="1">
          <a:off x="8750300" y="16695350"/>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65308</xdr:rowOff>
    </xdr:from>
    <xdr:to>
      <xdr:col>45</xdr:col>
      <xdr:colOff>177800</xdr:colOff>
      <xdr:row>97</xdr:row>
      <xdr:rowOff>73520</xdr:rowOff>
    </xdr:to>
    <xdr:cxnSp macro="">
      <xdr:nvCxnSpPr>
        <xdr:cNvPr id="461" name="直線コネクタ 460"/>
        <xdr:cNvCxnSpPr/>
      </xdr:nvCxnSpPr>
      <xdr:spPr>
        <a:xfrm flipV="1">
          <a:off x="7861300" y="16695958"/>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64010</xdr:rowOff>
    </xdr:from>
    <xdr:to>
      <xdr:col>41</xdr:col>
      <xdr:colOff>50800</xdr:colOff>
      <xdr:row>97</xdr:row>
      <xdr:rowOff>73520</xdr:rowOff>
    </xdr:to>
    <xdr:cxnSp macro="">
      <xdr:nvCxnSpPr>
        <xdr:cNvPr id="464" name="直線コネクタ 463"/>
        <xdr:cNvCxnSpPr/>
      </xdr:nvCxnSpPr>
      <xdr:spPr>
        <a:xfrm>
          <a:off x="6972300" y="16694660"/>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31755</xdr:rowOff>
    </xdr:from>
    <xdr:to>
      <xdr:col>55</xdr:col>
      <xdr:colOff>50800</xdr:colOff>
      <xdr:row>97</xdr:row>
      <xdr:rowOff>133355</xdr:rowOff>
    </xdr:to>
    <xdr:sp macro="" textlink="">
      <xdr:nvSpPr>
        <xdr:cNvPr id="474" name="楕円 473"/>
        <xdr:cNvSpPr/>
      </xdr:nvSpPr>
      <xdr:spPr>
        <a:xfrm>
          <a:off x="10426700" y="166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162582</xdr:rowOff>
    </xdr:from>
    <xdr:ext cx="599010" cy="259045"/>
    <xdr:sp macro="" textlink="">
      <xdr:nvSpPr>
        <xdr:cNvPr id="475" name="土木費該当値テキスト"/>
        <xdr:cNvSpPr txBox="1"/>
      </xdr:nvSpPr>
      <xdr:spPr>
        <a:xfrm>
          <a:off x="10528300" y="1645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13900</xdr:rowOff>
    </xdr:from>
    <xdr:to>
      <xdr:col>50</xdr:col>
      <xdr:colOff>165100</xdr:colOff>
      <xdr:row>97</xdr:row>
      <xdr:rowOff>115500</xdr:rowOff>
    </xdr:to>
    <xdr:sp macro="" textlink="">
      <xdr:nvSpPr>
        <xdr:cNvPr id="476" name="楕円 475"/>
        <xdr:cNvSpPr/>
      </xdr:nvSpPr>
      <xdr:spPr>
        <a:xfrm>
          <a:off x="9588500" y="166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132027</xdr:rowOff>
    </xdr:from>
    <xdr:ext cx="599010" cy="259045"/>
    <xdr:sp macro="" textlink="">
      <xdr:nvSpPr>
        <xdr:cNvPr id="477" name="テキスト ボックス 476"/>
        <xdr:cNvSpPr txBox="1"/>
      </xdr:nvSpPr>
      <xdr:spPr>
        <a:xfrm>
          <a:off x="9339795" y="1641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14508</xdr:rowOff>
    </xdr:from>
    <xdr:to>
      <xdr:col>46</xdr:col>
      <xdr:colOff>38100</xdr:colOff>
      <xdr:row>97</xdr:row>
      <xdr:rowOff>116108</xdr:rowOff>
    </xdr:to>
    <xdr:sp macro="" textlink="">
      <xdr:nvSpPr>
        <xdr:cNvPr id="478" name="楕円 477"/>
        <xdr:cNvSpPr/>
      </xdr:nvSpPr>
      <xdr:spPr>
        <a:xfrm>
          <a:off x="8699500" y="166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132635</xdr:rowOff>
    </xdr:from>
    <xdr:ext cx="599010" cy="259045"/>
    <xdr:sp macro="" textlink="">
      <xdr:nvSpPr>
        <xdr:cNvPr id="479" name="テキスト ボックス 478"/>
        <xdr:cNvSpPr txBox="1"/>
      </xdr:nvSpPr>
      <xdr:spPr>
        <a:xfrm>
          <a:off x="8450795" y="1642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22720</xdr:rowOff>
    </xdr:from>
    <xdr:to>
      <xdr:col>41</xdr:col>
      <xdr:colOff>101600</xdr:colOff>
      <xdr:row>97</xdr:row>
      <xdr:rowOff>124320</xdr:rowOff>
    </xdr:to>
    <xdr:sp macro="" textlink="">
      <xdr:nvSpPr>
        <xdr:cNvPr id="480" name="楕円 479"/>
        <xdr:cNvSpPr/>
      </xdr:nvSpPr>
      <xdr:spPr>
        <a:xfrm>
          <a:off x="7810500" y="166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140847</xdr:rowOff>
    </xdr:from>
    <xdr:ext cx="599010" cy="259045"/>
    <xdr:sp macro="" textlink="">
      <xdr:nvSpPr>
        <xdr:cNvPr id="481" name="テキスト ボックス 480"/>
        <xdr:cNvSpPr txBox="1"/>
      </xdr:nvSpPr>
      <xdr:spPr>
        <a:xfrm>
          <a:off x="7561795" y="164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13210</xdr:rowOff>
    </xdr:from>
    <xdr:to>
      <xdr:col>36</xdr:col>
      <xdr:colOff>165100</xdr:colOff>
      <xdr:row>97</xdr:row>
      <xdr:rowOff>114810</xdr:rowOff>
    </xdr:to>
    <xdr:sp macro="" textlink="">
      <xdr:nvSpPr>
        <xdr:cNvPr id="482" name="楕円 481"/>
        <xdr:cNvSpPr/>
      </xdr:nvSpPr>
      <xdr:spPr>
        <a:xfrm>
          <a:off x="6921500" y="166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131337</xdr:rowOff>
    </xdr:from>
    <xdr:ext cx="599010" cy="259045"/>
    <xdr:sp macro="" textlink="">
      <xdr:nvSpPr>
        <xdr:cNvPr id="483" name="テキスト ボックス 482"/>
        <xdr:cNvSpPr txBox="1"/>
      </xdr:nvSpPr>
      <xdr:spPr>
        <a:xfrm>
          <a:off x="6672795" y="1641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141111</xdr:rowOff>
    </xdr:from>
    <xdr:to>
      <xdr:col>85</xdr:col>
      <xdr:colOff>127000</xdr:colOff>
      <xdr:row>38</xdr:row>
      <xdr:rowOff>145928</xdr:rowOff>
    </xdr:to>
    <xdr:cxnSp macro="">
      <xdr:nvCxnSpPr>
        <xdr:cNvPr id="514" name="直線コネクタ 513"/>
        <xdr:cNvCxnSpPr/>
      </xdr:nvCxnSpPr>
      <xdr:spPr>
        <a:xfrm flipV="1">
          <a:off x="15481300" y="6656211"/>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78899</xdr:rowOff>
    </xdr:from>
    <xdr:to>
      <xdr:col>81</xdr:col>
      <xdr:colOff>50800</xdr:colOff>
      <xdr:row>38</xdr:row>
      <xdr:rowOff>145928</xdr:rowOff>
    </xdr:to>
    <xdr:cxnSp macro="">
      <xdr:nvCxnSpPr>
        <xdr:cNvPr id="517" name="直線コネクタ 516"/>
        <xdr:cNvCxnSpPr/>
      </xdr:nvCxnSpPr>
      <xdr:spPr>
        <a:xfrm>
          <a:off x="14592300" y="6593999"/>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78899</xdr:rowOff>
    </xdr:from>
    <xdr:to>
      <xdr:col>76</xdr:col>
      <xdr:colOff>114300</xdr:colOff>
      <xdr:row>38</xdr:row>
      <xdr:rowOff>95610</xdr:rowOff>
    </xdr:to>
    <xdr:cxnSp macro="">
      <xdr:nvCxnSpPr>
        <xdr:cNvPr id="520" name="直線コネクタ 519"/>
        <xdr:cNvCxnSpPr/>
      </xdr:nvCxnSpPr>
      <xdr:spPr>
        <a:xfrm flipV="1">
          <a:off x="13703300" y="6593999"/>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5750</xdr:rowOff>
    </xdr:from>
    <xdr:to>
      <xdr:col>71</xdr:col>
      <xdr:colOff>177800</xdr:colOff>
      <xdr:row>38</xdr:row>
      <xdr:rowOff>95610</xdr:rowOff>
    </xdr:to>
    <xdr:cxnSp macro="">
      <xdr:nvCxnSpPr>
        <xdr:cNvPr id="523" name="直線コネクタ 522"/>
        <xdr:cNvCxnSpPr/>
      </xdr:nvCxnSpPr>
      <xdr:spPr>
        <a:xfrm>
          <a:off x="12814300" y="6520850"/>
          <a:ext cx="889000" cy="8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90311</xdr:rowOff>
    </xdr:from>
    <xdr:to>
      <xdr:col>85</xdr:col>
      <xdr:colOff>177800</xdr:colOff>
      <xdr:row>39</xdr:row>
      <xdr:rowOff>20461</xdr:rowOff>
    </xdr:to>
    <xdr:sp macro="" textlink="">
      <xdr:nvSpPr>
        <xdr:cNvPr id="533" name="楕円 532"/>
        <xdr:cNvSpPr/>
      </xdr:nvSpPr>
      <xdr:spPr>
        <a:xfrm>
          <a:off x="16268700" y="66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95128</xdr:rowOff>
    </xdr:from>
    <xdr:to>
      <xdr:col>81</xdr:col>
      <xdr:colOff>101600</xdr:colOff>
      <xdr:row>39</xdr:row>
      <xdr:rowOff>25278</xdr:rowOff>
    </xdr:to>
    <xdr:sp macro="" textlink="">
      <xdr:nvSpPr>
        <xdr:cNvPr id="535" name="楕円 534"/>
        <xdr:cNvSpPr/>
      </xdr:nvSpPr>
      <xdr:spPr>
        <a:xfrm>
          <a:off x="15430500" y="66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16405</xdr:rowOff>
    </xdr:from>
    <xdr:ext cx="534377" cy="259045"/>
    <xdr:sp macro="" textlink="">
      <xdr:nvSpPr>
        <xdr:cNvPr id="536" name="テキスト ボックス 535"/>
        <xdr:cNvSpPr txBox="1"/>
      </xdr:nvSpPr>
      <xdr:spPr>
        <a:xfrm>
          <a:off x="15214111" y="67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28099</xdr:rowOff>
    </xdr:from>
    <xdr:to>
      <xdr:col>76</xdr:col>
      <xdr:colOff>165100</xdr:colOff>
      <xdr:row>38</xdr:row>
      <xdr:rowOff>129699</xdr:rowOff>
    </xdr:to>
    <xdr:sp macro="" textlink="">
      <xdr:nvSpPr>
        <xdr:cNvPr id="537" name="楕円 536"/>
        <xdr:cNvSpPr/>
      </xdr:nvSpPr>
      <xdr:spPr>
        <a:xfrm>
          <a:off x="14541500" y="65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146226</xdr:rowOff>
    </xdr:from>
    <xdr:ext cx="534377" cy="259045"/>
    <xdr:sp macro="" textlink="">
      <xdr:nvSpPr>
        <xdr:cNvPr id="538" name="テキスト ボックス 537"/>
        <xdr:cNvSpPr txBox="1"/>
      </xdr:nvSpPr>
      <xdr:spPr>
        <a:xfrm>
          <a:off x="14325111" y="63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44810</xdr:rowOff>
    </xdr:from>
    <xdr:to>
      <xdr:col>72</xdr:col>
      <xdr:colOff>38100</xdr:colOff>
      <xdr:row>38</xdr:row>
      <xdr:rowOff>146410</xdr:rowOff>
    </xdr:to>
    <xdr:sp macro="" textlink="">
      <xdr:nvSpPr>
        <xdr:cNvPr id="539" name="楕円 538"/>
        <xdr:cNvSpPr/>
      </xdr:nvSpPr>
      <xdr:spPr>
        <a:xfrm>
          <a:off x="13652500" y="65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162937</xdr:rowOff>
    </xdr:from>
    <xdr:ext cx="534377" cy="259045"/>
    <xdr:sp macro="" textlink="">
      <xdr:nvSpPr>
        <xdr:cNvPr id="540" name="テキスト ボックス 539"/>
        <xdr:cNvSpPr txBox="1"/>
      </xdr:nvSpPr>
      <xdr:spPr>
        <a:xfrm>
          <a:off x="13436111" y="63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126400</xdr:rowOff>
    </xdr:from>
    <xdr:to>
      <xdr:col>67</xdr:col>
      <xdr:colOff>101600</xdr:colOff>
      <xdr:row>38</xdr:row>
      <xdr:rowOff>56550</xdr:rowOff>
    </xdr:to>
    <xdr:sp macro="" textlink="">
      <xdr:nvSpPr>
        <xdr:cNvPr id="541" name="楕円 540"/>
        <xdr:cNvSpPr/>
      </xdr:nvSpPr>
      <xdr:spPr>
        <a:xfrm>
          <a:off x="12763500" y="64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73077</xdr:rowOff>
    </xdr:from>
    <xdr:ext cx="534377" cy="259045"/>
    <xdr:sp macro="" textlink="">
      <xdr:nvSpPr>
        <xdr:cNvPr id="542" name="テキスト ボックス 541"/>
        <xdr:cNvSpPr txBox="1"/>
      </xdr:nvSpPr>
      <xdr:spPr>
        <a:xfrm>
          <a:off x="12547111" y="624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148972</xdr:rowOff>
    </xdr:from>
    <xdr:to>
      <xdr:col>85</xdr:col>
      <xdr:colOff>127000</xdr:colOff>
      <xdr:row>56</xdr:row>
      <xdr:rowOff>152296</xdr:rowOff>
    </xdr:to>
    <xdr:cxnSp macro="">
      <xdr:nvCxnSpPr>
        <xdr:cNvPr id="569" name="直線コネクタ 568"/>
        <xdr:cNvCxnSpPr/>
      </xdr:nvCxnSpPr>
      <xdr:spPr>
        <a:xfrm>
          <a:off x="15481300" y="9750172"/>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98013</xdr:rowOff>
    </xdr:from>
    <xdr:to>
      <xdr:col>81</xdr:col>
      <xdr:colOff>50800</xdr:colOff>
      <xdr:row>56</xdr:row>
      <xdr:rowOff>148972</xdr:rowOff>
    </xdr:to>
    <xdr:cxnSp macro="">
      <xdr:nvCxnSpPr>
        <xdr:cNvPr id="572" name="直線コネクタ 571"/>
        <xdr:cNvCxnSpPr/>
      </xdr:nvCxnSpPr>
      <xdr:spPr>
        <a:xfrm>
          <a:off x="14592300" y="9699213"/>
          <a:ext cx="8890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98013</xdr:rowOff>
    </xdr:from>
    <xdr:to>
      <xdr:col>76</xdr:col>
      <xdr:colOff>114300</xdr:colOff>
      <xdr:row>57</xdr:row>
      <xdr:rowOff>4433</xdr:rowOff>
    </xdr:to>
    <xdr:cxnSp macro="">
      <xdr:nvCxnSpPr>
        <xdr:cNvPr id="575" name="直線コネクタ 574"/>
        <xdr:cNvCxnSpPr/>
      </xdr:nvCxnSpPr>
      <xdr:spPr>
        <a:xfrm flipV="1">
          <a:off x="13703300" y="9699213"/>
          <a:ext cx="889000" cy="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4433</xdr:rowOff>
    </xdr:from>
    <xdr:to>
      <xdr:col>71</xdr:col>
      <xdr:colOff>177800</xdr:colOff>
      <xdr:row>57</xdr:row>
      <xdr:rowOff>67213</xdr:rowOff>
    </xdr:to>
    <xdr:cxnSp macro="">
      <xdr:nvCxnSpPr>
        <xdr:cNvPr id="578" name="直線コネクタ 577"/>
        <xdr:cNvCxnSpPr/>
      </xdr:nvCxnSpPr>
      <xdr:spPr>
        <a:xfrm flipV="1">
          <a:off x="12814300" y="9777083"/>
          <a:ext cx="889000" cy="6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101496</xdr:rowOff>
    </xdr:from>
    <xdr:to>
      <xdr:col>85</xdr:col>
      <xdr:colOff>177800</xdr:colOff>
      <xdr:row>57</xdr:row>
      <xdr:rowOff>31646</xdr:rowOff>
    </xdr:to>
    <xdr:sp macro="" textlink="">
      <xdr:nvSpPr>
        <xdr:cNvPr id="588" name="楕円 587"/>
        <xdr:cNvSpPr/>
      </xdr:nvSpPr>
      <xdr:spPr>
        <a:xfrm>
          <a:off x="16268700" y="97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124373</xdr:rowOff>
    </xdr:from>
    <xdr:ext cx="599010" cy="259045"/>
    <xdr:sp macro="" textlink="">
      <xdr:nvSpPr>
        <xdr:cNvPr id="589" name="教育費該当値テキスト"/>
        <xdr:cNvSpPr txBox="1"/>
      </xdr:nvSpPr>
      <xdr:spPr>
        <a:xfrm>
          <a:off x="16370300" y="955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98172</xdr:rowOff>
    </xdr:from>
    <xdr:to>
      <xdr:col>81</xdr:col>
      <xdr:colOff>101600</xdr:colOff>
      <xdr:row>57</xdr:row>
      <xdr:rowOff>28322</xdr:rowOff>
    </xdr:to>
    <xdr:sp macro="" textlink="">
      <xdr:nvSpPr>
        <xdr:cNvPr id="590" name="楕円 589"/>
        <xdr:cNvSpPr/>
      </xdr:nvSpPr>
      <xdr:spPr>
        <a:xfrm>
          <a:off x="15430500" y="96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44849</xdr:rowOff>
    </xdr:from>
    <xdr:ext cx="599010" cy="259045"/>
    <xdr:sp macro="" textlink="">
      <xdr:nvSpPr>
        <xdr:cNvPr id="591" name="テキスト ボックス 590"/>
        <xdr:cNvSpPr txBox="1"/>
      </xdr:nvSpPr>
      <xdr:spPr>
        <a:xfrm>
          <a:off x="15181795" y="947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47213</xdr:rowOff>
    </xdr:from>
    <xdr:to>
      <xdr:col>76</xdr:col>
      <xdr:colOff>165100</xdr:colOff>
      <xdr:row>56</xdr:row>
      <xdr:rowOff>148813</xdr:rowOff>
    </xdr:to>
    <xdr:sp macro="" textlink="">
      <xdr:nvSpPr>
        <xdr:cNvPr id="592" name="楕円 591"/>
        <xdr:cNvSpPr/>
      </xdr:nvSpPr>
      <xdr:spPr>
        <a:xfrm>
          <a:off x="14541500" y="96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165340</xdr:rowOff>
    </xdr:from>
    <xdr:ext cx="599010" cy="259045"/>
    <xdr:sp macro="" textlink="">
      <xdr:nvSpPr>
        <xdr:cNvPr id="593" name="テキスト ボックス 592"/>
        <xdr:cNvSpPr txBox="1"/>
      </xdr:nvSpPr>
      <xdr:spPr>
        <a:xfrm>
          <a:off x="14292795" y="942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125083</xdr:rowOff>
    </xdr:from>
    <xdr:to>
      <xdr:col>72</xdr:col>
      <xdr:colOff>38100</xdr:colOff>
      <xdr:row>57</xdr:row>
      <xdr:rowOff>55233</xdr:rowOff>
    </xdr:to>
    <xdr:sp macro="" textlink="">
      <xdr:nvSpPr>
        <xdr:cNvPr id="594" name="楕円 593"/>
        <xdr:cNvSpPr/>
      </xdr:nvSpPr>
      <xdr:spPr>
        <a:xfrm>
          <a:off x="13652500" y="97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71760</xdr:rowOff>
    </xdr:from>
    <xdr:ext cx="599010" cy="259045"/>
    <xdr:sp macro="" textlink="">
      <xdr:nvSpPr>
        <xdr:cNvPr id="595" name="テキスト ボックス 594"/>
        <xdr:cNvSpPr txBox="1"/>
      </xdr:nvSpPr>
      <xdr:spPr>
        <a:xfrm>
          <a:off x="13403795" y="950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16413</xdr:rowOff>
    </xdr:from>
    <xdr:to>
      <xdr:col>67</xdr:col>
      <xdr:colOff>101600</xdr:colOff>
      <xdr:row>57</xdr:row>
      <xdr:rowOff>118013</xdr:rowOff>
    </xdr:to>
    <xdr:sp macro="" textlink="">
      <xdr:nvSpPr>
        <xdr:cNvPr id="596" name="楕円 595"/>
        <xdr:cNvSpPr/>
      </xdr:nvSpPr>
      <xdr:spPr>
        <a:xfrm>
          <a:off x="12763500" y="97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109140</xdr:rowOff>
    </xdr:from>
    <xdr:ext cx="599010" cy="259045"/>
    <xdr:sp macro="" textlink="">
      <xdr:nvSpPr>
        <xdr:cNvPr id="597" name="テキスト ボックス 596"/>
        <xdr:cNvSpPr txBox="1"/>
      </xdr:nvSpPr>
      <xdr:spPr>
        <a:xfrm>
          <a:off x="12514795" y="98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16351</xdr:rowOff>
    </xdr:from>
    <xdr:to>
      <xdr:col>85</xdr:col>
      <xdr:colOff>127000</xdr:colOff>
      <xdr:row>79</xdr:row>
      <xdr:rowOff>44442</xdr:rowOff>
    </xdr:to>
    <xdr:cxnSp macro="">
      <xdr:nvCxnSpPr>
        <xdr:cNvPr id="626" name="直線コネクタ 625"/>
        <xdr:cNvCxnSpPr/>
      </xdr:nvCxnSpPr>
      <xdr:spPr>
        <a:xfrm>
          <a:off x="15481300" y="13560901"/>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16351</xdr:rowOff>
    </xdr:from>
    <xdr:to>
      <xdr:col>81</xdr:col>
      <xdr:colOff>50800</xdr:colOff>
      <xdr:row>79</xdr:row>
      <xdr:rowOff>28879</xdr:rowOff>
    </xdr:to>
    <xdr:cxnSp macro="">
      <xdr:nvCxnSpPr>
        <xdr:cNvPr id="629" name="直線コネクタ 628"/>
        <xdr:cNvCxnSpPr/>
      </xdr:nvCxnSpPr>
      <xdr:spPr>
        <a:xfrm flipV="1">
          <a:off x="14592300" y="13560901"/>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165764</xdr:rowOff>
    </xdr:from>
    <xdr:to>
      <xdr:col>76</xdr:col>
      <xdr:colOff>114300</xdr:colOff>
      <xdr:row>79</xdr:row>
      <xdr:rowOff>28879</xdr:rowOff>
    </xdr:to>
    <xdr:cxnSp macro="">
      <xdr:nvCxnSpPr>
        <xdr:cNvPr id="632" name="直線コネクタ 631"/>
        <xdr:cNvCxnSpPr/>
      </xdr:nvCxnSpPr>
      <xdr:spPr>
        <a:xfrm>
          <a:off x="13703300" y="13538864"/>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165764</xdr:rowOff>
    </xdr:from>
    <xdr:to>
      <xdr:col>71</xdr:col>
      <xdr:colOff>177800</xdr:colOff>
      <xdr:row>79</xdr:row>
      <xdr:rowOff>17940</xdr:rowOff>
    </xdr:to>
    <xdr:cxnSp macro="">
      <xdr:nvCxnSpPr>
        <xdr:cNvPr id="635" name="直線コネクタ 634"/>
        <xdr:cNvCxnSpPr/>
      </xdr:nvCxnSpPr>
      <xdr:spPr>
        <a:xfrm flipV="1">
          <a:off x="12814300" y="13538864"/>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165092</xdr:rowOff>
    </xdr:from>
    <xdr:to>
      <xdr:col>85</xdr:col>
      <xdr:colOff>177800</xdr:colOff>
      <xdr:row>79</xdr:row>
      <xdr:rowOff>95242</xdr:rowOff>
    </xdr:to>
    <xdr:sp macro="" textlink="">
      <xdr:nvSpPr>
        <xdr:cNvPr id="645" name="楕円 644"/>
        <xdr:cNvSpPr/>
      </xdr:nvSpPr>
      <xdr:spPr>
        <a:xfrm>
          <a:off x="162687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80019</xdr:rowOff>
    </xdr:from>
    <xdr:ext cx="249299" cy="259045"/>
    <xdr:sp macro="" textlink="">
      <xdr:nvSpPr>
        <xdr:cNvPr id="646" name="災害復旧費該当値テキスト"/>
        <xdr:cNvSpPr txBox="1"/>
      </xdr:nvSpPr>
      <xdr:spPr>
        <a:xfrm>
          <a:off x="16370300" y="13453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137001</xdr:rowOff>
    </xdr:from>
    <xdr:to>
      <xdr:col>81</xdr:col>
      <xdr:colOff>101600</xdr:colOff>
      <xdr:row>79</xdr:row>
      <xdr:rowOff>67151</xdr:rowOff>
    </xdr:to>
    <xdr:sp macro="" textlink="">
      <xdr:nvSpPr>
        <xdr:cNvPr id="647" name="楕円 646"/>
        <xdr:cNvSpPr/>
      </xdr:nvSpPr>
      <xdr:spPr>
        <a:xfrm>
          <a:off x="15430500" y="135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58278</xdr:rowOff>
    </xdr:from>
    <xdr:ext cx="469744" cy="259045"/>
    <xdr:sp macro="" textlink="">
      <xdr:nvSpPr>
        <xdr:cNvPr id="648" name="テキスト ボックス 647"/>
        <xdr:cNvSpPr txBox="1"/>
      </xdr:nvSpPr>
      <xdr:spPr>
        <a:xfrm>
          <a:off x="15246428" y="136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149529</xdr:rowOff>
    </xdr:from>
    <xdr:to>
      <xdr:col>76</xdr:col>
      <xdr:colOff>165100</xdr:colOff>
      <xdr:row>79</xdr:row>
      <xdr:rowOff>79679</xdr:rowOff>
    </xdr:to>
    <xdr:sp macro="" textlink="">
      <xdr:nvSpPr>
        <xdr:cNvPr id="649" name="楕円 648"/>
        <xdr:cNvSpPr/>
      </xdr:nvSpPr>
      <xdr:spPr>
        <a:xfrm>
          <a:off x="14541500" y="135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70806</xdr:rowOff>
    </xdr:from>
    <xdr:ext cx="469744" cy="259045"/>
    <xdr:sp macro="" textlink="">
      <xdr:nvSpPr>
        <xdr:cNvPr id="650" name="テキスト ボックス 649"/>
        <xdr:cNvSpPr txBox="1"/>
      </xdr:nvSpPr>
      <xdr:spPr>
        <a:xfrm>
          <a:off x="14357428" y="1361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114964</xdr:rowOff>
    </xdr:from>
    <xdr:to>
      <xdr:col>72</xdr:col>
      <xdr:colOff>38100</xdr:colOff>
      <xdr:row>79</xdr:row>
      <xdr:rowOff>45114</xdr:rowOff>
    </xdr:to>
    <xdr:sp macro="" textlink="">
      <xdr:nvSpPr>
        <xdr:cNvPr id="651" name="楕円 650"/>
        <xdr:cNvSpPr/>
      </xdr:nvSpPr>
      <xdr:spPr>
        <a:xfrm>
          <a:off x="13652500" y="134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36241</xdr:rowOff>
    </xdr:from>
    <xdr:ext cx="534377" cy="259045"/>
    <xdr:sp macro="" textlink="">
      <xdr:nvSpPr>
        <xdr:cNvPr id="652" name="テキスト ボックス 651"/>
        <xdr:cNvSpPr txBox="1"/>
      </xdr:nvSpPr>
      <xdr:spPr>
        <a:xfrm>
          <a:off x="13436111" y="1358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138590</xdr:rowOff>
    </xdr:from>
    <xdr:to>
      <xdr:col>67</xdr:col>
      <xdr:colOff>101600</xdr:colOff>
      <xdr:row>79</xdr:row>
      <xdr:rowOff>68740</xdr:rowOff>
    </xdr:to>
    <xdr:sp macro="" textlink="">
      <xdr:nvSpPr>
        <xdr:cNvPr id="653" name="楕円 652"/>
        <xdr:cNvSpPr/>
      </xdr:nvSpPr>
      <xdr:spPr>
        <a:xfrm>
          <a:off x="12763500" y="135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59867</xdr:rowOff>
    </xdr:from>
    <xdr:ext cx="469744" cy="259045"/>
    <xdr:sp macro="" textlink="">
      <xdr:nvSpPr>
        <xdr:cNvPr id="654" name="テキスト ボックス 653"/>
        <xdr:cNvSpPr txBox="1"/>
      </xdr:nvSpPr>
      <xdr:spPr>
        <a:xfrm>
          <a:off x="12579428" y="136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39484</xdr:rowOff>
    </xdr:from>
    <xdr:to>
      <xdr:col>85</xdr:col>
      <xdr:colOff>127000</xdr:colOff>
      <xdr:row>97</xdr:row>
      <xdr:rowOff>60677</xdr:rowOff>
    </xdr:to>
    <xdr:cxnSp macro="">
      <xdr:nvCxnSpPr>
        <xdr:cNvPr id="683" name="直線コネクタ 682"/>
        <xdr:cNvCxnSpPr/>
      </xdr:nvCxnSpPr>
      <xdr:spPr>
        <a:xfrm flipV="1">
          <a:off x="15481300" y="16670134"/>
          <a:ext cx="8382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31420</xdr:rowOff>
    </xdr:from>
    <xdr:to>
      <xdr:col>81</xdr:col>
      <xdr:colOff>50800</xdr:colOff>
      <xdr:row>97</xdr:row>
      <xdr:rowOff>60677</xdr:rowOff>
    </xdr:to>
    <xdr:cxnSp macro="">
      <xdr:nvCxnSpPr>
        <xdr:cNvPr id="686" name="直線コネクタ 685"/>
        <xdr:cNvCxnSpPr/>
      </xdr:nvCxnSpPr>
      <xdr:spPr>
        <a:xfrm>
          <a:off x="14592300" y="16662070"/>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31420</xdr:rowOff>
    </xdr:from>
    <xdr:to>
      <xdr:col>76</xdr:col>
      <xdr:colOff>114300</xdr:colOff>
      <xdr:row>97</xdr:row>
      <xdr:rowOff>108471</xdr:rowOff>
    </xdr:to>
    <xdr:cxnSp macro="">
      <xdr:nvCxnSpPr>
        <xdr:cNvPr id="689" name="直線コネクタ 688"/>
        <xdr:cNvCxnSpPr/>
      </xdr:nvCxnSpPr>
      <xdr:spPr>
        <a:xfrm flipV="1">
          <a:off x="13703300" y="16662070"/>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68039</xdr:rowOff>
    </xdr:from>
    <xdr:to>
      <xdr:col>71</xdr:col>
      <xdr:colOff>177800</xdr:colOff>
      <xdr:row>97</xdr:row>
      <xdr:rowOff>108471</xdr:rowOff>
    </xdr:to>
    <xdr:cxnSp macro="">
      <xdr:nvCxnSpPr>
        <xdr:cNvPr id="692" name="直線コネクタ 691"/>
        <xdr:cNvCxnSpPr/>
      </xdr:nvCxnSpPr>
      <xdr:spPr>
        <a:xfrm>
          <a:off x="12814300" y="16698689"/>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160134</xdr:rowOff>
    </xdr:from>
    <xdr:to>
      <xdr:col>85</xdr:col>
      <xdr:colOff>177800</xdr:colOff>
      <xdr:row>97</xdr:row>
      <xdr:rowOff>90284</xdr:rowOff>
    </xdr:to>
    <xdr:sp macro="" textlink="">
      <xdr:nvSpPr>
        <xdr:cNvPr id="702" name="楕円 701"/>
        <xdr:cNvSpPr/>
      </xdr:nvSpPr>
      <xdr:spPr>
        <a:xfrm>
          <a:off x="16268700" y="16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11561</xdr:rowOff>
    </xdr:from>
    <xdr:ext cx="599010" cy="259045"/>
    <xdr:sp macro="" textlink="">
      <xdr:nvSpPr>
        <xdr:cNvPr id="703" name="公債費該当値テキスト"/>
        <xdr:cNvSpPr txBox="1"/>
      </xdr:nvSpPr>
      <xdr:spPr>
        <a:xfrm>
          <a:off x="16370300" y="1647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9877</xdr:rowOff>
    </xdr:from>
    <xdr:to>
      <xdr:col>81</xdr:col>
      <xdr:colOff>101600</xdr:colOff>
      <xdr:row>97</xdr:row>
      <xdr:rowOff>111477</xdr:rowOff>
    </xdr:to>
    <xdr:sp macro="" textlink="">
      <xdr:nvSpPr>
        <xdr:cNvPr id="704" name="楕円 703"/>
        <xdr:cNvSpPr/>
      </xdr:nvSpPr>
      <xdr:spPr>
        <a:xfrm>
          <a:off x="15430500" y="166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128004</xdr:rowOff>
    </xdr:from>
    <xdr:ext cx="599010" cy="259045"/>
    <xdr:sp macro="" textlink="">
      <xdr:nvSpPr>
        <xdr:cNvPr id="705" name="テキスト ボックス 704"/>
        <xdr:cNvSpPr txBox="1"/>
      </xdr:nvSpPr>
      <xdr:spPr>
        <a:xfrm>
          <a:off x="15181795" y="164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152070</xdr:rowOff>
    </xdr:from>
    <xdr:to>
      <xdr:col>76</xdr:col>
      <xdr:colOff>165100</xdr:colOff>
      <xdr:row>97</xdr:row>
      <xdr:rowOff>82220</xdr:rowOff>
    </xdr:to>
    <xdr:sp macro="" textlink="">
      <xdr:nvSpPr>
        <xdr:cNvPr id="706" name="楕円 705"/>
        <xdr:cNvSpPr/>
      </xdr:nvSpPr>
      <xdr:spPr>
        <a:xfrm>
          <a:off x="14541500" y="166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98747</xdr:rowOff>
    </xdr:from>
    <xdr:ext cx="599010" cy="259045"/>
    <xdr:sp macro="" textlink="">
      <xdr:nvSpPr>
        <xdr:cNvPr id="707" name="テキスト ボックス 706"/>
        <xdr:cNvSpPr txBox="1"/>
      </xdr:nvSpPr>
      <xdr:spPr>
        <a:xfrm>
          <a:off x="14292795" y="1638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57671</xdr:rowOff>
    </xdr:from>
    <xdr:to>
      <xdr:col>72</xdr:col>
      <xdr:colOff>38100</xdr:colOff>
      <xdr:row>97</xdr:row>
      <xdr:rowOff>159271</xdr:rowOff>
    </xdr:to>
    <xdr:sp macro="" textlink="">
      <xdr:nvSpPr>
        <xdr:cNvPr id="708" name="楕円 707"/>
        <xdr:cNvSpPr/>
      </xdr:nvSpPr>
      <xdr:spPr>
        <a:xfrm>
          <a:off x="13652500" y="166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4348</xdr:rowOff>
    </xdr:from>
    <xdr:ext cx="599010" cy="259045"/>
    <xdr:sp macro="" textlink="">
      <xdr:nvSpPr>
        <xdr:cNvPr id="709" name="テキスト ボックス 708"/>
        <xdr:cNvSpPr txBox="1"/>
      </xdr:nvSpPr>
      <xdr:spPr>
        <a:xfrm>
          <a:off x="13403795" y="1646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17239</xdr:rowOff>
    </xdr:from>
    <xdr:to>
      <xdr:col>67</xdr:col>
      <xdr:colOff>101600</xdr:colOff>
      <xdr:row>97</xdr:row>
      <xdr:rowOff>118839</xdr:rowOff>
    </xdr:to>
    <xdr:sp macro="" textlink="">
      <xdr:nvSpPr>
        <xdr:cNvPr id="710" name="楕円 709"/>
        <xdr:cNvSpPr/>
      </xdr:nvSpPr>
      <xdr:spPr>
        <a:xfrm>
          <a:off x="12763500" y="166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135366</xdr:rowOff>
    </xdr:from>
    <xdr:ext cx="599010" cy="259045"/>
    <xdr:sp macro="" textlink="">
      <xdr:nvSpPr>
        <xdr:cNvPr id="711" name="テキスト ボックス 710"/>
        <xdr:cNvSpPr txBox="1"/>
      </xdr:nvSpPr>
      <xdr:spPr>
        <a:xfrm>
          <a:off x="12514795" y="1642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商工費が類似団体平均に比べ高いのは、道の駅建設に伴う費用の増加が要因である。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a:t>
          </a:r>
          <a:r>
            <a:rPr kumimoji="1" lang="ja-JP" altLang="ja-JP" sz="1300">
              <a:solidFill>
                <a:schemeClr val="dk1"/>
              </a:solidFill>
              <a:effectLst/>
              <a:latin typeface="+mn-lt"/>
              <a:ea typeface="+mn-ea"/>
              <a:cs typeface="+mn-cs"/>
            </a:rPr>
            <a:t>が類似団体平均に比べ高いのは、</a:t>
          </a:r>
          <a:r>
            <a:rPr kumimoji="1" lang="ja-JP" altLang="en-US" sz="1300">
              <a:solidFill>
                <a:schemeClr val="dk1"/>
              </a:solidFill>
              <a:effectLst/>
              <a:latin typeface="+mn-lt"/>
              <a:ea typeface="+mn-ea"/>
              <a:cs typeface="+mn-cs"/>
            </a:rPr>
            <a:t>一部事務組合に対する負担金が、毎年１２０，０００千円程度支出していることと、共同斎場建設に伴う費用の増加が要因である。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財政調整基金は、事務事業の見直し及びコスト削減により基金残高も増加し、安定的な財政運営ができている。</a:t>
          </a:r>
        </a:p>
        <a:p>
          <a:r>
            <a:rPr kumimoji="1" lang="ja-JP" altLang="en-US" sz="1400">
              <a:latin typeface="ＭＳ ゴシック" pitchFamily="49" charset="-128"/>
              <a:ea typeface="ＭＳ ゴシック" pitchFamily="49" charset="-128"/>
            </a:rPr>
            <a:t>　今後の大型事業の執行動向によっては、取り崩していくことも考えられるが、これからも経常経費の削減を図りつつ、自主財源の確保に努めていく。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各会計とも一般会計からの繰入等により実質赤字額は発生しておらず、健全な財政運営を維持しているものと思われる。</a:t>
          </a:r>
        </a:p>
        <a:p>
          <a:r>
            <a:rPr kumimoji="1" lang="ja-JP" altLang="en-US" sz="1400">
              <a:latin typeface="ＭＳ ゴシック" pitchFamily="49" charset="-128"/>
              <a:ea typeface="ＭＳ ゴシック" pitchFamily="49" charset="-128"/>
            </a:rPr>
            <a:t>　今後は、基準外繰入を縮小できるよう適切な費用と負担のバランスをとり、効率的かつ健全な財政運営に努めていく。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5113415</v>
      </c>
      <c r="BO4" s="461"/>
      <c r="BP4" s="461"/>
      <c r="BQ4" s="461"/>
      <c r="BR4" s="461"/>
      <c r="BS4" s="461"/>
      <c r="BT4" s="461"/>
      <c r="BU4" s="462"/>
      <c r="BV4" s="460">
        <v>4645549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1.7</v>
      </c>
      <c r="CU4" s="642"/>
      <c r="CV4" s="642"/>
      <c r="CW4" s="642"/>
      <c r="CX4" s="642"/>
      <c r="CY4" s="642"/>
      <c r="CZ4" s="642"/>
      <c r="DA4" s="643"/>
      <c r="DB4" s="641">
        <v>0.8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5055716</v>
      </c>
      <c r="BO5" s="466"/>
      <c r="BP5" s="466"/>
      <c r="BQ5" s="466"/>
      <c r="BR5" s="466"/>
      <c r="BS5" s="466"/>
      <c r="BT5" s="466"/>
      <c r="BU5" s="467"/>
      <c r="BV5" s="465">
        <v>4606213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78.2</v>
      </c>
      <c r="CU5" s="436"/>
      <c r="CV5" s="436"/>
      <c r="CW5" s="436"/>
      <c r="CX5" s="436"/>
      <c r="CY5" s="436"/>
      <c r="CZ5" s="436"/>
      <c r="DA5" s="437"/>
      <c r="DB5" s="435">
        <v>77.8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57699</v>
      </c>
      <c r="BO6" s="466"/>
      <c r="BP6" s="466"/>
      <c r="BQ6" s="466"/>
      <c r="BR6" s="466"/>
      <c r="BS6" s="466"/>
      <c r="BT6" s="466"/>
      <c r="BU6" s="467"/>
      <c r="BV6" s="465">
        <v>39336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81.099999999999994</v>
      </c>
      <c r="CU6" s="616"/>
      <c r="CV6" s="616"/>
      <c r="CW6" s="616"/>
      <c r="CX6" s="616"/>
      <c r="CY6" s="616"/>
      <c r="CZ6" s="616"/>
      <c r="DA6" s="617"/>
      <c r="DB6" s="615">
        <v>80.7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15000</v>
      </c>
      <c r="BO7" s="466"/>
      <c r="BP7" s="466"/>
      <c r="BQ7" s="466"/>
      <c r="BR7" s="466"/>
      <c r="BS7" s="466"/>
      <c r="BT7" s="466"/>
      <c r="BU7" s="467"/>
      <c r="BV7" s="465">
        <v>17100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2563261</v>
      </c>
      <c r="CU7" s="466"/>
      <c r="CV7" s="466"/>
      <c r="CW7" s="466"/>
      <c r="CX7" s="466"/>
      <c r="CY7" s="466"/>
      <c r="CZ7" s="466"/>
      <c r="DA7" s="467"/>
      <c r="DB7" s="465">
        <v>2622483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42699</v>
      </c>
      <c r="BO8" s="466"/>
      <c r="BP8" s="466"/>
      <c r="BQ8" s="466"/>
      <c r="BR8" s="466"/>
      <c r="BS8" s="466"/>
      <c r="BT8" s="466"/>
      <c r="BU8" s="467"/>
      <c r="BV8" s="465">
        <v>22236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2806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20463</v>
      </c>
      <c r="BO9" s="466"/>
      <c r="BP9" s="466"/>
      <c r="BQ9" s="466"/>
      <c r="BR9" s="466"/>
      <c r="BS9" s="466"/>
      <c r="BT9" s="466"/>
      <c r="BU9" s="467"/>
      <c r="BV9" s="465">
        <v>-49634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15.8</v>
      </c>
      <c r="CU9" s="436"/>
      <c r="CV9" s="436"/>
      <c r="CW9" s="436"/>
      <c r="CX9" s="436"/>
      <c r="CY9" s="436"/>
      <c r="CZ9" s="436"/>
      <c r="DA9" s="437"/>
      <c r="DB9" s="435">
        <v>13.2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3084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7287</v>
      </c>
      <c r="BO10" s="466"/>
      <c r="BP10" s="466"/>
      <c r="BQ10" s="466"/>
      <c r="BR10" s="466"/>
      <c r="BS10" s="466"/>
      <c r="BT10" s="466"/>
      <c r="BU10" s="467"/>
      <c r="BV10" s="465">
        <v>7650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2692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101</v>
      </c>
      <c r="AV12" s="523"/>
      <c r="AW12" s="523"/>
      <c r="AX12" s="523"/>
      <c r="AY12" s="445" t="s">
        <v>136</v>
      </c>
      <c r="AZ12" s="446"/>
      <c r="BA12" s="446"/>
      <c r="BB12" s="446"/>
      <c r="BC12" s="446"/>
      <c r="BD12" s="446"/>
      <c r="BE12" s="446"/>
      <c r="BF12" s="446"/>
      <c r="BG12" s="446"/>
      <c r="BH12" s="446"/>
      <c r="BI12" s="446"/>
      <c r="BJ12" s="446"/>
      <c r="BK12" s="446"/>
      <c r="BL12" s="446"/>
      <c r="BM12" s="447"/>
      <c r="BN12" s="465">
        <v>15000</v>
      </c>
      <c r="BO12" s="466"/>
      <c r="BP12" s="466"/>
      <c r="BQ12" s="466"/>
      <c r="BR12" s="466"/>
      <c r="BS12" s="466"/>
      <c r="BT12" s="466"/>
      <c r="BU12" s="467"/>
      <c r="BV12" s="465">
        <v>300000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2647</v>
      </c>
      <c r="S13" s="569"/>
      <c r="T13" s="569"/>
      <c r="U13" s="569"/>
      <c r="V13" s="570"/>
      <c r="W13" s="556" t="s">
        <v>139</v>
      </c>
      <c r="X13" s="478"/>
      <c r="Y13" s="478"/>
      <c r="Z13" s="478"/>
      <c r="AA13" s="478"/>
      <c r="AB13" s="479"/>
      <c r="AC13" s="441">
        <v>436</v>
      </c>
      <c r="AD13" s="442"/>
      <c r="AE13" s="442"/>
      <c r="AF13" s="442"/>
      <c r="AG13" s="443"/>
      <c r="AH13" s="441">
        <v>474</v>
      </c>
      <c r="AI13" s="442"/>
      <c r="AJ13" s="442"/>
      <c r="AK13" s="442"/>
      <c r="AL13" s="444"/>
      <c r="AM13" s="534" t="s">
        <v>140</v>
      </c>
      <c r="AN13" s="439"/>
      <c r="AO13" s="439"/>
      <c r="AP13" s="439"/>
      <c r="AQ13" s="439"/>
      <c r="AR13" s="439"/>
      <c r="AS13" s="439"/>
      <c r="AT13" s="440"/>
      <c r="AU13" s="522" t="s">
        <v>93</v>
      </c>
      <c r="AV13" s="523"/>
      <c r="AW13" s="523"/>
      <c r="AX13" s="523"/>
      <c r="AY13" s="445" t="s">
        <v>141</v>
      </c>
      <c r="AZ13" s="446"/>
      <c r="BA13" s="446"/>
      <c r="BB13" s="446"/>
      <c r="BC13" s="446"/>
      <c r="BD13" s="446"/>
      <c r="BE13" s="446"/>
      <c r="BF13" s="446"/>
      <c r="BG13" s="446"/>
      <c r="BH13" s="446"/>
      <c r="BI13" s="446"/>
      <c r="BJ13" s="446"/>
      <c r="BK13" s="446"/>
      <c r="BL13" s="446"/>
      <c r="BM13" s="447"/>
      <c r="BN13" s="465">
        <v>12750</v>
      </c>
      <c r="BO13" s="466"/>
      <c r="BP13" s="466"/>
      <c r="BQ13" s="466"/>
      <c r="BR13" s="466"/>
      <c r="BS13" s="466"/>
      <c r="BT13" s="466"/>
      <c r="BU13" s="467"/>
      <c r="BV13" s="465">
        <v>-341984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v>
      </c>
      <c r="CU13" s="436"/>
      <c r="CV13" s="436"/>
      <c r="CW13" s="436"/>
      <c r="CX13" s="436"/>
      <c r="CY13" s="436"/>
      <c r="CZ13" s="436"/>
      <c r="DA13" s="437"/>
      <c r="DB13" s="435">
        <v>5.9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2718</v>
      </c>
      <c r="S14" s="569"/>
      <c r="T14" s="569"/>
      <c r="U14" s="569"/>
      <c r="V14" s="570"/>
      <c r="W14" s="571"/>
      <c r="X14" s="481"/>
      <c r="Y14" s="481"/>
      <c r="Z14" s="481"/>
      <c r="AA14" s="481"/>
      <c r="AB14" s="482"/>
      <c r="AC14" s="561">
        <v>30.4</v>
      </c>
      <c r="AD14" s="562"/>
      <c r="AE14" s="562"/>
      <c r="AF14" s="562"/>
      <c r="AG14" s="563"/>
      <c r="AH14" s="561">
        <v>30.2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3.9</v>
      </c>
      <c r="CU14" s="573"/>
      <c r="CV14" s="573"/>
      <c r="CW14" s="573"/>
      <c r="CX14" s="573"/>
      <c r="CY14" s="573"/>
      <c r="CZ14" s="573"/>
      <c r="DA14" s="574"/>
      <c r="DB14" s="572" t="s">
        <v>130</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2690</v>
      </c>
      <c r="S15" s="569"/>
      <c r="T15" s="569"/>
      <c r="U15" s="569"/>
      <c r="V15" s="570"/>
      <c r="W15" s="556" t="s">
        <v>145</v>
      </c>
      <c r="X15" s="478"/>
      <c r="Y15" s="478"/>
      <c r="Z15" s="478"/>
      <c r="AA15" s="478"/>
      <c r="AB15" s="479"/>
      <c r="AC15" s="441">
        <v>233</v>
      </c>
      <c r="AD15" s="442"/>
      <c r="AE15" s="442"/>
      <c r="AF15" s="442"/>
      <c r="AG15" s="443"/>
      <c r="AH15" s="441">
        <v>298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325216</v>
      </c>
      <c r="BO15" s="461"/>
      <c r="BP15" s="461"/>
      <c r="BQ15" s="461"/>
      <c r="BR15" s="461"/>
      <c r="BS15" s="461"/>
      <c r="BT15" s="461"/>
      <c r="BU15" s="462"/>
      <c r="BV15" s="460">
        <v>316412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16.2</v>
      </c>
      <c r="AD16" s="562"/>
      <c r="AE16" s="562"/>
      <c r="AF16" s="562"/>
      <c r="AG16" s="563"/>
      <c r="AH16" s="561">
        <v>19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2389820</v>
      </c>
      <c r="BO16" s="466"/>
      <c r="BP16" s="466"/>
      <c r="BQ16" s="466"/>
      <c r="BR16" s="466"/>
      <c r="BS16" s="466"/>
      <c r="BT16" s="466"/>
      <c r="BU16" s="467"/>
      <c r="BV16" s="465">
        <v>2438724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766</v>
      </c>
      <c r="AD17" s="442"/>
      <c r="AE17" s="442"/>
      <c r="AF17" s="442"/>
      <c r="AG17" s="443"/>
      <c r="AH17" s="441">
        <v>796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408020</v>
      </c>
      <c r="BO17" s="466"/>
      <c r="BP17" s="466"/>
      <c r="BQ17" s="466"/>
      <c r="BR17" s="466"/>
      <c r="BS17" s="466"/>
      <c r="BT17" s="466"/>
      <c r="BU17" s="467"/>
      <c r="BV17" s="465">
        <v>394009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590.79999999999995</v>
      </c>
      <c r="M18" s="530"/>
      <c r="N18" s="530"/>
      <c r="O18" s="530"/>
      <c r="P18" s="530"/>
      <c r="Q18" s="530"/>
      <c r="R18" s="531"/>
      <c r="S18" s="531"/>
      <c r="T18" s="531"/>
      <c r="U18" s="531"/>
      <c r="V18" s="532"/>
      <c r="W18" s="546"/>
      <c r="X18" s="547"/>
      <c r="Y18" s="547"/>
      <c r="Z18" s="547"/>
      <c r="AA18" s="547"/>
      <c r="AB18" s="557"/>
      <c r="AC18" s="429">
        <v>53.4</v>
      </c>
      <c r="AD18" s="430"/>
      <c r="AE18" s="430"/>
      <c r="AF18" s="430"/>
      <c r="AG18" s="533"/>
      <c r="AH18" s="429">
        <v>50.8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2016243</v>
      </c>
      <c r="BO18" s="466"/>
      <c r="BP18" s="466"/>
      <c r="BQ18" s="466"/>
      <c r="BR18" s="466"/>
      <c r="BS18" s="466"/>
      <c r="BT18" s="466"/>
      <c r="BU18" s="467"/>
      <c r="BV18" s="465">
        <v>2064631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2793843</v>
      </c>
      <c r="BO19" s="466"/>
      <c r="BP19" s="466"/>
      <c r="BQ19" s="466"/>
      <c r="BR19" s="466"/>
      <c r="BS19" s="466"/>
      <c r="BT19" s="466"/>
      <c r="BU19" s="467"/>
      <c r="BV19" s="465">
        <v>3152582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1225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5036425</v>
      </c>
      <c r="BO23" s="466"/>
      <c r="BP23" s="466"/>
      <c r="BQ23" s="466"/>
      <c r="BR23" s="466"/>
      <c r="BS23" s="466"/>
      <c r="BT23" s="466"/>
      <c r="BU23" s="467"/>
      <c r="BV23" s="465">
        <v>4487035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7000</v>
      </c>
      <c r="R24" s="442"/>
      <c r="S24" s="442"/>
      <c r="T24" s="442"/>
      <c r="U24" s="442"/>
      <c r="V24" s="443"/>
      <c r="W24" s="507"/>
      <c r="X24" s="498"/>
      <c r="Y24" s="499"/>
      <c r="Z24" s="438" t="s">
        <v>169</v>
      </c>
      <c r="AA24" s="439"/>
      <c r="AB24" s="439"/>
      <c r="AC24" s="439"/>
      <c r="AD24" s="439"/>
      <c r="AE24" s="439"/>
      <c r="AF24" s="439"/>
      <c r="AG24" s="440"/>
      <c r="AH24" s="441">
        <v>69</v>
      </c>
      <c r="AI24" s="442"/>
      <c r="AJ24" s="442"/>
      <c r="AK24" s="442"/>
      <c r="AL24" s="443"/>
      <c r="AM24" s="441">
        <v>207000</v>
      </c>
      <c r="AN24" s="442"/>
      <c r="AO24" s="442"/>
      <c r="AP24" s="442"/>
      <c r="AQ24" s="442"/>
      <c r="AR24" s="443"/>
      <c r="AS24" s="441">
        <v>3000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4344968</v>
      </c>
      <c r="BO24" s="466"/>
      <c r="BP24" s="466"/>
      <c r="BQ24" s="466"/>
      <c r="BR24" s="466"/>
      <c r="BS24" s="466"/>
      <c r="BT24" s="466"/>
      <c r="BU24" s="467"/>
      <c r="BV24" s="465">
        <v>3767676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6000</v>
      </c>
      <c r="R25" s="442"/>
      <c r="S25" s="442"/>
      <c r="T25" s="442"/>
      <c r="U25" s="442"/>
      <c r="V25" s="443"/>
      <c r="W25" s="507"/>
      <c r="X25" s="498"/>
      <c r="Y25" s="499"/>
      <c r="Z25" s="438" t="s">
        <v>172</v>
      </c>
      <c r="AA25" s="439"/>
      <c r="AB25" s="439"/>
      <c r="AC25" s="439"/>
      <c r="AD25" s="439"/>
      <c r="AE25" s="439"/>
      <c r="AF25" s="439"/>
      <c r="AG25" s="440"/>
      <c r="AH25" s="441" t="s">
        <v>130</v>
      </c>
      <c r="AI25" s="442"/>
      <c r="AJ25" s="442"/>
      <c r="AK25" s="442"/>
      <c r="AL25" s="443"/>
      <c r="AM25" s="441" t="s">
        <v>173</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44919</v>
      </c>
      <c r="BO25" s="461"/>
      <c r="BP25" s="461"/>
      <c r="BQ25" s="461"/>
      <c r="BR25" s="461"/>
      <c r="BS25" s="461"/>
      <c r="BT25" s="461"/>
      <c r="BU25" s="462"/>
      <c r="BV25" s="460">
        <v>113889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5500</v>
      </c>
      <c r="R26" s="442"/>
      <c r="S26" s="442"/>
      <c r="T26" s="442"/>
      <c r="U26" s="442"/>
      <c r="V26" s="443"/>
      <c r="W26" s="507"/>
      <c r="X26" s="498"/>
      <c r="Y26" s="499"/>
      <c r="Z26" s="438" t="s">
        <v>176</v>
      </c>
      <c r="AA26" s="520"/>
      <c r="AB26" s="520"/>
      <c r="AC26" s="520"/>
      <c r="AD26" s="520"/>
      <c r="AE26" s="520"/>
      <c r="AF26" s="520"/>
      <c r="AG26" s="521"/>
      <c r="AH26" s="441">
        <v>3</v>
      </c>
      <c r="AI26" s="442"/>
      <c r="AJ26" s="442"/>
      <c r="AK26" s="442"/>
      <c r="AL26" s="443"/>
      <c r="AM26" s="441">
        <v>8547</v>
      </c>
      <c r="AN26" s="442"/>
      <c r="AO26" s="442"/>
      <c r="AP26" s="442"/>
      <c r="AQ26" s="442"/>
      <c r="AR26" s="443"/>
      <c r="AS26" s="441">
        <v>2849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2250</v>
      </c>
      <c r="R27" s="442"/>
      <c r="S27" s="442"/>
      <c r="T27" s="442"/>
      <c r="U27" s="442"/>
      <c r="V27" s="443"/>
      <c r="W27" s="507"/>
      <c r="X27" s="498"/>
      <c r="Y27" s="499"/>
      <c r="Z27" s="438" t="s">
        <v>179</v>
      </c>
      <c r="AA27" s="439"/>
      <c r="AB27" s="439"/>
      <c r="AC27" s="439"/>
      <c r="AD27" s="439"/>
      <c r="AE27" s="439"/>
      <c r="AF27" s="439"/>
      <c r="AG27" s="440"/>
      <c r="AH27" s="441" t="s">
        <v>173</v>
      </c>
      <c r="AI27" s="442"/>
      <c r="AJ27" s="442"/>
      <c r="AK27" s="442"/>
      <c r="AL27" s="443"/>
      <c r="AM27" s="441" t="s">
        <v>130</v>
      </c>
      <c r="AN27" s="442"/>
      <c r="AO27" s="442"/>
      <c r="AP27" s="442"/>
      <c r="AQ27" s="442"/>
      <c r="AR27" s="443"/>
      <c r="AS27" s="441" t="s">
        <v>130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130</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1900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173</v>
      </c>
      <c r="AN28" s="442"/>
      <c r="AO28" s="442"/>
      <c r="AP28" s="442"/>
      <c r="AQ28" s="442"/>
      <c r="AR28" s="443"/>
      <c r="AS28" s="441" t="s">
        <v>129</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1253471</v>
      </c>
      <c r="BO28" s="461"/>
      <c r="BP28" s="461"/>
      <c r="BQ28" s="461"/>
      <c r="BR28" s="461"/>
      <c r="BS28" s="461"/>
      <c r="BT28" s="461"/>
      <c r="BU28" s="462"/>
      <c r="BV28" s="460">
        <v>1261184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7</v>
      </c>
      <c r="M29" s="442"/>
      <c r="N29" s="442"/>
      <c r="O29" s="442"/>
      <c r="P29" s="443"/>
      <c r="Q29" s="441">
        <v>1680</v>
      </c>
      <c r="R29" s="442"/>
      <c r="S29" s="442"/>
      <c r="T29" s="442"/>
      <c r="U29" s="442"/>
      <c r="V29" s="443"/>
      <c r="W29" s="508"/>
      <c r="X29" s="509"/>
      <c r="Y29" s="510"/>
      <c r="Z29" s="438" t="s">
        <v>185</v>
      </c>
      <c r="AA29" s="439"/>
      <c r="AB29" s="439"/>
      <c r="AC29" s="439"/>
      <c r="AD29" s="439"/>
      <c r="AE29" s="439"/>
      <c r="AF29" s="439"/>
      <c r="AG29" s="440"/>
      <c r="AH29" s="441">
        <v>69</v>
      </c>
      <c r="AI29" s="442"/>
      <c r="AJ29" s="442"/>
      <c r="AK29" s="442"/>
      <c r="AL29" s="443"/>
      <c r="AM29" s="441">
        <v>207000</v>
      </c>
      <c r="AN29" s="442"/>
      <c r="AO29" s="442"/>
      <c r="AP29" s="442"/>
      <c r="AQ29" s="442"/>
      <c r="AR29" s="443"/>
      <c r="AS29" s="441">
        <v>3000</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59925</v>
      </c>
      <c r="BO29" s="466"/>
      <c r="BP29" s="466"/>
      <c r="BQ29" s="466"/>
      <c r="BR29" s="466"/>
      <c r="BS29" s="466"/>
      <c r="BT29" s="466"/>
      <c r="BU29" s="467"/>
      <c r="BV29" s="465">
        <v>40684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699869</v>
      </c>
      <c r="BO30" s="469"/>
      <c r="BP30" s="469"/>
      <c r="BQ30" s="469"/>
      <c r="BR30" s="469"/>
      <c r="BS30" s="469"/>
      <c r="BT30" s="469"/>
      <c r="BU30" s="470"/>
      <c r="BV30" s="468">
        <v>769494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195</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遠別町国民健康保険特別会計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遠別町立国保病院事業会計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遠別町簡易水道特別会計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西天北五町衛生施設組合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10</v>
      </c>
      <c r="CP34" s="424"/>
      <c r="CQ34" s="423" t="str">
        <f>IF('各会計、関係団体の財政状況及び健全化判断比率'!BS7="","",'各会計、関係団体の財政状況及び健全化判断比率'!BS7)</f>
        <v>えんべつリゾート開発株式会社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遠別町介護保険特別会計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遠別町下水道特別会計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北留萌消防組合</v>
      </c>
      <c r="BZ35" s="423"/>
      <c r="CA35" s="423"/>
      <c r="CB35" s="423"/>
      <c r="CC35" s="423"/>
      <c r="CD35" s="423"/>
      <c r="CE35" s="423"/>
      <c r="CF35" s="423"/>
      <c r="CG35" s="423"/>
      <c r="CH35" s="423"/>
      <c r="CI35" s="423"/>
      <c r="CJ35" s="423"/>
      <c r="CK35" s="423"/>
      <c r="CL35" s="423"/>
      <c r="CM35" s="423"/>
      <c r="CN35" s="213"/>
      <c r="CO35" s="424">
        <f t="shared" ref="CO35:CO43" si="3">IF(CQ35="","",CO34+1)</f>
        <v>11</v>
      </c>
      <c r="CP35" s="424"/>
      <c r="CQ35" s="423" t="str">
        <f>IF('各会計、関係団体の財政状況及び健全化判断比率'!BS8="","",'各会計、関係団体の財政状況及び健全化判断比率'!BS8)</f>
        <v>遠別酪農振興公社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遠別町後期高齢者医療特別会計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m2KuCGlcHE5ej408oARqVhVL6v6B3kUVBP2GhSutXQn4uUddLES4eaPu0Li7coZpZA4h/7bDGMKXT5zZnj17g==" saltValue="7EDnB8HyFdN1RG4Xvk47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565</v>
      </c>
      <c r="D34" s="1244"/>
      <c r="E34" s="1245"/>
      <c r="F34" s="32">
        <v>5.27</v>
      </c>
      <c r="G34" s="33">
        <v>5.08</v>
      </c>
      <c r="H34" s="33">
        <v>4.88</v>
      </c>
      <c r="I34" s="33">
        <v>4.22</v>
      </c>
      <c r="J34" s="34">
        <v>4.99</v>
      </c>
      <c r="K34" s="22"/>
      <c r="L34" s="22"/>
      <c r="M34" s="22"/>
      <c r="N34" s="22"/>
      <c r="O34" s="22"/>
      <c r="P34" s="22"/>
    </row>
    <row r="35" spans="1:16" ht="39" customHeight="1" x14ac:dyDescent="0.15">
      <c r="A35" s="22"/>
      <c r="B35" s="35"/>
      <c r="C35" s="1238" t="s">
        <v>566</v>
      </c>
      <c r="D35" s="1239"/>
      <c r="E35" s="1240"/>
      <c r="F35" s="36">
        <v>2.46</v>
      </c>
      <c r="G35" s="37">
        <v>3.79</v>
      </c>
      <c r="H35" s="37">
        <v>2.64</v>
      </c>
      <c r="I35" s="37">
        <v>0.84</v>
      </c>
      <c r="J35" s="38">
        <v>1.66</v>
      </c>
      <c r="K35" s="22"/>
      <c r="L35" s="22"/>
      <c r="M35" s="22"/>
      <c r="N35" s="22"/>
      <c r="O35" s="22"/>
      <c r="P35" s="22"/>
    </row>
    <row r="36" spans="1:16" ht="39" customHeight="1" x14ac:dyDescent="0.15">
      <c r="A36" s="22"/>
      <c r="B36" s="35"/>
      <c r="C36" s="1238" t="s">
        <v>567</v>
      </c>
      <c r="D36" s="1239"/>
      <c r="E36" s="1240"/>
      <c r="F36" s="36">
        <v>0.2</v>
      </c>
      <c r="G36" s="37">
        <v>0.41</v>
      </c>
      <c r="H36" s="37">
        <v>0.48</v>
      </c>
      <c r="I36" s="37">
        <v>0.32</v>
      </c>
      <c r="J36" s="38">
        <v>0.18</v>
      </c>
      <c r="K36" s="22"/>
      <c r="L36" s="22"/>
      <c r="M36" s="22"/>
      <c r="N36" s="22"/>
      <c r="O36" s="22"/>
      <c r="P36" s="22"/>
    </row>
    <row r="37" spans="1:16" ht="39" customHeight="1" x14ac:dyDescent="0.15">
      <c r="A37" s="22"/>
      <c r="B37" s="35"/>
      <c r="C37" s="1238" t="s">
        <v>568</v>
      </c>
      <c r="D37" s="1239"/>
      <c r="E37" s="1240"/>
      <c r="F37" s="36">
        <v>7.0000000000000007E-2</v>
      </c>
      <c r="G37" s="37">
        <v>0.1</v>
      </c>
      <c r="H37" s="37">
        <v>0.12</v>
      </c>
      <c r="I37" s="37">
        <v>0.1</v>
      </c>
      <c r="J37" s="38">
        <v>7.0000000000000007E-2</v>
      </c>
      <c r="K37" s="22"/>
      <c r="L37" s="22"/>
      <c r="M37" s="22"/>
      <c r="N37" s="22"/>
      <c r="O37" s="22"/>
      <c r="P37" s="22"/>
    </row>
    <row r="38" spans="1:16" ht="39" customHeight="1" x14ac:dyDescent="0.15">
      <c r="A38" s="22"/>
      <c r="B38" s="35"/>
      <c r="C38" s="1238" t="s">
        <v>569</v>
      </c>
      <c r="D38" s="1239"/>
      <c r="E38" s="1240"/>
      <c r="F38" s="36">
        <v>1.36</v>
      </c>
      <c r="G38" s="37">
        <v>0.32</v>
      </c>
      <c r="H38" s="37">
        <v>0.75</v>
      </c>
      <c r="I38" s="37">
        <v>0.98</v>
      </c>
      <c r="J38" s="38">
        <v>0.05</v>
      </c>
      <c r="K38" s="22"/>
      <c r="L38" s="22"/>
      <c r="M38" s="22"/>
      <c r="N38" s="22"/>
      <c r="O38" s="22"/>
      <c r="P38" s="22"/>
    </row>
    <row r="39" spans="1:16" ht="39" customHeight="1" x14ac:dyDescent="0.15">
      <c r="A39" s="22"/>
      <c r="B39" s="35"/>
      <c r="C39" s="1238" t="s">
        <v>570</v>
      </c>
      <c r="D39" s="1239"/>
      <c r="E39" s="1240"/>
      <c r="F39" s="36">
        <v>0.08</v>
      </c>
      <c r="G39" s="37">
        <v>0.12</v>
      </c>
      <c r="H39" s="37">
        <v>0.11</v>
      </c>
      <c r="I39" s="37">
        <v>0.03</v>
      </c>
      <c r="J39" s="38">
        <v>0.02</v>
      </c>
      <c r="K39" s="22"/>
      <c r="L39" s="22"/>
      <c r="M39" s="22"/>
      <c r="N39" s="22"/>
      <c r="O39" s="22"/>
      <c r="P39" s="22"/>
    </row>
    <row r="40" spans="1:16" ht="39" customHeight="1" x14ac:dyDescent="0.15">
      <c r="A40" s="22"/>
      <c r="B40" s="35"/>
      <c r="C40" s="1238" t="s">
        <v>571</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572</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573</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8ke6xWCttcfS0D6Ek6iWRUa4Or1zlGCn9yTTA+4FVaQITPdXzeKLBIQ21QvXrItdDZjh3J7U/8Bu2YO8AQAcA==" saltValue="JWpw7Zq0FfGL7iFVMklc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416</v>
      </c>
      <c r="L45" s="60">
        <v>415</v>
      </c>
      <c r="M45" s="60">
        <v>454</v>
      </c>
      <c r="N45" s="60">
        <v>466</v>
      </c>
      <c r="O45" s="61">
        <v>492</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14</v>
      </c>
      <c r="F48" s="1248"/>
      <c r="G48" s="1248"/>
      <c r="H48" s="1248"/>
      <c r="I48" s="1248"/>
      <c r="J48" s="1249"/>
      <c r="K48" s="63">
        <v>165</v>
      </c>
      <c r="L48" s="64">
        <v>165</v>
      </c>
      <c r="M48" s="64">
        <v>137</v>
      </c>
      <c r="N48" s="64">
        <v>143</v>
      </c>
      <c r="O48" s="65">
        <v>146</v>
      </c>
      <c r="P48" s="48"/>
      <c r="Q48" s="48"/>
      <c r="R48" s="48"/>
      <c r="S48" s="48"/>
      <c r="T48" s="48"/>
      <c r="U48" s="48"/>
    </row>
    <row r="49" spans="1:21" ht="30.75" customHeight="1" x14ac:dyDescent="0.15">
      <c r="A49" s="48"/>
      <c r="B49" s="1266"/>
      <c r="C49" s="1267"/>
      <c r="D49" s="62"/>
      <c r="E49" s="1248" t="s">
        <v>15</v>
      </c>
      <c r="F49" s="1248"/>
      <c r="G49" s="1248"/>
      <c r="H49" s="1248"/>
      <c r="I49" s="1248"/>
      <c r="J49" s="1249"/>
      <c r="K49" s="63">
        <v>56</v>
      </c>
      <c r="L49" s="64">
        <v>56</v>
      </c>
      <c r="M49" s="64">
        <v>47</v>
      </c>
      <c r="N49" s="64">
        <v>22</v>
      </c>
      <c r="O49" s="65" t="s">
        <v>517</v>
      </c>
      <c r="P49" s="48"/>
      <c r="Q49" s="48"/>
      <c r="R49" s="48"/>
      <c r="S49" s="48"/>
      <c r="T49" s="48"/>
      <c r="U49" s="48"/>
    </row>
    <row r="50" spans="1:21" ht="30.75" customHeight="1" x14ac:dyDescent="0.15">
      <c r="A50" s="48"/>
      <c r="B50" s="1266"/>
      <c r="C50" s="1267"/>
      <c r="D50" s="62"/>
      <c r="E50" s="1248" t="s">
        <v>16</v>
      </c>
      <c r="F50" s="1248"/>
      <c r="G50" s="1248"/>
      <c r="H50" s="1248"/>
      <c r="I50" s="1248"/>
      <c r="J50" s="1249"/>
      <c r="K50" s="63">
        <v>7</v>
      </c>
      <c r="L50" s="64">
        <v>7</v>
      </c>
      <c r="M50" s="64">
        <v>8</v>
      </c>
      <c r="N50" s="64">
        <v>10</v>
      </c>
      <c r="O50" s="65">
        <v>10</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493</v>
      </c>
      <c r="L52" s="64">
        <v>498</v>
      </c>
      <c r="M52" s="64">
        <v>523</v>
      </c>
      <c r="N52" s="64">
        <v>506</v>
      </c>
      <c r="O52" s="65">
        <v>512</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151</v>
      </c>
      <c r="L53" s="69">
        <v>145</v>
      </c>
      <c r="M53" s="69">
        <v>123</v>
      </c>
      <c r="N53" s="69">
        <v>135</v>
      </c>
      <c r="O53" s="70">
        <v>136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591</v>
      </c>
      <c r="L57" s="83" t="s">
        <v>591</v>
      </c>
      <c r="M57" s="83" t="s">
        <v>591</v>
      </c>
      <c r="N57" s="83" t="s">
        <v>591</v>
      </c>
      <c r="O57" s="84" t="s">
        <v>591</v>
      </c>
    </row>
    <row r="58" spans="1:21" ht="31.5" customHeight="1" thickBot="1" x14ac:dyDescent="0.2">
      <c r="B58" s="1256"/>
      <c r="C58" s="1257"/>
      <c r="D58" s="1261" t="s">
        <v>26</v>
      </c>
      <c r="E58" s="1262"/>
      <c r="F58" s="1262"/>
      <c r="G58" s="1262"/>
      <c r="H58" s="1262"/>
      <c r="I58" s="1262"/>
      <c r="J58" s="1263"/>
      <c r="K58" s="85" t="s">
        <v>591</v>
      </c>
      <c r="L58" s="86" t="s">
        <v>591</v>
      </c>
      <c r="M58" s="86" t="s">
        <v>591</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aZKl9toKORfXuwa9uLSRaaEMVzmoU4Htt1lyGith9oXSjDe/KnKKZLkkaygOa9wcaruAdAOpbSznEUCF80Hg==" saltValue="9ue/AFWWLxfBSXFAUCFK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84" t="s">
        <v>29</v>
      </c>
      <c r="C41" s="1285"/>
      <c r="D41" s="101"/>
      <c r="E41" s="1286" t="s">
        <v>30</v>
      </c>
      <c r="F41" s="1286"/>
      <c r="G41" s="1286"/>
      <c r="H41" s="1287"/>
      <c r="I41" s="102">
        <v>4351</v>
      </c>
      <c r="J41" s="103">
        <v>4285</v>
      </c>
      <c r="K41" s="103">
        <v>4497</v>
      </c>
      <c r="L41" s="103">
        <v>4487</v>
      </c>
      <c r="M41" s="104">
        <v>5036</v>
      </c>
    </row>
    <row r="42" spans="2:13" ht="27.75" customHeight="1" x14ac:dyDescent="0.15">
      <c r="B42" s="1274"/>
      <c r="C42" s="1275"/>
      <c r="D42" s="105"/>
      <c r="E42" s="1278" t="s">
        <v>31</v>
      </c>
      <c r="F42" s="1278"/>
      <c r="G42" s="1278"/>
      <c r="H42" s="1279"/>
      <c r="I42" s="106">
        <v>16</v>
      </c>
      <c r="J42" s="107">
        <v>12</v>
      </c>
      <c r="K42" s="107">
        <v>8</v>
      </c>
      <c r="L42" s="107">
        <v>4</v>
      </c>
      <c r="M42" s="108" t="s">
        <v>517</v>
      </c>
    </row>
    <row r="43" spans="2:13" ht="27.75" customHeight="1" x14ac:dyDescent="0.15">
      <c r="B43" s="1274"/>
      <c r="C43" s="1275"/>
      <c r="D43" s="105"/>
      <c r="E43" s="1278" t="s">
        <v>32</v>
      </c>
      <c r="F43" s="1278"/>
      <c r="G43" s="1278"/>
      <c r="H43" s="1279"/>
      <c r="I43" s="106">
        <v>1765</v>
      </c>
      <c r="J43" s="107">
        <v>1645</v>
      </c>
      <c r="K43" s="107">
        <v>1629</v>
      </c>
      <c r="L43" s="107">
        <v>1628</v>
      </c>
      <c r="M43" s="108">
        <v>1621</v>
      </c>
    </row>
    <row r="44" spans="2:13" ht="27.75" customHeight="1" x14ac:dyDescent="0.15">
      <c r="B44" s="1274"/>
      <c r="C44" s="1275"/>
      <c r="D44" s="105"/>
      <c r="E44" s="1278" t="s">
        <v>33</v>
      </c>
      <c r="F44" s="1278"/>
      <c r="G44" s="1278"/>
      <c r="H44" s="1279"/>
      <c r="I44" s="106">
        <v>123</v>
      </c>
      <c r="J44" s="107">
        <v>68</v>
      </c>
      <c r="K44" s="107">
        <v>22</v>
      </c>
      <c r="L44" s="107" t="s">
        <v>517</v>
      </c>
      <c r="M44" s="108" t="s">
        <v>517</v>
      </c>
    </row>
    <row r="45" spans="2:13" ht="27.75" customHeight="1" x14ac:dyDescent="0.15">
      <c r="B45" s="1274"/>
      <c r="C45" s="1275"/>
      <c r="D45" s="105"/>
      <c r="E45" s="1278" t="s">
        <v>34</v>
      </c>
      <c r="F45" s="1278"/>
      <c r="G45" s="1278"/>
      <c r="H45" s="1279"/>
      <c r="I45" s="106">
        <v>889</v>
      </c>
      <c r="J45" s="107">
        <v>818</v>
      </c>
      <c r="K45" s="107">
        <v>815</v>
      </c>
      <c r="L45" s="107">
        <v>792</v>
      </c>
      <c r="M45" s="108">
        <v>757</v>
      </c>
    </row>
    <row r="46" spans="2:13" ht="27.75" customHeight="1" x14ac:dyDescent="0.15">
      <c r="B46" s="1274"/>
      <c r="C46" s="1275"/>
      <c r="D46" s="109"/>
      <c r="E46" s="1278" t="s">
        <v>35</v>
      </c>
      <c r="F46" s="1278"/>
      <c r="G46" s="1278"/>
      <c r="H46" s="1279"/>
      <c r="I46" s="106" t="s">
        <v>517</v>
      </c>
      <c r="J46" s="107" t="s">
        <v>517</v>
      </c>
      <c r="K46" s="107" t="s">
        <v>517</v>
      </c>
      <c r="L46" s="107" t="s">
        <v>517</v>
      </c>
      <c r="M46" s="108" t="s">
        <v>517</v>
      </c>
    </row>
    <row r="47" spans="2:13" ht="27.75" customHeight="1" x14ac:dyDescent="0.15">
      <c r="B47" s="1274"/>
      <c r="C47" s="1275"/>
      <c r="D47" s="110"/>
      <c r="E47" s="1288" t="s">
        <v>36</v>
      </c>
      <c r="F47" s="1289"/>
      <c r="G47" s="1289"/>
      <c r="H47" s="1290"/>
      <c r="I47" s="106" t="s">
        <v>517</v>
      </c>
      <c r="J47" s="107" t="s">
        <v>517</v>
      </c>
      <c r="K47" s="107" t="s">
        <v>517</v>
      </c>
      <c r="L47" s="107" t="s">
        <v>517</v>
      </c>
      <c r="M47" s="108" t="s">
        <v>517</v>
      </c>
    </row>
    <row r="48" spans="2:13" ht="27.75" customHeight="1" x14ac:dyDescent="0.15">
      <c r="B48" s="1274"/>
      <c r="C48" s="1275"/>
      <c r="D48" s="105"/>
      <c r="E48" s="1278" t="s">
        <v>37</v>
      </c>
      <c r="F48" s="1278"/>
      <c r="G48" s="1278"/>
      <c r="H48" s="1279"/>
      <c r="I48" s="106" t="s">
        <v>517</v>
      </c>
      <c r="J48" s="107" t="s">
        <v>517</v>
      </c>
      <c r="K48" s="107" t="s">
        <v>517</v>
      </c>
      <c r="L48" s="107" t="s">
        <v>517</v>
      </c>
      <c r="M48" s="108" t="s">
        <v>517</v>
      </c>
    </row>
    <row r="49" spans="2:13" ht="27.75" customHeight="1" x14ac:dyDescent="0.15">
      <c r="B49" s="1276"/>
      <c r="C49" s="1277"/>
      <c r="D49" s="105"/>
      <c r="E49" s="1278" t="s">
        <v>38</v>
      </c>
      <c r="F49" s="1278"/>
      <c r="G49" s="1278"/>
      <c r="H49" s="1279"/>
      <c r="I49" s="106" t="s">
        <v>517</v>
      </c>
      <c r="J49" s="107" t="s">
        <v>517</v>
      </c>
      <c r="K49" s="107" t="s">
        <v>517</v>
      </c>
      <c r="L49" s="107" t="s">
        <v>517</v>
      </c>
      <c r="M49" s="108" t="s">
        <v>517</v>
      </c>
    </row>
    <row r="50" spans="2:13" ht="27.75" customHeight="1" x14ac:dyDescent="0.15">
      <c r="B50" s="1272" t="s">
        <v>39</v>
      </c>
      <c r="C50" s="1273"/>
      <c r="D50" s="111"/>
      <c r="E50" s="1278" t="s">
        <v>40</v>
      </c>
      <c r="F50" s="1278"/>
      <c r="G50" s="1278"/>
      <c r="H50" s="1279"/>
      <c r="I50" s="106">
        <v>1957</v>
      </c>
      <c r="J50" s="107">
        <v>2101</v>
      </c>
      <c r="K50" s="107">
        <v>2189</v>
      </c>
      <c r="L50" s="107">
        <v>2232</v>
      </c>
      <c r="M50" s="108">
        <v>2189</v>
      </c>
    </row>
    <row r="51" spans="2:13" ht="27.75" customHeight="1" x14ac:dyDescent="0.15">
      <c r="B51" s="1274"/>
      <c r="C51" s="1275"/>
      <c r="D51" s="105"/>
      <c r="E51" s="1278" t="s">
        <v>41</v>
      </c>
      <c r="F51" s="1278"/>
      <c r="G51" s="1278"/>
      <c r="H51" s="1279"/>
      <c r="I51" s="106">
        <v>578</v>
      </c>
      <c r="J51" s="107">
        <v>554</v>
      </c>
      <c r="K51" s="107">
        <v>513</v>
      </c>
      <c r="L51" s="107">
        <v>459</v>
      </c>
      <c r="M51" s="108">
        <v>405</v>
      </c>
    </row>
    <row r="52" spans="2:13" ht="27.75" customHeight="1" x14ac:dyDescent="0.15">
      <c r="B52" s="1276"/>
      <c r="C52" s="1277"/>
      <c r="D52" s="105"/>
      <c r="E52" s="1278" t="s">
        <v>42</v>
      </c>
      <c r="F52" s="1278"/>
      <c r="G52" s="1278"/>
      <c r="H52" s="1279"/>
      <c r="I52" s="106">
        <v>4446</v>
      </c>
      <c r="J52" s="107">
        <v>4353</v>
      </c>
      <c r="K52" s="107">
        <v>4511</v>
      </c>
      <c r="L52" s="107">
        <v>4414</v>
      </c>
      <c r="M52" s="108">
        <v>4738</v>
      </c>
    </row>
    <row r="53" spans="2:13" ht="27.75" customHeight="1" thickBot="1" x14ac:dyDescent="0.2">
      <c r="B53" s="1280" t="s">
        <v>43</v>
      </c>
      <c r="C53" s="1281"/>
      <c r="D53" s="112"/>
      <c r="E53" s="1282" t="s">
        <v>44</v>
      </c>
      <c r="F53" s="1282"/>
      <c r="G53" s="1282"/>
      <c r="H53" s="1283"/>
      <c r="I53" s="113">
        <v>162</v>
      </c>
      <c r="J53" s="114">
        <v>-179</v>
      </c>
      <c r="K53" s="114">
        <v>-241</v>
      </c>
      <c r="L53" s="114">
        <v>-194</v>
      </c>
      <c r="M53" s="115">
        <v>84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g+3LW1Af4BmE3t0TUFjdZDjDTrkom7/0Y0PQKc6rkqCNJdZL0pTiAoi8nedyKy0s7ZUywr/ZvGwukWAGX40UQ==" saltValue="MJOHwKvKiEo5OLX3XEDh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47</v>
      </c>
      <c r="D55" s="1299"/>
      <c r="E55" s="1300"/>
      <c r="F55" s="127">
        <v>1515</v>
      </c>
      <c r="G55" s="127">
        <v>1261</v>
      </c>
      <c r="H55" s="128">
        <v>1253</v>
      </c>
    </row>
    <row r="56" spans="2:8" ht="52.5" customHeight="1" x14ac:dyDescent="0.15">
      <c r="B56" s="129"/>
      <c r="C56" s="1301" t="s">
        <v>48</v>
      </c>
      <c r="D56" s="1301"/>
      <c r="E56" s="1302"/>
      <c r="F56" s="130">
        <v>11</v>
      </c>
      <c r="G56" s="130">
        <v>41</v>
      </c>
      <c r="H56" s="131">
        <v>60</v>
      </c>
    </row>
    <row r="57" spans="2:8" ht="53.25" customHeight="1" x14ac:dyDescent="0.15">
      <c r="B57" s="129"/>
      <c r="C57" s="1303" t="s">
        <v>49</v>
      </c>
      <c r="D57" s="1303"/>
      <c r="E57" s="1304"/>
      <c r="F57" s="132">
        <v>524</v>
      </c>
      <c r="G57" s="132">
        <v>769</v>
      </c>
      <c r="H57" s="133">
        <v>700</v>
      </c>
    </row>
    <row r="58" spans="2:8" ht="45.75" customHeight="1" x14ac:dyDescent="0.15">
      <c r="B58" s="134"/>
      <c r="C58" s="1291" t="s">
        <v>582</v>
      </c>
      <c r="D58" s="1292"/>
      <c r="E58" s="1293"/>
      <c r="F58" s="135">
        <v>82</v>
      </c>
      <c r="G58" s="135">
        <v>347</v>
      </c>
      <c r="H58" s="136">
        <v>273</v>
      </c>
    </row>
    <row r="59" spans="2:8" ht="45.75" customHeight="1" x14ac:dyDescent="0.15">
      <c r="B59" s="134"/>
      <c r="C59" s="1291" t="s">
        <v>583</v>
      </c>
      <c r="D59" s="1292"/>
      <c r="E59" s="1293"/>
      <c r="F59" s="135">
        <v>208</v>
      </c>
      <c r="G59" s="135">
        <v>274</v>
      </c>
      <c r="H59" s="136">
        <v>296</v>
      </c>
    </row>
    <row r="60" spans="2:8" ht="45.75" customHeight="1" x14ac:dyDescent="0.15">
      <c r="B60" s="134"/>
      <c r="C60" s="1291" t="s">
        <v>584</v>
      </c>
      <c r="D60" s="1292"/>
      <c r="E60" s="1293"/>
      <c r="F60" s="135">
        <v>57</v>
      </c>
      <c r="G60" s="135">
        <v>58</v>
      </c>
      <c r="H60" s="136">
        <v>58</v>
      </c>
    </row>
    <row r="61" spans="2:8" ht="45.75" customHeight="1" x14ac:dyDescent="0.15">
      <c r="B61" s="134"/>
      <c r="C61" s="1291" t="s">
        <v>585</v>
      </c>
      <c r="D61" s="1292"/>
      <c r="E61" s="1293"/>
      <c r="F61" s="135">
        <v>131</v>
      </c>
      <c r="G61" s="135">
        <v>50</v>
      </c>
      <c r="H61" s="136">
        <v>34</v>
      </c>
    </row>
    <row r="62" spans="2:8" ht="45.75" customHeight="1" thickBot="1" x14ac:dyDescent="0.2">
      <c r="B62" s="137"/>
      <c r="C62" s="1294" t="s">
        <v>586</v>
      </c>
      <c r="D62" s="1295"/>
      <c r="E62" s="1296"/>
      <c r="F62" s="138">
        <v>46</v>
      </c>
      <c r="G62" s="138">
        <v>40</v>
      </c>
      <c r="H62" s="139">
        <v>39</v>
      </c>
    </row>
    <row r="63" spans="2:8" ht="52.5" customHeight="1" thickBot="1" x14ac:dyDescent="0.2">
      <c r="B63" s="140"/>
      <c r="C63" s="1297" t="s">
        <v>50</v>
      </c>
      <c r="D63" s="1297"/>
      <c r="E63" s="1298"/>
      <c r="F63" s="141">
        <v>2050</v>
      </c>
      <c r="G63" s="141">
        <v>2071</v>
      </c>
      <c r="H63" s="142">
        <v>2013</v>
      </c>
    </row>
    <row r="64" spans="2:8" ht="15" customHeight="1" x14ac:dyDescent="0.15"/>
    <row r="65" ht="0" hidden="1" customHeight="1" x14ac:dyDescent="0.15"/>
    <row r="66" ht="0" hidden="1" customHeight="1" x14ac:dyDescent="0.15"/>
  </sheetData>
  <sheetProtection algorithmName="SHA-512" hashValue="Ej4NVyxZRgfRNsQ/9cLv3G4/M9MJbWOs4jeuHzkbEHytJxB0dkXg7LT0qqENNUwP13EH26/lUMnqFkjmdQJQ3w==" saltValue="03hyYBREQ/tTWH7yBo7T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7" t="s">
        <v>601</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5" x14ac:dyDescent="0.15">
      <c r="B44" s="386"/>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5" x14ac:dyDescent="0.15">
      <c r="B45" s="386"/>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5" x14ac:dyDescent="0.15">
      <c r="B46" s="386"/>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5" x14ac:dyDescent="0.15">
      <c r="B47" s="386"/>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596</v>
      </c>
    </row>
    <row r="50" spans="1:109" ht="13.5" x14ac:dyDescent="0.15">
      <c r="B50" s="386"/>
      <c r="G50" s="1316"/>
      <c r="H50" s="1316"/>
      <c r="I50" s="1316"/>
      <c r="J50" s="1316"/>
      <c r="K50" s="395"/>
      <c r="L50" s="395"/>
      <c r="M50" s="394"/>
      <c r="N50" s="394"/>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559</v>
      </c>
      <c r="BQ50" s="1320"/>
      <c r="BR50" s="1320"/>
      <c r="BS50" s="1320"/>
      <c r="BT50" s="1320"/>
      <c r="BU50" s="1320"/>
      <c r="BV50" s="1320"/>
      <c r="BW50" s="1320"/>
      <c r="BX50" s="1320" t="s">
        <v>560</v>
      </c>
      <c r="BY50" s="1320"/>
      <c r="BZ50" s="1320"/>
      <c r="CA50" s="1320"/>
      <c r="CB50" s="1320"/>
      <c r="CC50" s="1320"/>
      <c r="CD50" s="1320"/>
      <c r="CE50" s="1320"/>
      <c r="CF50" s="1320" t="s">
        <v>561</v>
      </c>
      <c r="CG50" s="1320"/>
      <c r="CH50" s="1320"/>
      <c r="CI50" s="1320"/>
      <c r="CJ50" s="1320"/>
      <c r="CK50" s="1320"/>
      <c r="CL50" s="1320"/>
      <c r="CM50" s="1320"/>
      <c r="CN50" s="1320" t="s">
        <v>562</v>
      </c>
      <c r="CO50" s="1320"/>
      <c r="CP50" s="1320"/>
      <c r="CQ50" s="1320"/>
      <c r="CR50" s="1320"/>
      <c r="CS50" s="1320"/>
      <c r="CT50" s="1320"/>
      <c r="CU50" s="1320"/>
      <c r="CV50" s="1320" t="s">
        <v>563</v>
      </c>
      <c r="CW50" s="1320"/>
      <c r="CX50" s="1320"/>
      <c r="CY50" s="1320"/>
      <c r="CZ50" s="1320"/>
      <c r="DA50" s="1320"/>
      <c r="DB50" s="1320"/>
      <c r="DC50" s="1320"/>
    </row>
    <row r="51" spans="1:109" ht="13.5" customHeight="1" x14ac:dyDescent="0.15">
      <c r="B51" s="386"/>
      <c r="G51" s="1306"/>
      <c r="H51" s="1306"/>
      <c r="I51" s="1325"/>
      <c r="J51" s="1325"/>
      <c r="K51" s="1321"/>
      <c r="L51" s="1321"/>
      <c r="M51" s="1321"/>
      <c r="N51" s="1321"/>
      <c r="AM51" s="393"/>
      <c r="AN51" s="1322" t="s">
        <v>595</v>
      </c>
      <c r="AO51" s="1322"/>
      <c r="AP51" s="1322"/>
      <c r="AQ51" s="1322"/>
      <c r="AR51" s="1322"/>
      <c r="AS51" s="1322"/>
      <c r="AT51" s="1322"/>
      <c r="AU51" s="1322"/>
      <c r="AV51" s="1322"/>
      <c r="AW51" s="1322"/>
      <c r="AX51" s="1322"/>
      <c r="AY51" s="1322"/>
      <c r="AZ51" s="1322"/>
      <c r="BA51" s="1322"/>
      <c r="BB51" s="1322" t="s">
        <v>593</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v>3.9</v>
      </c>
      <c r="CW51" s="1305"/>
      <c r="CX51" s="1305"/>
      <c r="CY51" s="1305"/>
      <c r="CZ51" s="1305"/>
      <c r="DA51" s="1305"/>
      <c r="DB51" s="1305"/>
      <c r="DC51" s="1305"/>
    </row>
    <row r="52" spans="1:109" ht="13.5" x14ac:dyDescent="0.15">
      <c r="B52" s="386"/>
      <c r="G52" s="1306"/>
      <c r="H52" s="1306"/>
      <c r="I52" s="1325"/>
      <c r="J52" s="1325"/>
      <c r="K52" s="1321"/>
      <c r="L52" s="1321"/>
      <c r="M52" s="1321"/>
      <c r="N52" s="1321"/>
      <c r="AM52" s="39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06"/>
      <c r="H53" s="1306"/>
      <c r="I53" s="1316"/>
      <c r="J53" s="1316"/>
      <c r="K53" s="1321"/>
      <c r="L53" s="1321"/>
      <c r="M53" s="1321"/>
      <c r="N53" s="1321"/>
      <c r="AM53" s="393"/>
      <c r="AN53" s="1322"/>
      <c r="AO53" s="1322"/>
      <c r="AP53" s="1322"/>
      <c r="AQ53" s="1322"/>
      <c r="AR53" s="1322"/>
      <c r="AS53" s="1322"/>
      <c r="AT53" s="1322"/>
      <c r="AU53" s="1322"/>
      <c r="AV53" s="1322"/>
      <c r="AW53" s="1322"/>
      <c r="AX53" s="1322"/>
      <c r="AY53" s="1322"/>
      <c r="AZ53" s="1322"/>
      <c r="BA53" s="1322"/>
      <c r="BB53" s="1322" t="s">
        <v>600</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54</v>
      </c>
      <c r="BY53" s="1305"/>
      <c r="BZ53" s="1305"/>
      <c r="CA53" s="1305"/>
      <c r="CB53" s="1305"/>
      <c r="CC53" s="1305"/>
      <c r="CD53" s="1305"/>
      <c r="CE53" s="1305"/>
      <c r="CF53" s="1305">
        <v>55.9</v>
      </c>
      <c r="CG53" s="1305"/>
      <c r="CH53" s="1305"/>
      <c r="CI53" s="1305"/>
      <c r="CJ53" s="1305"/>
      <c r="CK53" s="1305"/>
      <c r="CL53" s="1305"/>
      <c r="CM53" s="1305"/>
      <c r="CN53" s="1305">
        <v>57.7</v>
      </c>
      <c r="CO53" s="1305"/>
      <c r="CP53" s="1305"/>
      <c r="CQ53" s="1305"/>
      <c r="CR53" s="1305"/>
      <c r="CS53" s="1305"/>
      <c r="CT53" s="1305"/>
      <c r="CU53" s="1305"/>
      <c r="CV53" s="1305">
        <v>58.6</v>
      </c>
      <c r="CW53" s="1305"/>
      <c r="CX53" s="1305"/>
      <c r="CY53" s="1305"/>
      <c r="CZ53" s="1305"/>
      <c r="DA53" s="1305"/>
      <c r="DB53" s="1305"/>
      <c r="DC53" s="1305"/>
    </row>
    <row r="54" spans="1:109" ht="13.5" x14ac:dyDescent="0.15">
      <c r="A54" s="401"/>
      <c r="B54" s="386"/>
      <c r="G54" s="1306"/>
      <c r="H54" s="1306"/>
      <c r="I54" s="1316"/>
      <c r="J54" s="1316"/>
      <c r="K54" s="1321"/>
      <c r="L54" s="1321"/>
      <c r="M54" s="1321"/>
      <c r="N54" s="1321"/>
      <c r="AM54" s="39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6"/>
      <c r="H55" s="1316"/>
      <c r="I55" s="1316"/>
      <c r="J55" s="1316"/>
      <c r="K55" s="1321"/>
      <c r="L55" s="1321"/>
      <c r="M55" s="1321"/>
      <c r="N55" s="1321"/>
      <c r="AN55" s="1320" t="s">
        <v>594</v>
      </c>
      <c r="AO55" s="1320"/>
      <c r="AP55" s="1320"/>
      <c r="AQ55" s="1320"/>
      <c r="AR55" s="1320"/>
      <c r="AS55" s="1320"/>
      <c r="AT55" s="1320"/>
      <c r="AU55" s="1320"/>
      <c r="AV55" s="1320"/>
      <c r="AW55" s="1320"/>
      <c r="AX55" s="1320"/>
      <c r="AY55" s="1320"/>
      <c r="AZ55" s="1320"/>
      <c r="BA55" s="1320"/>
      <c r="BB55" s="1322" t="s">
        <v>593</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1"/>
      <c r="B56" s="386"/>
      <c r="G56" s="1316"/>
      <c r="H56" s="1316"/>
      <c r="I56" s="1316"/>
      <c r="J56" s="1316"/>
      <c r="K56" s="1321"/>
      <c r="L56" s="1321"/>
      <c r="M56" s="1321"/>
      <c r="N56" s="1321"/>
      <c r="AN56" s="1320"/>
      <c r="AO56" s="1320"/>
      <c r="AP56" s="1320"/>
      <c r="AQ56" s="1320"/>
      <c r="AR56" s="1320"/>
      <c r="AS56" s="1320"/>
      <c r="AT56" s="1320"/>
      <c r="AU56" s="1320"/>
      <c r="AV56" s="1320"/>
      <c r="AW56" s="1320"/>
      <c r="AX56" s="1320"/>
      <c r="AY56" s="1320"/>
      <c r="AZ56" s="1320"/>
      <c r="BA56" s="1320"/>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6"/>
      <c r="H57" s="1316"/>
      <c r="I57" s="1324"/>
      <c r="J57" s="1324"/>
      <c r="K57" s="1321"/>
      <c r="L57" s="1321"/>
      <c r="M57" s="1321"/>
      <c r="N57" s="1321"/>
      <c r="AM57" s="385"/>
      <c r="AN57" s="1320"/>
      <c r="AO57" s="1320"/>
      <c r="AP57" s="1320"/>
      <c r="AQ57" s="1320"/>
      <c r="AR57" s="1320"/>
      <c r="AS57" s="1320"/>
      <c r="AT57" s="1320"/>
      <c r="AU57" s="1320"/>
      <c r="AV57" s="1320"/>
      <c r="AW57" s="1320"/>
      <c r="AX57" s="1320"/>
      <c r="AY57" s="1320"/>
      <c r="AZ57" s="1320"/>
      <c r="BA57" s="1320"/>
      <c r="BB57" s="1322" t="s">
        <v>600</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12"/>
      <c r="DE57" s="407"/>
    </row>
    <row r="58" spans="1:109" s="401" customFormat="1" ht="13.5" x14ac:dyDescent="0.15">
      <c r="A58" s="385"/>
      <c r="B58" s="407"/>
      <c r="G58" s="1316"/>
      <c r="H58" s="1316"/>
      <c r="I58" s="1324"/>
      <c r="J58" s="1324"/>
      <c r="K58" s="1321"/>
      <c r="L58" s="1321"/>
      <c r="M58" s="1321"/>
      <c r="N58" s="1321"/>
      <c r="AM58" s="385"/>
      <c r="AN58" s="1320"/>
      <c r="AO58" s="1320"/>
      <c r="AP58" s="1320"/>
      <c r="AQ58" s="1320"/>
      <c r="AR58" s="1320"/>
      <c r="AS58" s="1320"/>
      <c r="AT58" s="1320"/>
      <c r="AU58" s="1320"/>
      <c r="AV58" s="1320"/>
      <c r="AW58" s="1320"/>
      <c r="AX58" s="1320"/>
      <c r="AY58" s="1320"/>
      <c r="AZ58" s="1320"/>
      <c r="BA58" s="1320"/>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599</v>
      </c>
    </row>
    <row r="64" spans="1:109" ht="13.5" x14ac:dyDescent="0.15">
      <c r="B64" s="386"/>
      <c r="G64" s="402"/>
      <c r="I64" s="404"/>
      <c r="J64" s="404"/>
      <c r="K64" s="404"/>
      <c r="L64" s="404"/>
      <c r="M64" s="404"/>
      <c r="N64" s="403"/>
      <c r="AM64" s="402"/>
      <c r="AN64" s="402" t="s">
        <v>598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7" t="s">
        <v>597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5" x14ac:dyDescent="0.15">
      <c r="B66" s="386"/>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5" x14ac:dyDescent="0.15">
      <c r="B67" s="386"/>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5" x14ac:dyDescent="0.15">
      <c r="B68" s="386"/>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5" x14ac:dyDescent="0.15">
      <c r="B69" s="386"/>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596</v>
      </c>
    </row>
    <row r="72" spans="2:107" ht="13.5" x14ac:dyDescent="0.15">
      <c r="B72" s="386"/>
      <c r="G72" s="1316"/>
      <c r="H72" s="1316"/>
      <c r="I72" s="1316"/>
      <c r="J72" s="1316"/>
      <c r="K72" s="395"/>
      <c r="L72" s="395"/>
      <c r="M72" s="394"/>
      <c r="N72" s="394"/>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559</v>
      </c>
      <c r="BQ72" s="1320"/>
      <c r="BR72" s="1320"/>
      <c r="BS72" s="1320"/>
      <c r="BT72" s="1320"/>
      <c r="BU72" s="1320"/>
      <c r="BV72" s="1320"/>
      <c r="BW72" s="1320"/>
      <c r="BX72" s="1320" t="s">
        <v>560</v>
      </c>
      <c r="BY72" s="1320"/>
      <c r="BZ72" s="1320"/>
      <c r="CA72" s="1320"/>
      <c r="CB72" s="1320"/>
      <c r="CC72" s="1320"/>
      <c r="CD72" s="1320"/>
      <c r="CE72" s="1320"/>
      <c r="CF72" s="1320" t="s">
        <v>561</v>
      </c>
      <c r="CG72" s="1320"/>
      <c r="CH72" s="1320"/>
      <c r="CI72" s="1320"/>
      <c r="CJ72" s="1320"/>
      <c r="CK72" s="1320"/>
      <c r="CL72" s="1320"/>
      <c r="CM72" s="1320"/>
      <c r="CN72" s="1320" t="s">
        <v>562</v>
      </c>
      <c r="CO72" s="1320"/>
      <c r="CP72" s="1320"/>
      <c r="CQ72" s="1320"/>
      <c r="CR72" s="1320"/>
      <c r="CS72" s="1320"/>
      <c r="CT72" s="1320"/>
      <c r="CU72" s="1320"/>
      <c r="CV72" s="1320" t="s">
        <v>563</v>
      </c>
      <c r="CW72" s="1320"/>
      <c r="CX72" s="1320"/>
      <c r="CY72" s="1320"/>
      <c r="CZ72" s="1320"/>
      <c r="DA72" s="1320"/>
      <c r="DB72" s="1320"/>
      <c r="DC72" s="1320"/>
    </row>
    <row r="73" spans="2:107" ht="13.5" x14ac:dyDescent="0.15">
      <c r="B73" s="386"/>
      <c r="G73" s="1306"/>
      <c r="H73" s="1306"/>
      <c r="I73" s="1306"/>
      <c r="J73" s="1306"/>
      <c r="K73" s="1326"/>
      <c r="L73" s="1326"/>
      <c r="M73" s="1326"/>
      <c r="N73" s="1326"/>
      <c r="AM73" s="393"/>
      <c r="AN73" s="1322" t="s">
        <v>595</v>
      </c>
      <c r="AO73" s="1322"/>
      <c r="AP73" s="1322"/>
      <c r="AQ73" s="1322"/>
      <c r="AR73" s="1322"/>
      <c r="AS73" s="1322"/>
      <c r="AT73" s="1322"/>
      <c r="AU73" s="1322"/>
      <c r="AV73" s="1322"/>
      <c r="AW73" s="1322"/>
      <c r="AX73" s="1322"/>
      <c r="AY73" s="1322"/>
      <c r="AZ73" s="1322"/>
      <c r="BA73" s="1322"/>
      <c r="BB73" s="1322" t="s">
        <v>593</v>
      </c>
      <c r="BC73" s="1322"/>
      <c r="BD73" s="1322"/>
      <c r="BE73" s="1322"/>
      <c r="BF73" s="1322"/>
      <c r="BG73" s="1322"/>
      <c r="BH73" s="1322"/>
      <c r="BI73" s="1322"/>
      <c r="BJ73" s="1322"/>
      <c r="BK73" s="1322"/>
      <c r="BL73" s="1322"/>
      <c r="BM73" s="1322"/>
      <c r="BN73" s="1322"/>
      <c r="BO73" s="1322"/>
      <c r="BP73" s="1305">
        <v>7.3</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v>3.9</v>
      </c>
      <c r="CW73" s="1305"/>
      <c r="CX73" s="1305"/>
      <c r="CY73" s="1305"/>
      <c r="CZ73" s="1305"/>
      <c r="DA73" s="1305"/>
      <c r="DB73" s="1305"/>
      <c r="DC73" s="1305"/>
    </row>
    <row r="74" spans="2:107" ht="13.5" x14ac:dyDescent="0.15">
      <c r="B74" s="386"/>
      <c r="G74" s="1306"/>
      <c r="H74" s="1306"/>
      <c r="I74" s="1306"/>
      <c r="J74" s="1306"/>
      <c r="K74" s="1326"/>
      <c r="L74" s="1326"/>
      <c r="M74" s="1326"/>
      <c r="N74" s="1326"/>
      <c r="AM74" s="39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06"/>
      <c r="H75" s="1306"/>
      <c r="I75" s="1316"/>
      <c r="J75" s="1316"/>
      <c r="K75" s="1321"/>
      <c r="L75" s="1321"/>
      <c r="M75" s="1321"/>
      <c r="N75" s="1321"/>
      <c r="AM75" s="393"/>
      <c r="AN75" s="1322"/>
      <c r="AO75" s="1322"/>
      <c r="AP75" s="1322"/>
      <c r="AQ75" s="1322"/>
      <c r="AR75" s="1322"/>
      <c r="AS75" s="1322"/>
      <c r="AT75" s="1322"/>
      <c r="AU75" s="1322"/>
      <c r="AV75" s="1322"/>
      <c r="AW75" s="1322"/>
      <c r="AX75" s="1322"/>
      <c r="AY75" s="1322"/>
      <c r="AZ75" s="1322"/>
      <c r="BA75" s="1322"/>
      <c r="BB75" s="1322" t="s">
        <v>592</v>
      </c>
      <c r="BC75" s="1322"/>
      <c r="BD75" s="1322"/>
      <c r="BE75" s="1322"/>
      <c r="BF75" s="1322"/>
      <c r="BG75" s="1322"/>
      <c r="BH75" s="1322"/>
      <c r="BI75" s="1322"/>
      <c r="BJ75" s="1322"/>
      <c r="BK75" s="1322"/>
      <c r="BL75" s="1322"/>
      <c r="BM75" s="1322"/>
      <c r="BN75" s="1322"/>
      <c r="BO75" s="1322"/>
      <c r="BP75" s="1305">
        <v>8.4</v>
      </c>
      <c r="BQ75" s="1305"/>
      <c r="BR75" s="1305"/>
      <c r="BS75" s="1305"/>
      <c r="BT75" s="1305"/>
      <c r="BU75" s="1305"/>
      <c r="BV75" s="1305"/>
      <c r="BW75" s="1305"/>
      <c r="BX75" s="1305">
        <v>7.4</v>
      </c>
      <c r="BY75" s="1305"/>
      <c r="BZ75" s="1305"/>
      <c r="CA75" s="1305"/>
      <c r="CB75" s="1305"/>
      <c r="CC75" s="1305"/>
      <c r="CD75" s="1305"/>
      <c r="CE75" s="1305"/>
      <c r="CF75" s="1305">
        <v>6.1</v>
      </c>
      <c r="CG75" s="1305"/>
      <c r="CH75" s="1305"/>
      <c r="CI75" s="1305"/>
      <c r="CJ75" s="1305"/>
      <c r="CK75" s="1305"/>
      <c r="CL75" s="1305"/>
      <c r="CM75" s="1305"/>
      <c r="CN75" s="1305">
        <v>5.9</v>
      </c>
      <c r="CO75" s="1305"/>
      <c r="CP75" s="1305"/>
      <c r="CQ75" s="1305"/>
      <c r="CR75" s="1305"/>
      <c r="CS75" s="1305"/>
      <c r="CT75" s="1305"/>
      <c r="CU75" s="1305"/>
      <c r="CV75" s="1305">
        <v>6</v>
      </c>
      <c r="CW75" s="1305"/>
      <c r="CX75" s="1305"/>
      <c r="CY75" s="1305"/>
      <c r="CZ75" s="1305"/>
      <c r="DA75" s="1305"/>
      <c r="DB75" s="1305"/>
      <c r="DC75" s="1305"/>
    </row>
    <row r="76" spans="2:107" ht="13.5" x14ac:dyDescent="0.15">
      <c r="B76" s="386"/>
      <c r="G76" s="1306"/>
      <c r="H76" s="1306"/>
      <c r="I76" s="1316"/>
      <c r="J76" s="1316"/>
      <c r="K76" s="1321"/>
      <c r="L76" s="1321"/>
      <c r="M76" s="1321"/>
      <c r="N76" s="1321"/>
      <c r="AM76" s="39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6"/>
      <c r="H77" s="1316"/>
      <c r="I77" s="1316"/>
      <c r="J77" s="1316"/>
      <c r="K77" s="1326"/>
      <c r="L77" s="1326"/>
      <c r="M77" s="1326"/>
      <c r="N77" s="1326"/>
      <c r="AN77" s="1320" t="s">
        <v>594</v>
      </c>
      <c r="AO77" s="1320"/>
      <c r="AP77" s="1320"/>
      <c r="AQ77" s="1320"/>
      <c r="AR77" s="1320"/>
      <c r="AS77" s="1320"/>
      <c r="AT77" s="1320"/>
      <c r="AU77" s="1320"/>
      <c r="AV77" s="1320"/>
      <c r="AW77" s="1320"/>
      <c r="AX77" s="1320"/>
      <c r="AY77" s="1320"/>
      <c r="AZ77" s="1320"/>
      <c r="BA77" s="1320"/>
      <c r="BB77" s="1322" t="s">
        <v>593</v>
      </c>
      <c r="BC77" s="1322"/>
      <c r="BD77" s="1322"/>
      <c r="BE77" s="1322"/>
      <c r="BF77" s="1322"/>
      <c r="BG77" s="1322"/>
      <c r="BH77" s="1322"/>
      <c r="BI77" s="1322"/>
      <c r="BJ77" s="1322"/>
      <c r="BK77" s="1322"/>
      <c r="BL77" s="1322"/>
      <c r="BM77" s="1322"/>
      <c r="BN77" s="1322"/>
      <c r="BO77" s="1322"/>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6"/>
      <c r="H79" s="1316"/>
      <c r="I79" s="1324"/>
      <c r="J79" s="1324"/>
      <c r="K79" s="1327"/>
      <c r="L79" s="1327"/>
      <c r="M79" s="1327"/>
      <c r="N79" s="1327"/>
      <c r="AN79" s="1320"/>
      <c r="AO79" s="1320"/>
      <c r="AP79" s="1320"/>
      <c r="AQ79" s="1320"/>
      <c r="AR79" s="1320"/>
      <c r="AS79" s="1320"/>
      <c r="AT79" s="1320"/>
      <c r="AU79" s="1320"/>
      <c r="AV79" s="1320"/>
      <c r="AW79" s="1320"/>
      <c r="AX79" s="1320"/>
      <c r="AY79" s="1320"/>
      <c r="AZ79" s="1320"/>
      <c r="BA79" s="1320"/>
      <c r="BB79" s="1322" t="s">
        <v>592</v>
      </c>
      <c r="BC79" s="1322"/>
      <c r="BD79" s="1322"/>
      <c r="BE79" s="1322"/>
      <c r="BF79" s="1322"/>
      <c r="BG79" s="1322"/>
      <c r="BH79" s="1322"/>
      <c r="BI79" s="1322"/>
      <c r="BJ79" s="1322"/>
      <c r="BK79" s="1322"/>
      <c r="BL79" s="1322"/>
      <c r="BM79" s="1322"/>
      <c r="BN79" s="1322"/>
      <c r="BO79" s="1322"/>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5" x14ac:dyDescent="0.15">
      <c r="B80" s="386"/>
      <c r="G80" s="1316"/>
      <c r="H80" s="1316"/>
      <c r="I80" s="1324"/>
      <c r="J80" s="1324"/>
      <c r="K80" s="1327"/>
      <c r="L80" s="1327"/>
      <c r="M80" s="1327"/>
      <c r="N80" s="1327"/>
      <c r="AN80" s="1320"/>
      <c r="AO80" s="1320"/>
      <c r="AP80" s="1320"/>
      <c r="AQ80" s="1320"/>
      <c r="AR80" s="1320"/>
      <c r="AS80" s="1320"/>
      <c r="AT80" s="1320"/>
      <c r="AU80" s="1320"/>
      <c r="AV80" s="1320"/>
      <c r="AW80" s="1320"/>
      <c r="AX80" s="1320"/>
      <c r="AY80" s="1320"/>
      <c r="AZ80" s="1320"/>
      <c r="BA80" s="1320"/>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LP3gPIMfuPNVMmD5emvjG8poMdEHlbjH+MYItyJp6DxNK4qm4zfUg6k3w+mp2UKzlv/n2oiWqg9uHvzfcn6sQ==" saltValue="tllmMadOJUrpcxvNo0ieC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ulVsCTZZfIibq3Tr3p2k5UsEIJwL6MR0nzNUEZAimVk1Cp9QP4VquqXfj/+r6kbBkxKttytm1HYh4r3mq80Ug==" saltValue="l01hF4wmt91i4Z2Zk+IK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xIhyVkGpmTkMJwkCeOQqqAjdEIMzgRmP14IuAAXxgV223TpuQihuf4wQlrsWew/8kUOfKdulPLdoCGg5pWrQ==" saltValue="0uEqdTuZcHG/GQMgRYtw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201891</v>
      </c>
      <c r="E3" s="161"/>
      <c r="F3" s="162">
        <v>333013</v>
      </c>
      <c r="G3" s="163"/>
      <c r="H3" s="164"/>
    </row>
    <row r="4" spans="1:8" x14ac:dyDescent="0.15">
      <c r="A4" s="165"/>
      <c r="B4" s="166"/>
      <c r="C4" s="167"/>
      <c r="D4" s="168">
        <v>82328</v>
      </c>
      <c r="E4" s="169"/>
      <c r="F4" s="170">
        <v>126732</v>
      </c>
      <c r="G4" s="171"/>
      <c r="H4" s="172"/>
    </row>
    <row r="5" spans="1:8" x14ac:dyDescent="0.15">
      <c r="A5" s="153" t="s">
        <v>551</v>
      </c>
      <c r="B5" s="158"/>
      <c r="C5" s="159"/>
      <c r="D5" s="160">
        <v>180181</v>
      </c>
      <c r="E5" s="161"/>
      <c r="F5" s="162">
        <v>280458</v>
      </c>
      <c r="G5" s="163"/>
      <c r="H5" s="164"/>
    </row>
    <row r="6" spans="1:8" x14ac:dyDescent="0.15">
      <c r="A6" s="165"/>
      <c r="B6" s="166"/>
      <c r="C6" s="167"/>
      <c r="D6" s="168">
        <v>91453</v>
      </c>
      <c r="E6" s="169"/>
      <c r="F6" s="170">
        <v>127286</v>
      </c>
      <c r="G6" s="171"/>
      <c r="H6" s="172"/>
    </row>
    <row r="7" spans="1:8" x14ac:dyDescent="0.15">
      <c r="A7" s="153" t="s">
        <v>552</v>
      </c>
      <c r="B7" s="158"/>
      <c r="C7" s="159"/>
      <c r="D7" s="160">
        <v>365791</v>
      </c>
      <c r="E7" s="161"/>
      <c r="F7" s="162">
        <v>291945</v>
      </c>
      <c r="G7" s="163"/>
      <c r="H7" s="164"/>
    </row>
    <row r="8" spans="1:8" x14ac:dyDescent="0.15">
      <c r="A8" s="165"/>
      <c r="B8" s="166"/>
      <c r="C8" s="167"/>
      <c r="D8" s="168">
        <v>181767</v>
      </c>
      <c r="E8" s="169"/>
      <c r="F8" s="170">
        <v>127651</v>
      </c>
      <c r="G8" s="171"/>
      <c r="H8" s="172"/>
    </row>
    <row r="9" spans="1:8" x14ac:dyDescent="0.15">
      <c r="A9" s="153" t="s">
        <v>553</v>
      </c>
      <c r="B9" s="158"/>
      <c r="C9" s="159"/>
      <c r="D9" s="160">
        <v>311386</v>
      </c>
      <c r="E9" s="161"/>
      <c r="F9" s="162">
        <v>291173</v>
      </c>
      <c r="G9" s="163"/>
      <c r="H9" s="164"/>
    </row>
    <row r="10" spans="1:8" x14ac:dyDescent="0.15">
      <c r="A10" s="165"/>
      <c r="B10" s="166"/>
      <c r="C10" s="167"/>
      <c r="D10" s="168">
        <v>91524</v>
      </c>
      <c r="E10" s="169"/>
      <c r="F10" s="170">
        <v>119071</v>
      </c>
      <c r="G10" s="171"/>
      <c r="H10" s="172"/>
    </row>
    <row r="11" spans="1:8" x14ac:dyDescent="0.15">
      <c r="A11" s="153" t="s">
        <v>554</v>
      </c>
      <c r="B11" s="158"/>
      <c r="C11" s="159"/>
      <c r="D11" s="160">
        <v>685590</v>
      </c>
      <c r="E11" s="161"/>
      <c r="F11" s="162">
        <v>271581</v>
      </c>
      <c r="G11" s="163"/>
      <c r="H11" s="164"/>
    </row>
    <row r="12" spans="1:8" x14ac:dyDescent="0.15">
      <c r="A12" s="165"/>
      <c r="B12" s="166"/>
      <c r="C12" s="173"/>
      <c r="D12" s="168">
        <v>421947</v>
      </c>
      <c r="E12" s="169"/>
      <c r="F12" s="170">
        <v>117844</v>
      </c>
      <c r="G12" s="171"/>
      <c r="H12" s="172"/>
    </row>
    <row r="13" spans="1:8" x14ac:dyDescent="0.15">
      <c r="A13" s="153"/>
      <c r="B13" s="158"/>
      <c r="C13" s="174"/>
      <c r="D13" s="175">
        <v>348968</v>
      </c>
      <c r="E13" s="176"/>
      <c r="F13" s="177">
        <v>293634</v>
      </c>
      <c r="G13" s="178"/>
      <c r="H13" s="164"/>
    </row>
    <row r="14" spans="1:8" x14ac:dyDescent="0.15">
      <c r="A14" s="165"/>
      <c r="B14" s="166"/>
      <c r="C14" s="167"/>
      <c r="D14" s="168">
        <v>173804</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2.4700000000000002</v>
      </c>
      <c r="C19" s="179">
        <f>ROUND(VALUE(SUBSTITUTE(実質収支比率等に係る経年分析!G$48,"▲","-")),2)</f>
        <v>3.79</v>
      </c>
      <c r="D19" s="179">
        <f>ROUND(VALUE(SUBSTITUTE(実質収支比率等に係る経年分析!H$48,"▲","-")),2)</f>
        <v>2.64</v>
      </c>
      <c r="E19" s="179">
        <f>ROUND(VALUE(SUBSTITUTE(実質収支比率等に係る経年分析!I$48,"▲","-")),2)</f>
        <v>0.85</v>
      </c>
      <c r="F19" s="179">
        <f>ROUND(VALUE(SUBSTITUTE(実質収支比率等に係る経年分析!J$48,"▲","-")),2)</f>
        <v>1.67</v>
      </c>
    </row>
    <row r="20" spans="1:11" x14ac:dyDescent="0.15">
      <c r="A20" s="179" t="s">
        <v>54</v>
      </c>
      <c r="B20" s="179">
        <f>ROUND(VALUE(SUBSTITUTE(実質収支比率等に係る経年分析!F$47,"▲","-")),2)</f>
        <v>53.28</v>
      </c>
      <c r="C20" s="179">
        <f>ROUND(VALUE(SUBSTITUTE(実質収支比率等に係る経年分析!G$47,"▲","-")),2)</f>
        <v>53.32</v>
      </c>
      <c r="D20" s="179">
        <f>ROUND(VALUE(SUBSTITUTE(実質収支比率等に係る経年分析!H$47,"▲","-")),2)</f>
        <v>55.73</v>
      </c>
      <c r="E20" s="179">
        <f>ROUND(VALUE(SUBSTITUTE(実質収支比率等に係る経年分析!I$47,"▲","-")),2)</f>
        <v>48.09</v>
      </c>
      <c r="F20" s="179">
        <f>ROUND(VALUE(SUBSTITUTE(実質収支比率等に係る経年分析!J$47,"▲","-")),2)</f>
        <v>48.9</v>
      </c>
    </row>
    <row r="21" spans="1:11" x14ac:dyDescent="0.15">
      <c r="A21" s="179" t="s">
        <v>55</v>
      </c>
      <c r="B21" s="179">
        <f>IF(ISNUMBER(VALUE(SUBSTITUTE(実質収支比率等に係る経年分析!F$49,"▲","-"))),ROUND(VALUE(SUBSTITUTE(実質収支比率等に係る経年分析!F$49,"▲","-")),2),NA())</f>
        <v>1.95</v>
      </c>
      <c r="C21" s="179">
        <f>IF(ISNUMBER(VALUE(SUBSTITUTE(実質収支比率等に係る経年分析!G$49,"▲","-"))),ROUND(VALUE(SUBSTITUTE(実質収支比率等に係る経年分析!G$49,"▲","-")),2),NA())</f>
        <v>3.69</v>
      </c>
      <c r="D21" s="179">
        <f>IF(ISNUMBER(VALUE(SUBSTITUTE(実質収支比率等に係る経年分析!H$49,"▲","-"))),ROUND(VALUE(SUBSTITUTE(実質収支比率等に係る経年分析!H$49,"▲","-")),2),NA())</f>
        <v>1.36</v>
      </c>
      <c r="E21" s="179">
        <f>IF(ISNUMBER(VALUE(SUBSTITUTE(実質収支比率等に係る経年分析!I$49,"▲","-"))),ROUND(VALUE(SUBSTITUTE(実質収支比率等に係る経年分析!I$49,"▲","-")),2),NA())</f>
        <v>-13.04</v>
      </c>
      <c r="F21" s="179">
        <f>IF(ISNUMBER(VALUE(SUBSTITUTE(実質収支比率等に係る経年分析!J$49,"▲","-"))),ROUND(VALUE(SUBSTITUTE(実質収支比率等に係る経年分析!J$49,"▲","-")),2),NA())</f>
        <v>0.5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遠別町後期高齢者医療特別会計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遠別町簡易水道特別会計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遠別町国民健康保険特別会計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遠別町下水道特別会計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15">
      <c r="A34" s="180" t="str">
        <f>IF(連結実質赤字比率に係る赤字・黒字の構成分析!C$36="",NA(),連結実質赤字比率に係る赤字・黒字の構成分析!C$36)</f>
        <v>遠別町介護保険特別会計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1.66</v>
      </c>
    </row>
    <row r="36" spans="1:16" x14ac:dyDescent="0.15">
      <c r="A36" s="180" t="str">
        <f>IF(連結実質赤字比率に係る赤字・黒字の構成分析!C$34="",NA(),連結実質赤字比率に係る赤字・黒字の構成分析!C$34)</f>
        <v>遠別町立国保病院事業会計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493</v>
      </c>
      <c r="E42" s="181"/>
      <c r="F42" s="181"/>
      <c r="G42" s="181">
        <f>'実質公債費比率（分子）の構造'!L$52</f>
        <v>498</v>
      </c>
      <c r="H42" s="181"/>
      <c r="I42" s="181"/>
      <c r="J42" s="181">
        <f>'実質公債費比率（分子）の構造'!M$52</f>
        <v>523</v>
      </c>
      <c r="K42" s="181"/>
      <c r="L42" s="181"/>
      <c r="M42" s="181">
        <f>'実質公債費比率（分子）の構造'!N$52</f>
        <v>506</v>
      </c>
      <c r="N42" s="181"/>
      <c r="O42" s="181"/>
      <c r="P42" s="181">
        <f>'実質公債費比率（分子）の構造'!O$52</f>
        <v>512</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7</v>
      </c>
      <c r="C44" s="181"/>
      <c r="D44" s="181"/>
      <c r="E44" s="181">
        <f>'実質公債費比率（分子）の構造'!L$50</f>
        <v>7</v>
      </c>
      <c r="F44" s="181"/>
      <c r="G44" s="181"/>
      <c r="H44" s="181">
        <f>'実質公債費比率（分子）の構造'!M$50</f>
        <v>8</v>
      </c>
      <c r="I44" s="181"/>
      <c r="J44" s="181"/>
      <c r="K44" s="181">
        <f>'実質公債費比率（分子）の構造'!N$50</f>
        <v>10</v>
      </c>
      <c r="L44" s="181"/>
      <c r="M44" s="181"/>
      <c r="N44" s="181">
        <f>'実質公債費比率（分子）の構造'!O$50</f>
        <v>10</v>
      </c>
      <c r="O44" s="181"/>
      <c r="P44" s="181"/>
    </row>
    <row r="45" spans="1:16" x14ac:dyDescent="0.15">
      <c r="A45" s="181" t="s">
        <v>65</v>
      </c>
      <c r="B45" s="181">
        <f>'実質公債費比率（分子）の構造'!K$49</f>
        <v>56</v>
      </c>
      <c r="C45" s="181"/>
      <c r="D45" s="181"/>
      <c r="E45" s="181">
        <f>'実質公債費比率（分子）の構造'!L$49</f>
        <v>56</v>
      </c>
      <c r="F45" s="181"/>
      <c r="G45" s="181"/>
      <c r="H45" s="181">
        <f>'実質公債費比率（分子）の構造'!M$49</f>
        <v>47</v>
      </c>
      <c r="I45" s="181"/>
      <c r="J45" s="181"/>
      <c r="K45" s="181">
        <f>'実質公債費比率（分子）の構造'!N$49</f>
        <v>22</v>
      </c>
      <c r="L45" s="181"/>
      <c r="M45" s="181"/>
      <c r="N45" s="181" t="str">
        <f>'実質公債費比率（分子）の構造'!O$49</f>
        <v>-</v>
      </c>
      <c r="O45" s="181"/>
      <c r="P45" s="181"/>
    </row>
    <row r="46" spans="1:16" x14ac:dyDescent="0.15">
      <c r="A46" s="181" t="s">
        <v>66</v>
      </c>
      <c r="B46" s="181">
        <f>'実質公債費比率（分子）の構造'!K$48</f>
        <v>165</v>
      </c>
      <c r="C46" s="181"/>
      <c r="D46" s="181"/>
      <c r="E46" s="181">
        <f>'実質公債費比率（分子）の構造'!L$48</f>
        <v>165</v>
      </c>
      <c r="F46" s="181"/>
      <c r="G46" s="181"/>
      <c r="H46" s="181">
        <f>'実質公債費比率（分子）の構造'!M$48</f>
        <v>137</v>
      </c>
      <c r="I46" s="181"/>
      <c r="J46" s="181"/>
      <c r="K46" s="181">
        <f>'実質公債費比率（分子）の構造'!N$48</f>
        <v>143</v>
      </c>
      <c r="L46" s="181"/>
      <c r="M46" s="181"/>
      <c r="N46" s="181">
        <f>'実質公債費比率（分子）の構造'!O$48</f>
        <v>146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416</v>
      </c>
      <c r="C49" s="181"/>
      <c r="D49" s="181"/>
      <c r="E49" s="181">
        <f>'実質公債費比率（分子）の構造'!L$45</f>
        <v>415</v>
      </c>
      <c r="F49" s="181"/>
      <c r="G49" s="181"/>
      <c r="H49" s="181">
        <f>'実質公債費比率（分子）の構造'!M$45</f>
        <v>454</v>
      </c>
      <c r="I49" s="181"/>
      <c r="J49" s="181"/>
      <c r="K49" s="181">
        <f>'実質公債費比率（分子）の構造'!N$45</f>
        <v>466</v>
      </c>
      <c r="L49" s="181"/>
      <c r="M49" s="181"/>
      <c r="N49" s="181">
        <f>'実質公債費比率（分子）の構造'!O$45</f>
        <v>492</v>
      </c>
      <c r="O49" s="181"/>
      <c r="P49" s="181"/>
    </row>
    <row r="50" spans="1:16" x14ac:dyDescent="0.15">
      <c r="A50" s="181" t="s">
        <v>70</v>
      </c>
      <c r="B50" s="181" t="e">
        <f>NA()</f>
        <v>#N/A</v>
      </c>
      <c r="C50" s="181">
        <f>IF(ISNUMBER('実質公債費比率（分子）の構造'!K$53),'実質公債費比率（分子）の構造'!K$53,NA())</f>
        <v>151</v>
      </c>
      <c r="D50" s="181" t="e">
        <f>NA()</f>
        <v>#N/A</v>
      </c>
      <c r="E50" s="181" t="e">
        <f>NA()</f>
        <v>#N/A</v>
      </c>
      <c r="F50" s="181">
        <f>IF(ISNUMBER('実質公債費比率（分子）の構造'!L$53),'実質公債費比率（分子）の構造'!L$53,NA())</f>
        <v>145</v>
      </c>
      <c r="G50" s="181" t="e">
        <f>NA()</f>
        <v>#N/A</v>
      </c>
      <c r="H50" s="181" t="e">
        <f>NA()</f>
        <v>#N/A</v>
      </c>
      <c r="I50" s="181">
        <f>IF(ISNUMBER('実質公債費比率（分子）の構造'!M$53),'実質公債費比率（分子）の構造'!M$53,NA())</f>
        <v>123</v>
      </c>
      <c r="J50" s="181" t="e">
        <f>NA()</f>
        <v>#N/A</v>
      </c>
      <c r="K50" s="181" t="e">
        <f>NA()</f>
        <v>#N/A</v>
      </c>
      <c r="L50" s="181">
        <f>IF(ISNUMBER('実質公債費比率（分子）の構造'!N$53),'実質公債費比率（分子）の構造'!N$53,NA())</f>
        <v>135</v>
      </c>
      <c r="M50" s="181" t="e">
        <f>NA()</f>
        <v>#N/A</v>
      </c>
      <c r="N50" s="181" t="e">
        <f>NA()</f>
        <v>#N/A</v>
      </c>
      <c r="O50" s="181">
        <f>IF(ISNUMBER('実質公債費比率（分子）の構造'!O$53),'実質公債費比率（分子）の構造'!O$53,NA())</f>
        <v>136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4446</v>
      </c>
      <c r="E56" s="180"/>
      <c r="F56" s="180"/>
      <c r="G56" s="180">
        <f>'将来負担比率（分子）の構造'!J$52</f>
        <v>4353</v>
      </c>
      <c r="H56" s="180"/>
      <c r="I56" s="180"/>
      <c r="J56" s="180">
        <f>'将来負担比率（分子）の構造'!K$52</f>
        <v>4511</v>
      </c>
      <c r="K56" s="180"/>
      <c r="L56" s="180"/>
      <c r="M56" s="180">
        <f>'将来負担比率（分子）の構造'!L$52</f>
        <v>4414</v>
      </c>
      <c r="N56" s="180"/>
      <c r="O56" s="180"/>
      <c r="P56" s="180">
        <f>'将来負担比率（分子）の構造'!M$52</f>
        <v>4738</v>
      </c>
    </row>
    <row r="57" spans="1:16" x14ac:dyDescent="0.15">
      <c r="A57" s="180" t="s">
        <v>41</v>
      </c>
      <c r="B57" s="180"/>
      <c r="C57" s="180"/>
      <c r="D57" s="180">
        <f>'将来負担比率（分子）の構造'!I$51</f>
        <v>578</v>
      </c>
      <c r="E57" s="180"/>
      <c r="F57" s="180"/>
      <c r="G57" s="180">
        <f>'将来負担比率（分子）の構造'!J$51</f>
        <v>554</v>
      </c>
      <c r="H57" s="180"/>
      <c r="I57" s="180"/>
      <c r="J57" s="180">
        <f>'将来負担比率（分子）の構造'!K$51</f>
        <v>513</v>
      </c>
      <c r="K57" s="180"/>
      <c r="L57" s="180"/>
      <c r="M57" s="180">
        <f>'将来負担比率（分子）の構造'!L$51</f>
        <v>459</v>
      </c>
      <c r="N57" s="180"/>
      <c r="O57" s="180"/>
      <c r="P57" s="180">
        <f>'将来負担比率（分子）の構造'!M$51</f>
        <v>405</v>
      </c>
    </row>
    <row r="58" spans="1:16" x14ac:dyDescent="0.15">
      <c r="A58" s="180" t="s">
        <v>40</v>
      </c>
      <c r="B58" s="180"/>
      <c r="C58" s="180"/>
      <c r="D58" s="180">
        <f>'将来負担比率（分子）の構造'!I$50</f>
        <v>1957</v>
      </c>
      <c r="E58" s="180"/>
      <c r="F58" s="180"/>
      <c r="G58" s="180">
        <f>'将来負担比率（分子）の構造'!J$50</f>
        <v>2101</v>
      </c>
      <c r="H58" s="180"/>
      <c r="I58" s="180"/>
      <c r="J58" s="180">
        <f>'将来負担比率（分子）の構造'!K$50</f>
        <v>2189</v>
      </c>
      <c r="K58" s="180"/>
      <c r="L58" s="180"/>
      <c r="M58" s="180">
        <f>'将来負担比率（分子）の構造'!L$50</f>
        <v>2232</v>
      </c>
      <c r="N58" s="180"/>
      <c r="O58" s="180"/>
      <c r="P58" s="180">
        <f>'将来負担比率（分子）の構造'!M$50</f>
        <v>2189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889</v>
      </c>
      <c r="C62" s="180"/>
      <c r="D62" s="180"/>
      <c r="E62" s="180">
        <f>'将来負担比率（分子）の構造'!J$45</f>
        <v>818</v>
      </c>
      <c r="F62" s="180"/>
      <c r="G62" s="180"/>
      <c r="H62" s="180">
        <f>'将来負担比率（分子）の構造'!K$45</f>
        <v>815</v>
      </c>
      <c r="I62" s="180"/>
      <c r="J62" s="180"/>
      <c r="K62" s="180">
        <f>'将来負担比率（分子）の構造'!L$45</f>
        <v>792</v>
      </c>
      <c r="L62" s="180"/>
      <c r="M62" s="180"/>
      <c r="N62" s="180">
        <f>'将来負担比率（分子）の構造'!M$45</f>
        <v>757</v>
      </c>
      <c r="O62" s="180"/>
      <c r="P62" s="180"/>
    </row>
    <row r="63" spans="1:16" x14ac:dyDescent="0.15">
      <c r="A63" s="180" t="s">
        <v>33</v>
      </c>
      <c r="B63" s="180">
        <f>'将来負担比率（分子）の構造'!I$44</f>
        <v>123</v>
      </c>
      <c r="C63" s="180"/>
      <c r="D63" s="180"/>
      <c r="E63" s="180">
        <f>'将来負担比率（分子）の構造'!J$44</f>
        <v>68</v>
      </c>
      <c r="F63" s="180"/>
      <c r="G63" s="180"/>
      <c r="H63" s="180">
        <f>'将来負担比率（分子）の構造'!K$44</f>
        <v>22</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1765</v>
      </c>
      <c r="C64" s="180"/>
      <c r="D64" s="180"/>
      <c r="E64" s="180">
        <f>'将来負担比率（分子）の構造'!J$43</f>
        <v>1645</v>
      </c>
      <c r="F64" s="180"/>
      <c r="G64" s="180"/>
      <c r="H64" s="180">
        <f>'将来負担比率（分子）の構造'!K$43</f>
        <v>1629</v>
      </c>
      <c r="I64" s="180"/>
      <c r="J64" s="180"/>
      <c r="K64" s="180">
        <f>'将来負担比率（分子）の構造'!L$43</f>
        <v>1628</v>
      </c>
      <c r="L64" s="180"/>
      <c r="M64" s="180"/>
      <c r="N64" s="180">
        <f>'将来負担比率（分子）の構造'!M$43</f>
        <v>1621</v>
      </c>
      <c r="O64" s="180"/>
      <c r="P64" s="180"/>
    </row>
    <row r="65" spans="1:16" x14ac:dyDescent="0.15">
      <c r="A65" s="180" t="s">
        <v>31</v>
      </c>
      <c r="B65" s="180">
        <f>'将来負担比率（分子）の構造'!I$42</f>
        <v>16</v>
      </c>
      <c r="C65" s="180"/>
      <c r="D65" s="180"/>
      <c r="E65" s="180">
        <f>'将来負担比率（分子）の構造'!J$42</f>
        <v>12</v>
      </c>
      <c r="F65" s="180"/>
      <c r="G65" s="180"/>
      <c r="H65" s="180">
        <f>'将来負担比率（分子）の構造'!K$42</f>
        <v>8</v>
      </c>
      <c r="I65" s="180"/>
      <c r="J65" s="180"/>
      <c r="K65" s="180">
        <f>'将来負担比率（分子）の構造'!L$42</f>
        <v>4</v>
      </c>
      <c r="L65" s="180"/>
      <c r="M65" s="180"/>
      <c r="N65" s="180" t="str">
        <f>'将来負担比率（分子）の構造'!M$42</f>
        <v>-</v>
      </c>
      <c r="O65" s="180"/>
      <c r="P65" s="180"/>
    </row>
    <row r="66" spans="1:16" x14ac:dyDescent="0.15">
      <c r="A66" s="180" t="s">
        <v>30</v>
      </c>
      <c r="B66" s="180">
        <f>'将来負担比率（分子）の構造'!I$41</f>
        <v>4351</v>
      </c>
      <c r="C66" s="180"/>
      <c r="D66" s="180"/>
      <c r="E66" s="180">
        <f>'将来負担比率（分子）の構造'!J$41</f>
        <v>4285</v>
      </c>
      <c r="F66" s="180"/>
      <c r="G66" s="180"/>
      <c r="H66" s="180">
        <f>'将来負担比率（分子）の構造'!K$41</f>
        <v>4497</v>
      </c>
      <c r="I66" s="180"/>
      <c r="J66" s="180"/>
      <c r="K66" s="180">
        <f>'将来負担比率（分子）の構造'!L$41</f>
        <v>4487</v>
      </c>
      <c r="L66" s="180"/>
      <c r="M66" s="180"/>
      <c r="N66" s="180">
        <f>'将来負担比率（分子）の構造'!M$41</f>
        <v>5036</v>
      </c>
      <c r="O66" s="180"/>
      <c r="P66" s="180"/>
    </row>
    <row r="67" spans="1:16" x14ac:dyDescent="0.15">
      <c r="A67" s="180" t="s">
        <v>74</v>
      </c>
      <c r="B67" s="180" t="e">
        <f>NA()</f>
        <v>#N/A</v>
      </c>
      <c r="C67" s="180">
        <f>IF(ISNUMBER('将来負担比率（分子）の構造'!I$53), IF('将来負担比率（分子）の構造'!I$53 &lt; 0, 0, '将来負担比率（分子）の構造'!I$53), NA())</f>
        <v>162</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84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1515</v>
      </c>
      <c r="C72" s="184">
        <f>基金残高に係る経年分析!G55</f>
        <v>1261</v>
      </c>
      <c r="D72" s="184">
        <f>基金残高に係る経年分析!H55</f>
        <v>1253</v>
      </c>
    </row>
    <row r="73" spans="1:16" x14ac:dyDescent="0.15">
      <c r="A73" s="183" t="s">
        <v>77</v>
      </c>
      <c r="B73" s="184">
        <f>基金残高に係る経年分析!F56</f>
        <v>11</v>
      </c>
      <c r="C73" s="184">
        <f>基金残高に係る経年分析!G56</f>
        <v>41</v>
      </c>
      <c r="D73" s="184">
        <f>基金残高に係る経年分析!H56</f>
        <v>60</v>
      </c>
    </row>
    <row r="74" spans="1:16" x14ac:dyDescent="0.15">
      <c r="A74" s="183" t="s">
        <v>78</v>
      </c>
      <c r="B74" s="184">
        <f>基金残高に係る経年分析!F57</f>
        <v>524</v>
      </c>
      <c r="C74" s="184">
        <f>基金残高に係る経年分析!G57</f>
        <v>769</v>
      </c>
      <c r="D74" s="184">
        <f>基金残高に係る経年分析!H57</f>
        <v>700</v>
      </c>
    </row>
  </sheetData>
  <sheetProtection algorithmName="SHA-512" hashValue="qAijczQ2yY1nBMeB0SXSwofhaE0ZX6AA5AmVFJIjjhcGtYKmT3idUOMwqOx3bk+TKXwNHMF/9+3OerPQfx/Dpg==" saltValue="rWm6yuGzK0PotBQF8OdWB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295005</v>
      </c>
      <c r="S5" s="727"/>
      <c r="T5" s="727"/>
      <c r="U5" s="727"/>
      <c r="V5" s="727"/>
      <c r="W5" s="727"/>
      <c r="X5" s="727"/>
      <c r="Y5" s="773"/>
      <c r="Z5" s="791">
        <v>5.8</v>
      </c>
      <c r="AA5" s="791"/>
      <c r="AB5" s="791"/>
      <c r="AC5" s="791"/>
      <c r="AD5" s="792">
        <v>295005</v>
      </c>
      <c r="AE5" s="792"/>
      <c r="AF5" s="792"/>
      <c r="AG5" s="792"/>
      <c r="AH5" s="792"/>
      <c r="AI5" s="792"/>
      <c r="AJ5" s="792"/>
      <c r="AK5" s="792"/>
      <c r="AL5" s="774">
        <v>11.9</v>
      </c>
      <c r="AM5" s="743"/>
      <c r="AN5" s="743"/>
      <c r="AO5" s="775"/>
      <c r="AP5" s="760" t="s">
        <v>226</v>
      </c>
      <c r="AQ5" s="761"/>
      <c r="AR5" s="761"/>
      <c r="AS5" s="761"/>
      <c r="AT5" s="761"/>
      <c r="AU5" s="761"/>
      <c r="AV5" s="761"/>
      <c r="AW5" s="761"/>
      <c r="AX5" s="761"/>
      <c r="AY5" s="761"/>
      <c r="AZ5" s="761"/>
      <c r="BA5" s="761"/>
      <c r="BB5" s="761"/>
      <c r="BC5" s="761"/>
      <c r="BD5" s="761"/>
      <c r="BE5" s="761"/>
      <c r="BF5" s="762"/>
      <c r="BG5" s="661">
        <v>290246</v>
      </c>
      <c r="BH5" s="664"/>
      <c r="BI5" s="664"/>
      <c r="BJ5" s="664"/>
      <c r="BK5" s="664"/>
      <c r="BL5" s="664"/>
      <c r="BM5" s="664"/>
      <c r="BN5" s="665"/>
      <c r="BO5" s="723">
        <v>98.4</v>
      </c>
      <c r="BP5" s="723"/>
      <c r="BQ5" s="723"/>
      <c r="BR5" s="723"/>
      <c r="BS5" s="724">
        <v>2043</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52660</v>
      </c>
      <c r="S6" s="664"/>
      <c r="T6" s="664"/>
      <c r="U6" s="664"/>
      <c r="V6" s="664"/>
      <c r="W6" s="664"/>
      <c r="X6" s="664"/>
      <c r="Y6" s="665"/>
      <c r="Z6" s="723">
        <v>1</v>
      </c>
      <c r="AA6" s="723"/>
      <c r="AB6" s="723"/>
      <c r="AC6" s="723"/>
      <c r="AD6" s="724">
        <v>52660</v>
      </c>
      <c r="AE6" s="724"/>
      <c r="AF6" s="724"/>
      <c r="AG6" s="724"/>
      <c r="AH6" s="724"/>
      <c r="AI6" s="724"/>
      <c r="AJ6" s="724"/>
      <c r="AK6" s="724"/>
      <c r="AL6" s="666">
        <v>2.1</v>
      </c>
      <c r="AM6" s="667"/>
      <c r="AN6" s="667"/>
      <c r="AO6" s="725"/>
      <c r="AP6" s="658" t="s">
        <v>231</v>
      </c>
      <c r="AQ6" s="659"/>
      <c r="AR6" s="659"/>
      <c r="AS6" s="659"/>
      <c r="AT6" s="659"/>
      <c r="AU6" s="659"/>
      <c r="AV6" s="659"/>
      <c r="AW6" s="659"/>
      <c r="AX6" s="659"/>
      <c r="AY6" s="659"/>
      <c r="AZ6" s="659"/>
      <c r="BA6" s="659"/>
      <c r="BB6" s="659"/>
      <c r="BC6" s="659"/>
      <c r="BD6" s="659"/>
      <c r="BE6" s="659"/>
      <c r="BF6" s="660"/>
      <c r="BG6" s="661">
        <v>290246</v>
      </c>
      <c r="BH6" s="664"/>
      <c r="BI6" s="664"/>
      <c r="BJ6" s="664"/>
      <c r="BK6" s="664"/>
      <c r="BL6" s="664"/>
      <c r="BM6" s="664"/>
      <c r="BN6" s="665"/>
      <c r="BO6" s="723">
        <v>98.4</v>
      </c>
      <c r="BP6" s="723"/>
      <c r="BQ6" s="723"/>
      <c r="BR6" s="723"/>
      <c r="BS6" s="724">
        <v>2043</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56761</v>
      </c>
      <c r="CS6" s="664"/>
      <c r="CT6" s="664"/>
      <c r="CU6" s="664"/>
      <c r="CV6" s="664"/>
      <c r="CW6" s="664"/>
      <c r="CX6" s="664"/>
      <c r="CY6" s="665"/>
      <c r="CZ6" s="774">
        <v>1.1000000000000001</v>
      </c>
      <c r="DA6" s="743"/>
      <c r="DB6" s="743"/>
      <c r="DC6" s="777"/>
      <c r="DD6" s="669" t="s">
        <v>233</v>
      </c>
      <c r="DE6" s="664"/>
      <c r="DF6" s="664"/>
      <c r="DG6" s="664"/>
      <c r="DH6" s="664"/>
      <c r="DI6" s="664"/>
      <c r="DJ6" s="664"/>
      <c r="DK6" s="664"/>
      <c r="DL6" s="664"/>
      <c r="DM6" s="664"/>
      <c r="DN6" s="664"/>
      <c r="DO6" s="664"/>
      <c r="DP6" s="665"/>
      <c r="DQ6" s="669">
        <v>56761</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440</v>
      </c>
      <c r="S7" s="664"/>
      <c r="T7" s="664"/>
      <c r="U7" s="664"/>
      <c r="V7" s="664"/>
      <c r="W7" s="664"/>
      <c r="X7" s="664"/>
      <c r="Y7" s="665"/>
      <c r="Z7" s="723">
        <v>0</v>
      </c>
      <c r="AA7" s="723"/>
      <c r="AB7" s="723"/>
      <c r="AC7" s="723"/>
      <c r="AD7" s="724">
        <v>440</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148146</v>
      </c>
      <c r="BH7" s="664"/>
      <c r="BI7" s="664"/>
      <c r="BJ7" s="664"/>
      <c r="BK7" s="664"/>
      <c r="BL7" s="664"/>
      <c r="BM7" s="664"/>
      <c r="BN7" s="665"/>
      <c r="BO7" s="723">
        <v>50.2</v>
      </c>
      <c r="BP7" s="723"/>
      <c r="BQ7" s="723"/>
      <c r="BR7" s="723"/>
      <c r="BS7" s="724">
        <v>2043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757794</v>
      </c>
      <c r="CS7" s="664"/>
      <c r="CT7" s="664"/>
      <c r="CU7" s="664"/>
      <c r="CV7" s="664"/>
      <c r="CW7" s="664"/>
      <c r="CX7" s="664"/>
      <c r="CY7" s="665"/>
      <c r="CZ7" s="723">
        <v>15</v>
      </c>
      <c r="DA7" s="723"/>
      <c r="DB7" s="723"/>
      <c r="DC7" s="723"/>
      <c r="DD7" s="669">
        <v>156518</v>
      </c>
      <c r="DE7" s="664"/>
      <c r="DF7" s="664"/>
      <c r="DG7" s="664"/>
      <c r="DH7" s="664"/>
      <c r="DI7" s="664"/>
      <c r="DJ7" s="664"/>
      <c r="DK7" s="664"/>
      <c r="DL7" s="664"/>
      <c r="DM7" s="664"/>
      <c r="DN7" s="664"/>
      <c r="DO7" s="664"/>
      <c r="DP7" s="665"/>
      <c r="DQ7" s="669">
        <v>394593</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599</v>
      </c>
      <c r="S8" s="664"/>
      <c r="T8" s="664"/>
      <c r="U8" s="664"/>
      <c r="V8" s="664"/>
      <c r="W8" s="664"/>
      <c r="X8" s="664"/>
      <c r="Y8" s="665"/>
      <c r="Z8" s="723">
        <v>0</v>
      </c>
      <c r="AA8" s="723"/>
      <c r="AB8" s="723"/>
      <c r="AC8" s="723"/>
      <c r="AD8" s="724">
        <v>599</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4460</v>
      </c>
      <c r="BH8" s="664"/>
      <c r="BI8" s="664"/>
      <c r="BJ8" s="664"/>
      <c r="BK8" s="664"/>
      <c r="BL8" s="664"/>
      <c r="BM8" s="664"/>
      <c r="BN8" s="665"/>
      <c r="BO8" s="723">
        <v>1.5</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607858</v>
      </c>
      <c r="CS8" s="664"/>
      <c r="CT8" s="664"/>
      <c r="CU8" s="664"/>
      <c r="CV8" s="664"/>
      <c r="CW8" s="664"/>
      <c r="CX8" s="664"/>
      <c r="CY8" s="665"/>
      <c r="CZ8" s="723">
        <v>12</v>
      </c>
      <c r="DA8" s="723"/>
      <c r="DB8" s="723"/>
      <c r="DC8" s="723"/>
      <c r="DD8" s="669">
        <v>30988</v>
      </c>
      <c r="DE8" s="664"/>
      <c r="DF8" s="664"/>
      <c r="DG8" s="664"/>
      <c r="DH8" s="664"/>
      <c r="DI8" s="664"/>
      <c r="DJ8" s="664"/>
      <c r="DK8" s="664"/>
      <c r="DL8" s="664"/>
      <c r="DM8" s="664"/>
      <c r="DN8" s="664"/>
      <c r="DO8" s="664"/>
      <c r="DP8" s="665"/>
      <c r="DQ8" s="669">
        <v>399985</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525</v>
      </c>
      <c r="S9" s="664"/>
      <c r="T9" s="664"/>
      <c r="U9" s="664"/>
      <c r="V9" s="664"/>
      <c r="W9" s="664"/>
      <c r="X9" s="664"/>
      <c r="Y9" s="665"/>
      <c r="Z9" s="723">
        <v>0</v>
      </c>
      <c r="AA9" s="723"/>
      <c r="AB9" s="723"/>
      <c r="AC9" s="723"/>
      <c r="AD9" s="724">
        <v>525</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125345</v>
      </c>
      <c r="BH9" s="664"/>
      <c r="BI9" s="664"/>
      <c r="BJ9" s="664"/>
      <c r="BK9" s="664"/>
      <c r="BL9" s="664"/>
      <c r="BM9" s="664"/>
      <c r="BN9" s="665"/>
      <c r="BO9" s="723">
        <v>42.5</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1070394</v>
      </c>
      <c r="CS9" s="664"/>
      <c r="CT9" s="664"/>
      <c r="CU9" s="664"/>
      <c r="CV9" s="664"/>
      <c r="CW9" s="664"/>
      <c r="CX9" s="664"/>
      <c r="CY9" s="665"/>
      <c r="CZ9" s="723">
        <v>21.2</v>
      </c>
      <c r="DA9" s="723"/>
      <c r="DB9" s="723"/>
      <c r="DC9" s="723"/>
      <c r="DD9" s="669">
        <v>579070</v>
      </c>
      <c r="DE9" s="664"/>
      <c r="DF9" s="664"/>
      <c r="DG9" s="664"/>
      <c r="DH9" s="664"/>
      <c r="DI9" s="664"/>
      <c r="DJ9" s="664"/>
      <c r="DK9" s="664"/>
      <c r="DL9" s="664"/>
      <c r="DM9" s="664"/>
      <c r="DN9" s="664"/>
      <c r="DO9" s="664"/>
      <c r="DP9" s="665"/>
      <c r="DQ9" s="669">
        <v>462829</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129</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8039</v>
      </c>
      <c r="BH10" s="664"/>
      <c r="BI10" s="664"/>
      <c r="BJ10" s="664"/>
      <c r="BK10" s="664"/>
      <c r="BL10" s="664"/>
      <c r="BM10" s="664"/>
      <c r="BN10" s="665"/>
      <c r="BO10" s="723">
        <v>2.7</v>
      </c>
      <c r="BP10" s="723"/>
      <c r="BQ10" s="723"/>
      <c r="BR10" s="723"/>
      <c r="BS10" s="669" t="s">
        <v>233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487</v>
      </c>
      <c r="CS10" s="664"/>
      <c r="CT10" s="664"/>
      <c r="CU10" s="664"/>
      <c r="CV10" s="664"/>
      <c r="CW10" s="664"/>
      <c r="CX10" s="664"/>
      <c r="CY10" s="665"/>
      <c r="CZ10" s="723">
        <v>0</v>
      </c>
      <c r="DA10" s="723"/>
      <c r="DB10" s="723"/>
      <c r="DC10" s="723"/>
      <c r="DD10" s="669" t="s">
        <v>233</v>
      </c>
      <c r="DE10" s="664"/>
      <c r="DF10" s="664"/>
      <c r="DG10" s="664"/>
      <c r="DH10" s="664"/>
      <c r="DI10" s="664"/>
      <c r="DJ10" s="664"/>
      <c r="DK10" s="664"/>
      <c r="DL10" s="664"/>
      <c r="DM10" s="664"/>
      <c r="DN10" s="664"/>
      <c r="DO10" s="664"/>
      <c r="DP10" s="665"/>
      <c r="DQ10" s="669">
        <v>487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129</v>
      </c>
      <c r="AA11" s="723"/>
      <c r="AB11" s="723"/>
      <c r="AC11" s="723"/>
      <c r="AD11" s="724" t="s">
        <v>233</v>
      </c>
      <c r="AE11" s="724"/>
      <c r="AF11" s="724"/>
      <c r="AG11" s="724"/>
      <c r="AH11" s="724"/>
      <c r="AI11" s="724"/>
      <c r="AJ11" s="724"/>
      <c r="AK11" s="724"/>
      <c r="AL11" s="666" t="s">
        <v>233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10302</v>
      </c>
      <c r="BH11" s="664"/>
      <c r="BI11" s="664"/>
      <c r="BJ11" s="664"/>
      <c r="BK11" s="664"/>
      <c r="BL11" s="664"/>
      <c r="BM11" s="664"/>
      <c r="BN11" s="665"/>
      <c r="BO11" s="723">
        <v>3.5</v>
      </c>
      <c r="BP11" s="723"/>
      <c r="BQ11" s="723"/>
      <c r="BR11" s="723"/>
      <c r="BS11" s="669">
        <v>2043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607726</v>
      </c>
      <c r="CS11" s="664"/>
      <c r="CT11" s="664"/>
      <c r="CU11" s="664"/>
      <c r="CV11" s="664"/>
      <c r="CW11" s="664"/>
      <c r="CX11" s="664"/>
      <c r="CY11" s="665"/>
      <c r="CZ11" s="723">
        <v>12</v>
      </c>
      <c r="DA11" s="723"/>
      <c r="DB11" s="723"/>
      <c r="DC11" s="723"/>
      <c r="DD11" s="669">
        <v>397815</v>
      </c>
      <c r="DE11" s="664"/>
      <c r="DF11" s="664"/>
      <c r="DG11" s="664"/>
      <c r="DH11" s="664"/>
      <c r="DI11" s="664"/>
      <c r="DJ11" s="664"/>
      <c r="DK11" s="664"/>
      <c r="DL11" s="664"/>
      <c r="DM11" s="664"/>
      <c r="DN11" s="664"/>
      <c r="DO11" s="664"/>
      <c r="DP11" s="665"/>
      <c r="DQ11" s="669">
        <v>144933</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56512</v>
      </c>
      <c r="S12" s="664"/>
      <c r="T12" s="664"/>
      <c r="U12" s="664"/>
      <c r="V12" s="664"/>
      <c r="W12" s="664"/>
      <c r="X12" s="664"/>
      <c r="Y12" s="665"/>
      <c r="Z12" s="723">
        <v>1.1000000000000001</v>
      </c>
      <c r="AA12" s="723"/>
      <c r="AB12" s="723"/>
      <c r="AC12" s="723"/>
      <c r="AD12" s="724">
        <v>56512</v>
      </c>
      <c r="AE12" s="724"/>
      <c r="AF12" s="724"/>
      <c r="AG12" s="724"/>
      <c r="AH12" s="724"/>
      <c r="AI12" s="724"/>
      <c r="AJ12" s="724"/>
      <c r="AK12" s="724"/>
      <c r="AL12" s="666">
        <v>2.2999999999999998</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107125</v>
      </c>
      <c r="BH12" s="664"/>
      <c r="BI12" s="664"/>
      <c r="BJ12" s="664"/>
      <c r="BK12" s="664"/>
      <c r="BL12" s="664"/>
      <c r="BM12" s="664"/>
      <c r="BN12" s="665"/>
      <c r="BO12" s="723">
        <v>36.299999999999997</v>
      </c>
      <c r="BP12" s="723"/>
      <c r="BQ12" s="723"/>
      <c r="BR12" s="723"/>
      <c r="BS12" s="669" t="s">
        <v>233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429248</v>
      </c>
      <c r="CS12" s="664"/>
      <c r="CT12" s="664"/>
      <c r="CU12" s="664"/>
      <c r="CV12" s="664"/>
      <c r="CW12" s="664"/>
      <c r="CX12" s="664"/>
      <c r="CY12" s="665"/>
      <c r="CZ12" s="723">
        <v>8.5</v>
      </c>
      <c r="DA12" s="723"/>
      <c r="DB12" s="723"/>
      <c r="DC12" s="723"/>
      <c r="DD12" s="669">
        <v>344804</v>
      </c>
      <c r="DE12" s="664"/>
      <c r="DF12" s="664"/>
      <c r="DG12" s="664"/>
      <c r="DH12" s="664"/>
      <c r="DI12" s="664"/>
      <c r="DJ12" s="664"/>
      <c r="DK12" s="664"/>
      <c r="DL12" s="664"/>
      <c r="DM12" s="664"/>
      <c r="DN12" s="664"/>
      <c r="DO12" s="664"/>
      <c r="DP12" s="665"/>
      <c r="DQ12" s="669">
        <v>70516</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233</v>
      </c>
      <c r="S13" s="664"/>
      <c r="T13" s="664"/>
      <c r="U13" s="664"/>
      <c r="V13" s="664"/>
      <c r="W13" s="664"/>
      <c r="X13" s="664"/>
      <c r="Y13" s="665"/>
      <c r="Z13" s="723" t="s">
        <v>233</v>
      </c>
      <c r="AA13" s="723"/>
      <c r="AB13" s="723"/>
      <c r="AC13" s="723"/>
      <c r="AD13" s="724" t="s">
        <v>233</v>
      </c>
      <c r="AE13" s="724"/>
      <c r="AF13" s="724"/>
      <c r="AG13" s="724"/>
      <c r="AH13" s="724"/>
      <c r="AI13" s="724"/>
      <c r="AJ13" s="724"/>
      <c r="AK13" s="724"/>
      <c r="AL13" s="666" t="s">
        <v>233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99802</v>
      </c>
      <c r="BH13" s="664"/>
      <c r="BI13" s="664"/>
      <c r="BJ13" s="664"/>
      <c r="BK13" s="664"/>
      <c r="BL13" s="664"/>
      <c r="BM13" s="664"/>
      <c r="BN13" s="665"/>
      <c r="BO13" s="723">
        <v>33.799999999999997</v>
      </c>
      <c r="BP13" s="723"/>
      <c r="BQ13" s="723"/>
      <c r="BR13" s="723"/>
      <c r="BS13" s="669" t="s">
        <v>233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538379</v>
      </c>
      <c r="CS13" s="664"/>
      <c r="CT13" s="664"/>
      <c r="CU13" s="664"/>
      <c r="CV13" s="664"/>
      <c r="CW13" s="664"/>
      <c r="CX13" s="664"/>
      <c r="CY13" s="665"/>
      <c r="CZ13" s="723">
        <v>10.6</v>
      </c>
      <c r="DA13" s="723"/>
      <c r="DB13" s="723"/>
      <c r="DC13" s="723"/>
      <c r="DD13" s="669">
        <v>244476</v>
      </c>
      <c r="DE13" s="664"/>
      <c r="DF13" s="664"/>
      <c r="DG13" s="664"/>
      <c r="DH13" s="664"/>
      <c r="DI13" s="664"/>
      <c r="DJ13" s="664"/>
      <c r="DK13" s="664"/>
      <c r="DL13" s="664"/>
      <c r="DM13" s="664"/>
      <c r="DN13" s="664"/>
      <c r="DO13" s="664"/>
      <c r="DP13" s="665"/>
      <c r="DQ13" s="669">
        <v>394036</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233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8392</v>
      </c>
      <c r="BH14" s="664"/>
      <c r="BI14" s="664"/>
      <c r="BJ14" s="664"/>
      <c r="BK14" s="664"/>
      <c r="BL14" s="664"/>
      <c r="BM14" s="664"/>
      <c r="BN14" s="665"/>
      <c r="BO14" s="723">
        <v>2.8</v>
      </c>
      <c r="BP14" s="723"/>
      <c r="BQ14" s="723"/>
      <c r="BR14" s="723"/>
      <c r="BS14" s="669" t="s">
        <v>129</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106518</v>
      </c>
      <c r="CS14" s="664"/>
      <c r="CT14" s="664"/>
      <c r="CU14" s="664"/>
      <c r="CV14" s="664"/>
      <c r="CW14" s="664"/>
      <c r="CX14" s="664"/>
      <c r="CY14" s="665"/>
      <c r="CZ14" s="723">
        <v>2.1</v>
      </c>
      <c r="DA14" s="723"/>
      <c r="DB14" s="723"/>
      <c r="DC14" s="723"/>
      <c r="DD14" s="669">
        <v>2420</v>
      </c>
      <c r="DE14" s="664"/>
      <c r="DF14" s="664"/>
      <c r="DG14" s="664"/>
      <c r="DH14" s="664"/>
      <c r="DI14" s="664"/>
      <c r="DJ14" s="664"/>
      <c r="DK14" s="664"/>
      <c r="DL14" s="664"/>
      <c r="DM14" s="664"/>
      <c r="DN14" s="664"/>
      <c r="DO14" s="664"/>
      <c r="DP14" s="665"/>
      <c r="DQ14" s="669">
        <v>103706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11666</v>
      </c>
      <c r="S15" s="664"/>
      <c r="T15" s="664"/>
      <c r="U15" s="664"/>
      <c r="V15" s="664"/>
      <c r="W15" s="664"/>
      <c r="X15" s="664"/>
      <c r="Y15" s="665"/>
      <c r="Z15" s="723">
        <v>0.2</v>
      </c>
      <c r="AA15" s="723"/>
      <c r="AB15" s="723"/>
      <c r="AC15" s="723"/>
      <c r="AD15" s="724">
        <v>11666</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26583</v>
      </c>
      <c r="BH15" s="664"/>
      <c r="BI15" s="664"/>
      <c r="BJ15" s="664"/>
      <c r="BK15" s="664"/>
      <c r="BL15" s="664"/>
      <c r="BM15" s="664"/>
      <c r="BN15" s="665"/>
      <c r="BO15" s="723">
        <v>9</v>
      </c>
      <c r="BP15" s="723"/>
      <c r="BQ15" s="723"/>
      <c r="BR15" s="723"/>
      <c r="BS15" s="669" t="s">
        <v>233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388967</v>
      </c>
      <c r="CS15" s="664"/>
      <c r="CT15" s="664"/>
      <c r="CU15" s="664"/>
      <c r="CV15" s="664"/>
      <c r="CW15" s="664"/>
      <c r="CX15" s="664"/>
      <c r="CY15" s="665"/>
      <c r="CZ15" s="723">
        <v>7.7</v>
      </c>
      <c r="DA15" s="723"/>
      <c r="DB15" s="723"/>
      <c r="DC15" s="723"/>
      <c r="DD15" s="669">
        <v>89516</v>
      </c>
      <c r="DE15" s="664"/>
      <c r="DF15" s="664"/>
      <c r="DG15" s="664"/>
      <c r="DH15" s="664"/>
      <c r="DI15" s="664"/>
      <c r="DJ15" s="664"/>
      <c r="DK15" s="664"/>
      <c r="DL15" s="664"/>
      <c r="DM15" s="664"/>
      <c r="DN15" s="664"/>
      <c r="DO15" s="664"/>
      <c r="DP15" s="665"/>
      <c r="DQ15" s="669">
        <v>266988</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129</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5</v>
      </c>
      <c r="CS16" s="664"/>
      <c r="CT16" s="664"/>
      <c r="CU16" s="664"/>
      <c r="CV16" s="664"/>
      <c r="CW16" s="664"/>
      <c r="CX16" s="664"/>
      <c r="CY16" s="665"/>
      <c r="CZ16" s="723">
        <v>0</v>
      </c>
      <c r="DA16" s="723"/>
      <c r="DB16" s="723"/>
      <c r="DC16" s="723"/>
      <c r="DD16" s="669" t="s">
        <v>233</v>
      </c>
      <c r="DE16" s="664"/>
      <c r="DF16" s="664"/>
      <c r="DG16" s="664"/>
      <c r="DH16" s="664"/>
      <c r="DI16" s="664"/>
      <c r="DJ16" s="664"/>
      <c r="DK16" s="664"/>
      <c r="DL16" s="664"/>
      <c r="DM16" s="664"/>
      <c r="DN16" s="664"/>
      <c r="DO16" s="664"/>
      <c r="DP16" s="665"/>
      <c r="DQ16" s="669">
        <v>5</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421</v>
      </c>
      <c r="S17" s="664"/>
      <c r="T17" s="664"/>
      <c r="U17" s="664"/>
      <c r="V17" s="664"/>
      <c r="W17" s="664"/>
      <c r="X17" s="664"/>
      <c r="Y17" s="665"/>
      <c r="Z17" s="723">
        <v>0</v>
      </c>
      <c r="AA17" s="723"/>
      <c r="AB17" s="723"/>
      <c r="AC17" s="723"/>
      <c r="AD17" s="724">
        <v>421</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491579</v>
      </c>
      <c r="CS17" s="664"/>
      <c r="CT17" s="664"/>
      <c r="CU17" s="664"/>
      <c r="CV17" s="664"/>
      <c r="CW17" s="664"/>
      <c r="CX17" s="664"/>
      <c r="CY17" s="665"/>
      <c r="CZ17" s="723">
        <v>9.6999999999999993</v>
      </c>
      <c r="DA17" s="723"/>
      <c r="DB17" s="723"/>
      <c r="DC17" s="723"/>
      <c r="DD17" s="669" t="s">
        <v>233</v>
      </c>
      <c r="DE17" s="664"/>
      <c r="DF17" s="664"/>
      <c r="DG17" s="664"/>
      <c r="DH17" s="664"/>
      <c r="DI17" s="664"/>
      <c r="DJ17" s="664"/>
      <c r="DK17" s="664"/>
      <c r="DL17" s="664"/>
      <c r="DM17" s="664"/>
      <c r="DN17" s="664"/>
      <c r="DO17" s="664"/>
      <c r="DP17" s="665"/>
      <c r="DQ17" s="669">
        <v>441305</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2239926</v>
      </c>
      <c r="S18" s="664"/>
      <c r="T18" s="664"/>
      <c r="U18" s="664"/>
      <c r="V18" s="664"/>
      <c r="W18" s="664"/>
      <c r="X18" s="664"/>
      <c r="Y18" s="665"/>
      <c r="Z18" s="723">
        <v>43.8</v>
      </c>
      <c r="AA18" s="723"/>
      <c r="AB18" s="723"/>
      <c r="AC18" s="723"/>
      <c r="AD18" s="724">
        <v>2064604</v>
      </c>
      <c r="AE18" s="724"/>
      <c r="AF18" s="724"/>
      <c r="AG18" s="724"/>
      <c r="AH18" s="724"/>
      <c r="AI18" s="724"/>
      <c r="AJ18" s="724"/>
      <c r="AK18" s="724"/>
      <c r="AL18" s="666">
        <v>83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233</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2064604</v>
      </c>
      <c r="S19" s="664"/>
      <c r="T19" s="664"/>
      <c r="U19" s="664"/>
      <c r="V19" s="664"/>
      <c r="W19" s="664"/>
      <c r="X19" s="664"/>
      <c r="Y19" s="665"/>
      <c r="Z19" s="723">
        <v>40.4</v>
      </c>
      <c r="AA19" s="723"/>
      <c r="AB19" s="723"/>
      <c r="AC19" s="723"/>
      <c r="AD19" s="724">
        <v>2064604</v>
      </c>
      <c r="AE19" s="724"/>
      <c r="AF19" s="724"/>
      <c r="AG19" s="724"/>
      <c r="AH19" s="724"/>
      <c r="AI19" s="724"/>
      <c r="AJ19" s="724"/>
      <c r="AK19" s="724"/>
      <c r="AL19" s="666">
        <v>83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4759</v>
      </c>
      <c r="BH19" s="664"/>
      <c r="BI19" s="664"/>
      <c r="BJ19" s="664"/>
      <c r="BK19" s="664"/>
      <c r="BL19" s="664"/>
      <c r="BM19" s="664"/>
      <c r="BN19" s="665"/>
      <c r="BO19" s="723">
        <v>1.6</v>
      </c>
      <c r="BP19" s="723"/>
      <c r="BQ19" s="723"/>
      <c r="BR19" s="723"/>
      <c r="BS19" s="669" t="s">
        <v>233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175322</v>
      </c>
      <c r="S20" s="664"/>
      <c r="T20" s="664"/>
      <c r="U20" s="664"/>
      <c r="V20" s="664"/>
      <c r="W20" s="664"/>
      <c r="X20" s="664"/>
      <c r="Y20" s="665"/>
      <c r="Z20" s="723">
        <v>3.4</v>
      </c>
      <c r="AA20" s="723"/>
      <c r="AB20" s="723"/>
      <c r="AC20" s="723"/>
      <c r="AD20" s="724" t="s">
        <v>233</v>
      </c>
      <c r="AE20" s="724"/>
      <c r="AF20" s="724"/>
      <c r="AG20" s="724"/>
      <c r="AH20" s="724"/>
      <c r="AI20" s="724"/>
      <c r="AJ20" s="724"/>
      <c r="AK20" s="724"/>
      <c r="AL20" s="666" t="s">
        <v>233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4759</v>
      </c>
      <c r="BH20" s="664"/>
      <c r="BI20" s="664"/>
      <c r="BJ20" s="664"/>
      <c r="BK20" s="664"/>
      <c r="BL20" s="664"/>
      <c r="BM20" s="664"/>
      <c r="BN20" s="665"/>
      <c r="BO20" s="723">
        <v>1.6</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5055716</v>
      </c>
      <c r="CS20" s="664"/>
      <c r="CT20" s="664"/>
      <c r="CU20" s="664"/>
      <c r="CV20" s="664"/>
      <c r="CW20" s="664"/>
      <c r="CX20" s="664"/>
      <c r="CY20" s="665"/>
      <c r="CZ20" s="723">
        <v>100</v>
      </c>
      <c r="DA20" s="723"/>
      <c r="DB20" s="723"/>
      <c r="DC20" s="723"/>
      <c r="DD20" s="669">
        <v>1845607</v>
      </c>
      <c r="DE20" s="664"/>
      <c r="DF20" s="664"/>
      <c r="DG20" s="664"/>
      <c r="DH20" s="664"/>
      <c r="DI20" s="664"/>
      <c r="DJ20" s="664"/>
      <c r="DK20" s="664"/>
      <c r="DL20" s="664"/>
      <c r="DM20" s="664"/>
      <c r="DN20" s="664"/>
      <c r="DO20" s="664"/>
      <c r="DP20" s="665"/>
      <c r="DQ20" s="669">
        <v>2736144</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233</v>
      </c>
      <c r="AA21" s="723"/>
      <c r="AB21" s="723"/>
      <c r="AC21" s="723"/>
      <c r="AD21" s="724" t="s">
        <v>129</v>
      </c>
      <c r="AE21" s="724"/>
      <c r="AF21" s="724"/>
      <c r="AG21" s="724"/>
      <c r="AH21" s="724"/>
      <c r="AI21" s="724"/>
      <c r="AJ21" s="724"/>
      <c r="AK21" s="724"/>
      <c r="AL21" s="666" t="s">
        <v>233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4759</v>
      </c>
      <c r="BH21" s="664"/>
      <c r="BI21" s="664"/>
      <c r="BJ21" s="664"/>
      <c r="BK21" s="664"/>
      <c r="BL21" s="664"/>
      <c r="BM21" s="664"/>
      <c r="BN21" s="665"/>
      <c r="BO21" s="723">
        <v>1.6</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2657754</v>
      </c>
      <c r="S22" s="664"/>
      <c r="T22" s="664"/>
      <c r="U22" s="664"/>
      <c r="V22" s="664"/>
      <c r="W22" s="664"/>
      <c r="X22" s="664"/>
      <c r="Y22" s="665"/>
      <c r="Z22" s="723">
        <v>52</v>
      </c>
      <c r="AA22" s="723"/>
      <c r="AB22" s="723"/>
      <c r="AC22" s="723"/>
      <c r="AD22" s="724">
        <v>2482432</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233</v>
      </c>
      <c r="S23" s="664"/>
      <c r="T23" s="664"/>
      <c r="U23" s="664"/>
      <c r="V23" s="664"/>
      <c r="W23" s="664"/>
      <c r="X23" s="664"/>
      <c r="Y23" s="665"/>
      <c r="Z23" s="723" t="s">
        <v>233</v>
      </c>
      <c r="AA23" s="723"/>
      <c r="AB23" s="723"/>
      <c r="AC23" s="723"/>
      <c r="AD23" s="724" t="s">
        <v>129</v>
      </c>
      <c r="AE23" s="724"/>
      <c r="AF23" s="724"/>
      <c r="AG23" s="724"/>
      <c r="AH23" s="724"/>
      <c r="AI23" s="724"/>
      <c r="AJ23" s="724"/>
      <c r="AK23" s="724"/>
      <c r="AL23" s="666" t="s">
        <v>233</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233</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25971</v>
      </c>
      <c r="S24" s="664"/>
      <c r="T24" s="664"/>
      <c r="U24" s="664"/>
      <c r="V24" s="664"/>
      <c r="W24" s="664"/>
      <c r="X24" s="664"/>
      <c r="Y24" s="665"/>
      <c r="Z24" s="723">
        <v>0.5</v>
      </c>
      <c r="AA24" s="723"/>
      <c r="AB24" s="723"/>
      <c r="AC24" s="723"/>
      <c r="AD24" s="724" t="s">
        <v>233</v>
      </c>
      <c r="AE24" s="724"/>
      <c r="AF24" s="724"/>
      <c r="AG24" s="724"/>
      <c r="AH24" s="724"/>
      <c r="AI24" s="724"/>
      <c r="AJ24" s="724"/>
      <c r="AK24" s="724"/>
      <c r="AL24" s="666" t="s">
        <v>233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1261148</v>
      </c>
      <c r="CS24" s="727"/>
      <c r="CT24" s="727"/>
      <c r="CU24" s="727"/>
      <c r="CV24" s="727"/>
      <c r="CW24" s="727"/>
      <c r="CX24" s="727"/>
      <c r="CY24" s="773"/>
      <c r="CZ24" s="774">
        <v>24.9</v>
      </c>
      <c r="DA24" s="743"/>
      <c r="DB24" s="743"/>
      <c r="DC24" s="777"/>
      <c r="DD24" s="772">
        <v>1044201</v>
      </c>
      <c r="DE24" s="727"/>
      <c r="DF24" s="727"/>
      <c r="DG24" s="727"/>
      <c r="DH24" s="727"/>
      <c r="DI24" s="727"/>
      <c r="DJ24" s="727"/>
      <c r="DK24" s="773"/>
      <c r="DL24" s="772">
        <v>1044065</v>
      </c>
      <c r="DM24" s="727"/>
      <c r="DN24" s="727"/>
      <c r="DO24" s="727"/>
      <c r="DP24" s="727"/>
      <c r="DQ24" s="727"/>
      <c r="DR24" s="727"/>
      <c r="DS24" s="727"/>
      <c r="DT24" s="727"/>
      <c r="DU24" s="727"/>
      <c r="DV24" s="773"/>
      <c r="DW24" s="774">
        <v>40.5</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71399</v>
      </c>
      <c r="S25" s="664"/>
      <c r="T25" s="664"/>
      <c r="U25" s="664"/>
      <c r="V25" s="664"/>
      <c r="W25" s="664"/>
      <c r="X25" s="664"/>
      <c r="Y25" s="665"/>
      <c r="Z25" s="723">
        <v>1.4</v>
      </c>
      <c r="AA25" s="723"/>
      <c r="AB25" s="723"/>
      <c r="AC25" s="723"/>
      <c r="AD25" s="724">
        <v>157</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577847</v>
      </c>
      <c r="CS25" s="662"/>
      <c r="CT25" s="662"/>
      <c r="CU25" s="662"/>
      <c r="CV25" s="662"/>
      <c r="CW25" s="662"/>
      <c r="CX25" s="662"/>
      <c r="CY25" s="663"/>
      <c r="CZ25" s="666">
        <v>11.4</v>
      </c>
      <c r="DA25" s="695"/>
      <c r="DB25" s="695"/>
      <c r="DC25" s="696"/>
      <c r="DD25" s="669">
        <v>557752</v>
      </c>
      <c r="DE25" s="662"/>
      <c r="DF25" s="662"/>
      <c r="DG25" s="662"/>
      <c r="DH25" s="662"/>
      <c r="DI25" s="662"/>
      <c r="DJ25" s="662"/>
      <c r="DK25" s="663"/>
      <c r="DL25" s="669">
        <v>557626</v>
      </c>
      <c r="DM25" s="662"/>
      <c r="DN25" s="662"/>
      <c r="DO25" s="662"/>
      <c r="DP25" s="662"/>
      <c r="DQ25" s="662"/>
      <c r="DR25" s="662"/>
      <c r="DS25" s="662"/>
      <c r="DT25" s="662"/>
      <c r="DU25" s="662"/>
      <c r="DV25" s="663"/>
      <c r="DW25" s="666">
        <v>21.6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1951</v>
      </c>
      <c r="S26" s="664"/>
      <c r="T26" s="664"/>
      <c r="U26" s="664"/>
      <c r="V26" s="664"/>
      <c r="W26" s="664"/>
      <c r="X26" s="664"/>
      <c r="Y26" s="665"/>
      <c r="Z26" s="723">
        <v>0</v>
      </c>
      <c r="AA26" s="723"/>
      <c r="AB26" s="723"/>
      <c r="AC26" s="723"/>
      <c r="AD26" s="724" t="s">
        <v>233</v>
      </c>
      <c r="AE26" s="724"/>
      <c r="AF26" s="724"/>
      <c r="AG26" s="724"/>
      <c r="AH26" s="724"/>
      <c r="AI26" s="724"/>
      <c r="AJ26" s="724"/>
      <c r="AK26" s="724"/>
      <c r="AL26" s="666" t="s">
        <v>233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364347</v>
      </c>
      <c r="CS26" s="664"/>
      <c r="CT26" s="664"/>
      <c r="CU26" s="664"/>
      <c r="CV26" s="664"/>
      <c r="CW26" s="664"/>
      <c r="CX26" s="664"/>
      <c r="CY26" s="665"/>
      <c r="CZ26" s="666">
        <v>7.2</v>
      </c>
      <c r="DA26" s="695"/>
      <c r="DB26" s="695"/>
      <c r="DC26" s="696"/>
      <c r="DD26" s="669">
        <v>345440</v>
      </c>
      <c r="DE26" s="664"/>
      <c r="DF26" s="664"/>
      <c r="DG26" s="664"/>
      <c r="DH26" s="664"/>
      <c r="DI26" s="664"/>
      <c r="DJ26" s="664"/>
      <c r="DK26" s="665"/>
      <c r="DL26" s="669" t="s">
        <v>233</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213530</v>
      </c>
      <c r="S27" s="664"/>
      <c r="T27" s="664"/>
      <c r="U27" s="664"/>
      <c r="V27" s="664"/>
      <c r="W27" s="664"/>
      <c r="X27" s="664"/>
      <c r="Y27" s="665"/>
      <c r="Z27" s="723">
        <v>4.2</v>
      </c>
      <c r="AA27" s="723"/>
      <c r="AB27" s="723"/>
      <c r="AC27" s="723"/>
      <c r="AD27" s="724" t="s">
        <v>233</v>
      </c>
      <c r="AE27" s="724"/>
      <c r="AF27" s="724"/>
      <c r="AG27" s="724"/>
      <c r="AH27" s="724"/>
      <c r="AI27" s="724"/>
      <c r="AJ27" s="724"/>
      <c r="AK27" s="724"/>
      <c r="AL27" s="666" t="s">
        <v>233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295005</v>
      </c>
      <c r="BH27" s="664"/>
      <c r="BI27" s="664"/>
      <c r="BJ27" s="664"/>
      <c r="BK27" s="664"/>
      <c r="BL27" s="664"/>
      <c r="BM27" s="664"/>
      <c r="BN27" s="665"/>
      <c r="BO27" s="723">
        <v>100</v>
      </c>
      <c r="BP27" s="723"/>
      <c r="BQ27" s="723"/>
      <c r="BR27" s="723"/>
      <c r="BS27" s="669">
        <v>2043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191722</v>
      </c>
      <c r="CS27" s="662"/>
      <c r="CT27" s="662"/>
      <c r="CU27" s="662"/>
      <c r="CV27" s="662"/>
      <c r="CW27" s="662"/>
      <c r="CX27" s="662"/>
      <c r="CY27" s="663"/>
      <c r="CZ27" s="666">
        <v>3.8</v>
      </c>
      <c r="DA27" s="695"/>
      <c r="DB27" s="695"/>
      <c r="DC27" s="696"/>
      <c r="DD27" s="669">
        <v>45144</v>
      </c>
      <c r="DE27" s="662"/>
      <c r="DF27" s="662"/>
      <c r="DG27" s="662"/>
      <c r="DH27" s="662"/>
      <c r="DI27" s="662"/>
      <c r="DJ27" s="662"/>
      <c r="DK27" s="663"/>
      <c r="DL27" s="669">
        <v>45134</v>
      </c>
      <c r="DM27" s="662"/>
      <c r="DN27" s="662"/>
      <c r="DO27" s="662"/>
      <c r="DP27" s="662"/>
      <c r="DQ27" s="662"/>
      <c r="DR27" s="662"/>
      <c r="DS27" s="662"/>
      <c r="DT27" s="662"/>
      <c r="DU27" s="662"/>
      <c r="DV27" s="663"/>
      <c r="DW27" s="666">
        <v>1.8</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491579</v>
      </c>
      <c r="CS28" s="664"/>
      <c r="CT28" s="664"/>
      <c r="CU28" s="664"/>
      <c r="CV28" s="664"/>
      <c r="CW28" s="664"/>
      <c r="CX28" s="664"/>
      <c r="CY28" s="665"/>
      <c r="CZ28" s="666">
        <v>9.6999999999999993</v>
      </c>
      <c r="DA28" s="695"/>
      <c r="DB28" s="695"/>
      <c r="DC28" s="696"/>
      <c r="DD28" s="669">
        <v>441305</v>
      </c>
      <c r="DE28" s="664"/>
      <c r="DF28" s="664"/>
      <c r="DG28" s="664"/>
      <c r="DH28" s="664"/>
      <c r="DI28" s="664"/>
      <c r="DJ28" s="664"/>
      <c r="DK28" s="665"/>
      <c r="DL28" s="669">
        <v>441305</v>
      </c>
      <c r="DM28" s="664"/>
      <c r="DN28" s="664"/>
      <c r="DO28" s="664"/>
      <c r="DP28" s="664"/>
      <c r="DQ28" s="664"/>
      <c r="DR28" s="664"/>
      <c r="DS28" s="664"/>
      <c r="DT28" s="664"/>
      <c r="DU28" s="664"/>
      <c r="DV28" s="665"/>
      <c r="DW28" s="666">
        <v>17.100000000000001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402456</v>
      </c>
      <c r="S29" s="664"/>
      <c r="T29" s="664"/>
      <c r="U29" s="664"/>
      <c r="V29" s="664"/>
      <c r="W29" s="664"/>
      <c r="X29" s="664"/>
      <c r="Y29" s="665"/>
      <c r="Z29" s="723">
        <v>7.9</v>
      </c>
      <c r="AA29" s="723"/>
      <c r="AB29" s="723"/>
      <c r="AC29" s="723"/>
      <c r="AD29" s="724" t="s">
        <v>129</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491539</v>
      </c>
      <c r="CS29" s="662"/>
      <c r="CT29" s="662"/>
      <c r="CU29" s="662"/>
      <c r="CV29" s="662"/>
      <c r="CW29" s="662"/>
      <c r="CX29" s="662"/>
      <c r="CY29" s="663"/>
      <c r="CZ29" s="666">
        <v>9.6999999999999993</v>
      </c>
      <c r="DA29" s="695"/>
      <c r="DB29" s="695"/>
      <c r="DC29" s="696"/>
      <c r="DD29" s="669">
        <v>441265</v>
      </c>
      <c r="DE29" s="662"/>
      <c r="DF29" s="662"/>
      <c r="DG29" s="662"/>
      <c r="DH29" s="662"/>
      <c r="DI29" s="662"/>
      <c r="DJ29" s="662"/>
      <c r="DK29" s="663"/>
      <c r="DL29" s="669">
        <v>441265</v>
      </c>
      <c r="DM29" s="662"/>
      <c r="DN29" s="662"/>
      <c r="DO29" s="662"/>
      <c r="DP29" s="662"/>
      <c r="DQ29" s="662"/>
      <c r="DR29" s="662"/>
      <c r="DS29" s="662"/>
      <c r="DT29" s="662"/>
      <c r="DU29" s="662"/>
      <c r="DV29" s="663"/>
      <c r="DW29" s="666">
        <v>17.100000000000001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20675</v>
      </c>
      <c r="S30" s="664"/>
      <c r="T30" s="664"/>
      <c r="U30" s="664"/>
      <c r="V30" s="664"/>
      <c r="W30" s="664"/>
      <c r="X30" s="664"/>
      <c r="Y30" s="665"/>
      <c r="Z30" s="723">
        <v>0.4</v>
      </c>
      <c r="AA30" s="723"/>
      <c r="AB30" s="723"/>
      <c r="AC30" s="723"/>
      <c r="AD30" s="724">
        <v>3645</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100</v>
      </c>
      <c r="BH30" s="742"/>
      <c r="BI30" s="742"/>
      <c r="BJ30" s="742"/>
      <c r="BK30" s="742"/>
      <c r="BL30" s="742"/>
      <c r="BM30" s="743">
        <v>99.3</v>
      </c>
      <c r="BN30" s="742"/>
      <c r="BO30" s="742"/>
      <c r="BP30" s="742"/>
      <c r="BQ30" s="744"/>
      <c r="BR30" s="741">
        <v>99.9</v>
      </c>
      <c r="BS30" s="742"/>
      <c r="BT30" s="742"/>
      <c r="BU30" s="742"/>
      <c r="BV30" s="742"/>
      <c r="BW30" s="742"/>
      <c r="BX30" s="743">
        <v>97</v>
      </c>
      <c r="BY30" s="742"/>
      <c r="BZ30" s="742"/>
      <c r="CA30" s="742"/>
      <c r="CB30" s="744"/>
      <c r="CD30" s="747"/>
      <c r="CE30" s="748"/>
      <c r="CF30" s="705" t="s">
        <v>310</v>
      </c>
      <c r="CG30" s="702"/>
      <c r="CH30" s="702"/>
      <c r="CI30" s="702"/>
      <c r="CJ30" s="702"/>
      <c r="CK30" s="702"/>
      <c r="CL30" s="702"/>
      <c r="CM30" s="702"/>
      <c r="CN30" s="702"/>
      <c r="CO30" s="702"/>
      <c r="CP30" s="702"/>
      <c r="CQ30" s="703"/>
      <c r="CR30" s="661">
        <v>461847</v>
      </c>
      <c r="CS30" s="664"/>
      <c r="CT30" s="664"/>
      <c r="CU30" s="664"/>
      <c r="CV30" s="664"/>
      <c r="CW30" s="664"/>
      <c r="CX30" s="664"/>
      <c r="CY30" s="665"/>
      <c r="CZ30" s="666">
        <v>9.1</v>
      </c>
      <c r="DA30" s="695"/>
      <c r="DB30" s="695"/>
      <c r="DC30" s="696"/>
      <c r="DD30" s="669">
        <v>411573</v>
      </c>
      <c r="DE30" s="664"/>
      <c r="DF30" s="664"/>
      <c r="DG30" s="664"/>
      <c r="DH30" s="664"/>
      <c r="DI30" s="664"/>
      <c r="DJ30" s="664"/>
      <c r="DK30" s="665"/>
      <c r="DL30" s="669">
        <v>411573</v>
      </c>
      <c r="DM30" s="664"/>
      <c r="DN30" s="664"/>
      <c r="DO30" s="664"/>
      <c r="DP30" s="664"/>
      <c r="DQ30" s="664"/>
      <c r="DR30" s="664"/>
      <c r="DS30" s="664"/>
      <c r="DT30" s="664"/>
      <c r="DU30" s="664"/>
      <c r="DV30" s="665"/>
      <c r="DW30" s="666">
        <v>16</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88181</v>
      </c>
      <c r="S31" s="664"/>
      <c r="T31" s="664"/>
      <c r="U31" s="664"/>
      <c r="V31" s="664"/>
      <c r="W31" s="664"/>
      <c r="X31" s="664"/>
      <c r="Y31" s="665"/>
      <c r="Z31" s="723">
        <v>1.7</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100</v>
      </c>
      <c r="BH31" s="662"/>
      <c r="BI31" s="662"/>
      <c r="BJ31" s="662"/>
      <c r="BK31" s="662"/>
      <c r="BL31" s="662"/>
      <c r="BM31" s="667">
        <v>99.8</v>
      </c>
      <c r="BN31" s="740"/>
      <c r="BO31" s="740"/>
      <c r="BP31" s="740"/>
      <c r="BQ31" s="701"/>
      <c r="BR31" s="739">
        <v>100</v>
      </c>
      <c r="BS31" s="662"/>
      <c r="BT31" s="662"/>
      <c r="BU31" s="662"/>
      <c r="BV31" s="662"/>
      <c r="BW31" s="662"/>
      <c r="BX31" s="667">
        <v>98.6</v>
      </c>
      <c r="BY31" s="740"/>
      <c r="BZ31" s="740"/>
      <c r="CA31" s="740"/>
      <c r="CB31" s="701"/>
      <c r="CD31" s="747"/>
      <c r="CE31" s="748"/>
      <c r="CF31" s="705" t="s">
        <v>314</v>
      </c>
      <c r="CG31" s="702"/>
      <c r="CH31" s="702"/>
      <c r="CI31" s="702"/>
      <c r="CJ31" s="702"/>
      <c r="CK31" s="702"/>
      <c r="CL31" s="702"/>
      <c r="CM31" s="702"/>
      <c r="CN31" s="702"/>
      <c r="CO31" s="702"/>
      <c r="CP31" s="702"/>
      <c r="CQ31" s="703"/>
      <c r="CR31" s="661">
        <v>29692</v>
      </c>
      <c r="CS31" s="662"/>
      <c r="CT31" s="662"/>
      <c r="CU31" s="662"/>
      <c r="CV31" s="662"/>
      <c r="CW31" s="662"/>
      <c r="CX31" s="662"/>
      <c r="CY31" s="663"/>
      <c r="CZ31" s="666">
        <v>0.6</v>
      </c>
      <c r="DA31" s="695"/>
      <c r="DB31" s="695"/>
      <c r="DC31" s="696"/>
      <c r="DD31" s="669">
        <v>29692</v>
      </c>
      <c r="DE31" s="662"/>
      <c r="DF31" s="662"/>
      <c r="DG31" s="662"/>
      <c r="DH31" s="662"/>
      <c r="DI31" s="662"/>
      <c r="DJ31" s="662"/>
      <c r="DK31" s="663"/>
      <c r="DL31" s="669">
        <v>29692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171563</v>
      </c>
      <c r="S32" s="664"/>
      <c r="T32" s="664"/>
      <c r="U32" s="664"/>
      <c r="V32" s="664"/>
      <c r="W32" s="664"/>
      <c r="X32" s="664"/>
      <c r="Y32" s="665"/>
      <c r="Z32" s="723">
        <v>3.4</v>
      </c>
      <c r="AA32" s="723"/>
      <c r="AB32" s="723"/>
      <c r="AC32" s="723"/>
      <c r="AD32" s="724" t="s">
        <v>129</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100</v>
      </c>
      <c r="BH32" s="677"/>
      <c r="BI32" s="677"/>
      <c r="BJ32" s="677"/>
      <c r="BK32" s="677"/>
      <c r="BL32" s="677"/>
      <c r="BM32" s="721">
        <v>98.2</v>
      </c>
      <c r="BN32" s="677"/>
      <c r="BO32" s="677"/>
      <c r="BP32" s="677"/>
      <c r="BQ32" s="714"/>
      <c r="BR32" s="738">
        <v>99.6</v>
      </c>
      <c r="BS32" s="677"/>
      <c r="BT32" s="677"/>
      <c r="BU32" s="677"/>
      <c r="BV32" s="677"/>
      <c r="BW32" s="677"/>
      <c r="BX32" s="721">
        <v>93.6</v>
      </c>
      <c r="BY32" s="677"/>
      <c r="BZ32" s="677"/>
      <c r="CA32" s="677"/>
      <c r="CB32" s="714"/>
      <c r="CD32" s="749"/>
      <c r="CE32" s="750"/>
      <c r="CF32" s="705" t="s">
        <v>317</v>
      </c>
      <c r="CG32" s="702"/>
      <c r="CH32" s="702"/>
      <c r="CI32" s="702"/>
      <c r="CJ32" s="702"/>
      <c r="CK32" s="702"/>
      <c r="CL32" s="702"/>
      <c r="CM32" s="702"/>
      <c r="CN32" s="702"/>
      <c r="CO32" s="702"/>
      <c r="CP32" s="702"/>
      <c r="CQ32" s="703"/>
      <c r="CR32" s="661">
        <v>40</v>
      </c>
      <c r="CS32" s="664"/>
      <c r="CT32" s="664"/>
      <c r="CU32" s="664"/>
      <c r="CV32" s="664"/>
      <c r="CW32" s="664"/>
      <c r="CX32" s="664"/>
      <c r="CY32" s="665"/>
      <c r="CZ32" s="666">
        <v>0</v>
      </c>
      <c r="DA32" s="695"/>
      <c r="DB32" s="695"/>
      <c r="DC32" s="696"/>
      <c r="DD32" s="669">
        <v>40</v>
      </c>
      <c r="DE32" s="664"/>
      <c r="DF32" s="664"/>
      <c r="DG32" s="664"/>
      <c r="DH32" s="664"/>
      <c r="DI32" s="664"/>
      <c r="DJ32" s="664"/>
      <c r="DK32" s="665"/>
      <c r="DL32" s="669">
        <v>40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20100</v>
      </c>
      <c r="S33" s="664"/>
      <c r="T33" s="664"/>
      <c r="U33" s="664"/>
      <c r="V33" s="664"/>
      <c r="W33" s="664"/>
      <c r="X33" s="664"/>
      <c r="Y33" s="665"/>
      <c r="Z33" s="723">
        <v>0.4</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1948956</v>
      </c>
      <c r="CS33" s="662"/>
      <c r="CT33" s="662"/>
      <c r="CU33" s="662"/>
      <c r="CV33" s="662"/>
      <c r="CW33" s="662"/>
      <c r="CX33" s="662"/>
      <c r="CY33" s="663"/>
      <c r="CZ33" s="666">
        <v>38.5</v>
      </c>
      <c r="DA33" s="695"/>
      <c r="DB33" s="695"/>
      <c r="DC33" s="696"/>
      <c r="DD33" s="669">
        <v>1482945</v>
      </c>
      <c r="DE33" s="662"/>
      <c r="DF33" s="662"/>
      <c r="DG33" s="662"/>
      <c r="DH33" s="662"/>
      <c r="DI33" s="662"/>
      <c r="DJ33" s="662"/>
      <c r="DK33" s="663"/>
      <c r="DL33" s="669">
        <v>972178</v>
      </c>
      <c r="DM33" s="662"/>
      <c r="DN33" s="662"/>
      <c r="DO33" s="662"/>
      <c r="DP33" s="662"/>
      <c r="DQ33" s="662"/>
      <c r="DR33" s="662"/>
      <c r="DS33" s="662"/>
      <c r="DT33" s="662"/>
      <c r="DU33" s="662"/>
      <c r="DV33" s="663"/>
      <c r="DW33" s="666">
        <v>37.700000000000003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428598</v>
      </c>
      <c r="S34" s="664"/>
      <c r="T34" s="664"/>
      <c r="U34" s="664"/>
      <c r="V34" s="664"/>
      <c r="W34" s="664"/>
      <c r="X34" s="664"/>
      <c r="Y34" s="665"/>
      <c r="Z34" s="723">
        <v>8.4</v>
      </c>
      <c r="AA34" s="723"/>
      <c r="AB34" s="723"/>
      <c r="AC34" s="723"/>
      <c r="AD34" s="724">
        <v>761</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568685</v>
      </c>
      <c r="CS34" s="664"/>
      <c r="CT34" s="664"/>
      <c r="CU34" s="664"/>
      <c r="CV34" s="664"/>
      <c r="CW34" s="664"/>
      <c r="CX34" s="664"/>
      <c r="CY34" s="665"/>
      <c r="CZ34" s="666">
        <v>11.2</v>
      </c>
      <c r="DA34" s="695"/>
      <c r="DB34" s="695"/>
      <c r="DC34" s="696"/>
      <c r="DD34" s="669">
        <v>399601</v>
      </c>
      <c r="DE34" s="664"/>
      <c r="DF34" s="664"/>
      <c r="DG34" s="664"/>
      <c r="DH34" s="664"/>
      <c r="DI34" s="664"/>
      <c r="DJ34" s="664"/>
      <c r="DK34" s="665"/>
      <c r="DL34" s="669">
        <v>311101</v>
      </c>
      <c r="DM34" s="664"/>
      <c r="DN34" s="664"/>
      <c r="DO34" s="664"/>
      <c r="DP34" s="664"/>
      <c r="DQ34" s="664"/>
      <c r="DR34" s="664"/>
      <c r="DS34" s="664"/>
      <c r="DT34" s="664"/>
      <c r="DU34" s="664"/>
      <c r="DV34" s="665"/>
      <c r="DW34" s="666">
        <v>12.1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1011237</v>
      </c>
      <c r="S35" s="664"/>
      <c r="T35" s="664"/>
      <c r="U35" s="664"/>
      <c r="V35" s="664"/>
      <c r="W35" s="664"/>
      <c r="X35" s="664"/>
      <c r="Y35" s="665"/>
      <c r="Z35" s="723">
        <v>19.8</v>
      </c>
      <c r="AA35" s="723"/>
      <c r="AB35" s="723"/>
      <c r="AC35" s="723"/>
      <c r="AD35" s="724" t="s">
        <v>233</v>
      </c>
      <c r="AE35" s="724"/>
      <c r="AF35" s="724"/>
      <c r="AG35" s="724"/>
      <c r="AH35" s="724"/>
      <c r="AI35" s="724"/>
      <c r="AJ35" s="724"/>
      <c r="AK35" s="724"/>
      <c r="AL35" s="666" t="s">
        <v>233</v>
      </c>
      <c r="AM35" s="667"/>
      <c r="AN35" s="667"/>
      <c r="AO35" s="725"/>
      <c r="AP35" s="234"/>
      <c r="AQ35" s="729" t="s">
        <v>325</v>
      </c>
      <c r="AR35" s="730"/>
      <c r="AS35" s="730"/>
      <c r="AT35" s="730"/>
      <c r="AU35" s="730"/>
      <c r="AV35" s="730"/>
      <c r="AW35" s="730"/>
      <c r="AX35" s="730"/>
      <c r="AY35" s="731"/>
      <c r="AZ35" s="726">
        <v>578959</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1347</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129304</v>
      </c>
      <c r="CS35" s="662"/>
      <c r="CT35" s="662"/>
      <c r="CU35" s="662"/>
      <c r="CV35" s="662"/>
      <c r="CW35" s="662"/>
      <c r="CX35" s="662"/>
      <c r="CY35" s="663"/>
      <c r="CZ35" s="666">
        <v>2.6</v>
      </c>
      <c r="DA35" s="695"/>
      <c r="DB35" s="695"/>
      <c r="DC35" s="696"/>
      <c r="DD35" s="669">
        <v>110866</v>
      </c>
      <c r="DE35" s="662"/>
      <c r="DF35" s="662"/>
      <c r="DG35" s="662"/>
      <c r="DH35" s="662"/>
      <c r="DI35" s="662"/>
      <c r="DJ35" s="662"/>
      <c r="DK35" s="663"/>
      <c r="DL35" s="669">
        <v>110614</v>
      </c>
      <c r="DM35" s="662"/>
      <c r="DN35" s="662"/>
      <c r="DO35" s="662"/>
      <c r="DP35" s="662"/>
      <c r="DQ35" s="662"/>
      <c r="DR35" s="662"/>
      <c r="DS35" s="662"/>
      <c r="DT35" s="662"/>
      <c r="DU35" s="662"/>
      <c r="DV35" s="663"/>
      <c r="DW35" s="666">
        <v>4.3</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233</v>
      </c>
      <c r="AM36" s="667"/>
      <c r="AN36" s="667"/>
      <c r="AO36" s="725"/>
      <c r="AQ36" s="698" t="s">
        <v>329</v>
      </c>
      <c r="AR36" s="699"/>
      <c r="AS36" s="699"/>
      <c r="AT36" s="699"/>
      <c r="AU36" s="699"/>
      <c r="AV36" s="699"/>
      <c r="AW36" s="699"/>
      <c r="AX36" s="699"/>
      <c r="AY36" s="700"/>
      <c r="AZ36" s="661">
        <v>232703</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-46</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790481</v>
      </c>
      <c r="CS36" s="664"/>
      <c r="CT36" s="664"/>
      <c r="CU36" s="664"/>
      <c r="CV36" s="664"/>
      <c r="CW36" s="664"/>
      <c r="CX36" s="664"/>
      <c r="CY36" s="665"/>
      <c r="CZ36" s="666">
        <v>15.6</v>
      </c>
      <c r="DA36" s="695"/>
      <c r="DB36" s="695"/>
      <c r="DC36" s="696"/>
      <c r="DD36" s="669">
        <v>647259</v>
      </c>
      <c r="DE36" s="664"/>
      <c r="DF36" s="664"/>
      <c r="DG36" s="664"/>
      <c r="DH36" s="664"/>
      <c r="DI36" s="664"/>
      <c r="DJ36" s="664"/>
      <c r="DK36" s="665"/>
      <c r="DL36" s="669">
        <v>303682</v>
      </c>
      <c r="DM36" s="664"/>
      <c r="DN36" s="664"/>
      <c r="DO36" s="664"/>
      <c r="DP36" s="664"/>
      <c r="DQ36" s="664"/>
      <c r="DR36" s="664"/>
      <c r="DS36" s="664"/>
      <c r="DT36" s="664"/>
      <c r="DU36" s="664"/>
      <c r="DV36" s="665"/>
      <c r="DW36" s="666">
        <v>11.8</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90637</v>
      </c>
      <c r="S37" s="664"/>
      <c r="T37" s="664"/>
      <c r="U37" s="664"/>
      <c r="V37" s="664"/>
      <c r="W37" s="664"/>
      <c r="X37" s="664"/>
      <c r="Y37" s="665"/>
      <c r="Z37" s="723">
        <v>1.8</v>
      </c>
      <c r="AA37" s="723"/>
      <c r="AB37" s="723"/>
      <c r="AC37" s="723"/>
      <c r="AD37" s="724" t="s">
        <v>233</v>
      </c>
      <c r="AE37" s="724"/>
      <c r="AF37" s="724"/>
      <c r="AG37" s="724"/>
      <c r="AH37" s="724"/>
      <c r="AI37" s="724"/>
      <c r="AJ37" s="724"/>
      <c r="AK37" s="724"/>
      <c r="AL37" s="666" t="s">
        <v>233</v>
      </c>
      <c r="AM37" s="667"/>
      <c r="AN37" s="667"/>
      <c r="AO37" s="725"/>
      <c r="AQ37" s="698" t="s">
        <v>333</v>
      </c>
      <c r="AR37" s="699"/>
      <c r="AS37" s="699"/>
      <c r="AT37" s="699"/>
      <c r="AU37" s="699"/>
      <c r="AV37" s="699"/>
      <c r="AW37" s="699"/>
      <c r="AX37" s="699"/>
      <c r="AY37" s="700"/>
      <c r="AZ37" s="661">
        <v>120000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393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213062</v>
      </c>
      <c r="CS37" s="662"/>
      <c r="CT37" s="662"/>
      <c r="CU37" s="662"/>
      <c r="CV37" s="662"/>
      <c r="CW37" s="662"/>
      <c r="CX37" s="662"/>
      <c r="CY37" s="663"/>
      <c r="CZ37" s="666">
        <v>4.2</v>
      </c>
      <c r="DA37" s="695"/>
      <c r="DB37" s="695"/>
      <c r="DC37" s="696"/>
      <c r="DD37" s="669">
        <v>187462</v>
      </c>
      <c r="DE37" s="662"/>
      <c r="DF37" s="662"/>
      <c r="DG37" s="662"/>
      <c r="DH37" s="662"/>
      <c r="DI37" s="662"/>
      <c r="DJ37" s="662"/>
      <c r="DK37" s="663"/>
      <c r="DL37" s="669">
        <v>169559</v>
      </c>
      <c r="DM37" s="662"/>
      <c r="DN37" s="662"/>
      <c r="DO37" s="662"/>
      <c r="DP37" s="662"/>
      <c r="DQ37" s="662"/>
      <c r="DR37" s="662"/>
      <c r="DS37" s="662"/>
      <c r="DT37" s="662"/>
      <c r="DU37" s="662"/>
      <c r="DV37" s="663"/>
      <c r="DW37" s="666">
        <v>6.6</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5113415</v>
      </c>
      <c r="S38" s="713"/>
      <c r="T38" s="713"/>
      <c r="U38" s="713"/>
      <c r="V38" s="713"/>
      <c r="W38" s="713"/>
      <c r="X38" s="713"/>
      <c r="Y38" s="718"/>
      <c r="Z38" s="719">
        <v>100</v>
      </c>
      <c r="AA38" s="719"/>
      <c r="AB38" s="719"/>
      <c r="AC38" s="719"/>
      <c r="AD38" s="720">
        <v>2486995</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78000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711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346256</v>
      </c>
      <c r="CS38" s="664"/>
      <c r="CT38" s="664"/>
      <c r="CU38" s="664"/>
      <c r="CV38" s="664"/>
      <c r="CW38" s="664"/>
      <c r="CX38" s="664"/>
      <c r="CY38" s="665"/>
      <c r="CZ38" s="666">
        <v>6.8</v>
      </c>
      <c r="DA38" s="695"/>
      <c r="DB38" s="695"/>
      <c r="DC38" s="696"/>
      <c r="DD38" s="669">
        <v>323282</v>
      </c>
      <c r="DE38" s="664"/>
      <c r="DF38" s="664"/>
      <c r="DG38" s="664"/>
      <c r="DH38" s="664"/>
      <c r="DI38" s="664"/>
      <c r="DJ38" s="664"/>
      <c r="DK38" s="665"/>
      <c r="DL38" s="669">
        <v>246781</v>
      </c>
      <c r="DM38" s="664"/>
      <c r="DN38" s="664"/>
      <c r="DO38" s="664"/>
      <c r="DP38" s="664"/>
      <c r="DQ38" s="664"/>
      <c r="DR38" s="664"/>
      <c r="DS38" s="664"/>
      <c r="DT38" s="664"/>
      <c r="DU38" s="664"/>
      <c r="DV38" s="665"/>
      <c r="DW38" s="666">
        <v>9.6</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131</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109</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94230</v>
      </c>
      <c r="CS39" s="662"/>
      <c r="CT39" s="662"/>
      <c r="CU39" s="662"/>
      <c r="CV39" s="662"/>
      <c r="CW39" s="662"/>
      <c r="CX39" s="662"/>
      <c r="CY39" s="663"/>
      <c r="CZ39" s="666">
        <v>1.9</v>
      </c>
      <c r="DA39" s="695"/>
      <c r="DB39" s="695"/>
      <c r="DC39" s="696"/>
      <c r="DD39" s="669">
        <v>1937</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30139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129</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20000</v>
      </c>
      <c r="CS40" s="664"/>
      <c r="CT40" s="664"/>
      <c r="CU40" s="664"/>
      <c r="CV40" s="664"/>
      <c r="CW40" s="664"/>
      <c r="CX40" s="664"/>
      <c r="CY40" s="665"/>
      <c r="CZ40" s="666">
        <v>0.4</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117986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293</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1845612</v>
      </c>
      <c r="CS42" s="664"/>
      <c r="CT42" s="664"/>
      <c r="CU42" s="664"/>
      <c r="CV42" s="664"/>
      <c r="CW42" s="664"/>
      <c r="CX42" s="664"/>
      <c r="CY42" s="665"/>
      <c r="CZ42" s="666">
        <v>36.5</v>
      </c>
      <c r="DA42" s="667"/>
      <c r="DB42" s="667"/>
      <c r="DC42" s="668"/>
      <c r="DD42" s="669">
        <v>208998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16049</v>
      </c>
      <c r="CS43" s="662"/>
      <c r="CT43" s="662"/>
      <c r="CU43" s="662"/>
      <c r="CV43" s="662"/>
      <c r="CW43" s="662"/>
      <c r="CX43" s="662"/>
      <c r="CY43" s="663"/>
      <c r="CZ43" s="666">
        <v>0.3</v>
      </c>
      <c r="DA43" s="695"/>
      <c r="DB43" s="695"/>
      <c r="DC43" s="696"/>
      <c r="DD43" s="669">
        <v>16049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1845607</v>
      </c>
      <c r="CS44" s="664"/>
      <c r="CT44" s="664"/>
      <c r="CU44" s="664"/>
      <c r="CV44" s="664"/>
      <c r="CW44" s="664"/>
      <c r="CX44" s="664"/>
      <c r="CY44" s="665"/>
      <c r="CZ44" s="666">
        <v>36.5</v>
      </c>
      <c r="DA44" s="667"/>
      <c r="DB44" s="667"/>
      <c r="DC44" s="668"/>
      <c r="DD44" s="669">
        <v>208993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709725</v>
      </c>
      <c r="CS45" s="662"/>
      <c r="CT45" s="662"/>
      <c r="CU45" s="662"/>
      <c r="CV45" s="662"/>
      <c r="CW45" s="662"/>
      <c r="CX45" s="662"/>
      <c r="CY45" s="663"/>
      <c r="CZ45" s="666">
        <v>14</v>
      </c>
      <c r="DA45" s="695"/>
      <c r="DB45" s="695"/>
      <c r="DC45" s="696"/>
      <c r="DD45" s="669">
        <v>72492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1135882</v>
      </c>
      <c r="CS46" s="664"/>
      <c r="CT46" s="664"/>
      <c r="CU46" s="664"/>
      <c r="CV46" s="664"/>
      <c r="CW46" s="664"/>
      <c r="CX46" s="664"/>
      <c r="CY46" s="665"/>
      <c r="CZ46" s="666">
        <v>22.5</v>
      </c>
      <c r="DA46" s="667"/>
      <c r="DB46" s="667"/>
      <c r="DC46" s="668"/>
      <c r="DD46" s="669">
        <v>136501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5</v>
      </c>
      <c r="CS47" s="662"/>
      <c r="CT47" s="662"/>
      <c r="CU47" s="662"/>
      <c r="CV47" s="662"/>
      <c r="CW47" s="662"/>
      <c r="CX47" s="662"/>
      <c r="CY47" s="663"/>
      <c r="CZ47" s="666">
        <v>0</v>
      </c>
      <c r="DA47" s="695"/>
      <c r="DB47" s="695"/>
      <c r="DC47" s="696"/>
      <c r="DD47" s="669">
        <v>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5055716</v>
      </c>
      <c r="CS49" s="677"/>
      <c r="CT49" s="677"/>
      <c r="CU49" s="677"/>
      <c r="CV49" s="677"/>
      <c r="CW49" s="677"/>
      <c r="CX49" s="677"/>
      <c r="CY49" s="678"/>
      <c r="CZ49" s="679">
        <v>100</v>
      </c>
      <c r="DA49" s="680"/>
      <c r="DB49" s="680"/>
      <c r="DC49" s="681"/>
      <c r="DD49" s="682">
        <v>2736144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gZSqu91pCJOvRiF+rlAr3R2JJZXEBEoSzmE874K/j+U5nKvBOyzA9PENTQwYcLH4sLcUruEx+QxmSsuAaOupA==" saltValue="eQyUHiPXDl5N+VnInOHI9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5114</v>
      </c>
      <c r="R7" s="1194"/>
      <c r="S7" s="1194"/>
      <c r="T7" s="1194"/>
      <c r="U7" s="1194"/>
      <c r="V7" s="1194">
        <v>5056</v>
      </c>
      <c r="W7" s="1194"/>
      <c r="X7" s="1194"/>
      <c r="Y7" s="1194"/>
      <c r="Z7" s="1194"/>
      <c r="AA7" s="1194">
        <v>58</v>
      </c>
      <c r="AB7" s="1194"/>
      <c r="AC7" s="1194"/>
      <c r="AD7" s="1194"/>
      <c r="AE7" s="1195"/>
      <c r="AF7" s="1196">
        <v>43</v>
      </c>
      <c r="AG7" s="1197"/>
      <c r="AH7" s="1197"/>
      <c r="AI7" s="1197"/>
      <c r="AJ7" s="1198"/>
      <c r="AK7" s="1180">
        <v>172</v>
      </c>
      <c r="AL7" s="1181"/>
      <c r="AM7" s="1181"/>
      <c r="AN7" s="1181"/>
      <c r="AO7" s="1181"/>
      <c r="AP7" s="1181">
        <v>5036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t="s">
        <v>587</v>
      </c>
      <c r="CI7" s="1178"/>
      <c r="CJ7" s="1178"/>
      <c r="CK7" s="1178"/>
      <c r="CL7" s="1179"/>
      <c r="CM7" s="1177">
        <v>57</v>
      </c>
      <c r="CN7" s="1178"/>
      <c r="CO7" s="1178"/>
      <c r="CP7" s="1178"/>
      <c r="CQ7" s="1179"/>
      <c r="CR7" s="1177">
        <v>45</v>
      </c>
      <c r="CS7" s="1178"/>
      <c r="CT7" s="1178"/>
      <c r="CU7" s="1178"/>
      <c r="CV7" s="1179"/>
      <c r="CW7" s="1177">
        <v>8</v>
      </c>
      <c r="CX7" s="1178"/>
      <c r="CY7" s="1178"/>
      <c r="CZ7" s="1178"/>
      <c r="DA7" s="1179"/>
      <c r="DB7" s="1177" t="s">
        <v>587</v>
      </c>
      <c r="DC7" s="1178"/>
      <c r="DD7" s="1178"/>
      <c r="DE7" s="1178"/>
      <c r="DF7" s="1179"/>
      <c r="DG7" s="1177" t="s">
        <v>587</v>
      </c>
      <c r="DH7" s="1178"/>
      <c r="DI7" s="1178"/>
      <c r="DJ7" s="1178"/>
      <c r="DK7" s="1179"/>
      <c r="DL7" s="1177" t="s">
        <v>587</v>
      </c>
      <c r="DM7" s="1178"/>
      <c r="DN7" s="1178"/>
      <c r="DO7" s="1178"/>
      <c r="DP7" s="1179"/>
      <c r="DQ7" s="1177" t="s">
        <v>587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t="s">
        <v>587</v>
      </c>
      <c r="CI8" s="1079"/>
      <c r="CJ8" s="1079"/>
      <c r="CK8" s="1079"/>
      <c r="CL8" s="1080"/>
      <c r="CM8" s="1078">
        <v>7</v>
      </c>
      <c r="CN8" s="1079"/>
      <c r="CO8" s="1079"/>
      <c r="CP8" s="1079"/>
      <c r="CQ8" s="1080"/>
      <c r="CR8" s="1078">
        <v>1</v>
      </c>
      <c r="CS8" s="1079"/>
      <c r="CT8" s="1079"/>
      <c r="CU8" s="1079"/>
      <c r="CV8" s="1080"/>
      <c r="CW8" s="1078">
        <v>9</v>
      </c>
      <c r="CX8" s="1079"/>
      <c r="CY8" s="1079"/>
      <c r="CZ8" s="1079"/>
      <c r="DA8" s="1080"/>
      <c r="DB8" s="1078" t="s">
        <v>587</v>
      </c>
      <c r="DC8" s="1079"/>
      <c r="DD8" s="1079"/>
      <c r="DE8" s="1079"/>
      <c r="DF8" s="1080"/>
      <c r="DG8" s="1078" t="s">
        <v>587</v>
      </c>
      <c r="DH8" s="1079"/>
      <c r="DI8" s="1079"/>
      <c r="DJ8" s="1079"/>
      <c r="DK8" s="1080"/>
      <c r="DL8" s="1078" t="s">
        <v>587</v>
      </c>
      <c r="DM8" s="1079"/>
      <c r="DN8" s="1079"/>
      <c r="DO8" s="1079"/>
      <c r="DP8" s="1080"/>
      <c r="DQ8" s="1078" t="s">
        <v>587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5113</v>
      </c>
      <c r="R23" s="1158"/>
      <c r="S23" s="1158"/>
      <c r="T23" s="1158"/>
      <c r="U23" s="1158"/>
      <c r="V23" s="1158">
        <v>5056</v>
      </c>
      <c r="W23" s="1158"/>
      <c r="X23" s="1158"/>
      <c r="Y23" s="1158"/>
      <c r="Z23" s="1158"/>
      <c r="AA23" s="1158">
        <v>57</v>
      </c>
      <c r="AB23" s="1158"/>
      <c r="AC23" s="1158"/>
      <c r="AD23" s="1158"/>
      <c r="AE23" s="1159"/>
      <c r="AF23" s="1160">
        <v>43</v>
      </c>
      <c r="AG23" s="1158"/>
      <c r="AH23" s="1158"/>
      <c r="AI23" s="1158"/>
      <c r="AJ23" s="1161"/>
      <c r="AK23" s="1162"/>
      <c r="AL23" s="1163"/>
      <c r="AM23" s="1163"/>
      <c r="AN23" s="1163"/>
      <c r="AO23" s="1163"/>
      <c r="AP23" s="1158">
        <v>5036</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346</v>
      </c>
      <c r="R28" s="1143"/>
      <c r="S28" s="1143"/>
      <c r="T28" s="1143"/>
      <c r="U28" s="1143"/>
      <c r="V28" s="1143">
        <v>345</v>
      </c>
      <c r="W28" s="1143"/>
      <c r="X28" s="1143"/>
      <c r="Y28" s="1143"/>
      <c r="Z28" s="1143"/>
      <c r="AA28" s="1143">
        <v>1</v>
      </c>
      <c r="AB28" s="1143"/>
      <c r="AC28" s="1143"/>
      <c r="AD28" s="1143"/>
      <c r="AE28" s="1144"/>
      <c r="AF28" s="1145">
        <v>1</v>
      </c>
      <c r="AG28" s="1143"/>
      <c r="AH28" s="1143"/>
      <c r="AI28" s="1143"/>
      <c r="AJ28" s="1146"/>
      <c r="AK28" s="1147">
        <v>44</v>
      </c>
      <c r="AL28" s="1135"/>
      <c r="AM28" s="1135"/>
      <c r="AN28" s="1135"/>
      <c r="AO28" s="1135"/>
      <c r="AP28" s="1135">
        <v>0</v>
      </c>
      <c r="AQ28" s="1135"/>
      <c r="AR28" s="1135"/>
      <c r="AS28" s="1135"/>
      <c r="AT28" s="1135"/>
      <c r="AU28" s="1135">
        <v>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353</v>
      </c>
      <c r="R29" s="1133"/>
      <c r="S29" s="1133"/>
      <c r="T29" s="1133"/>
      <c r="U29" s="1133"/>
      <c r="V29" s="1133">
        <v>348</v>
      </c>
      <c r="W29" s="1133"/>
      <c r="X29" s="1133"/>
      <c r="Y29" s="1133"/>
      <c r="Z29" s="1133"/>
      <c r="AA29" s="1133">
        <v>5</v>
      </c>
      <c r="AB29" s="1133"/>
      <c r="AC29" s="1133"/>
      <c r="AD29" s="1133"/>
      <c r="AE29" s="1134"/>
      <c r="AF29" s="1108">
        <v>5</v>
      </c>
      <c r="AG29" s="1109"/>
      <c r="AH29" s="1109"/>
      <c r="AI29" s="1109"/>
      <c r="AJ29" s="1110"/>
      <c r="AK29" s="1069">
        <v>54</v>
      </c>
      <c r="AL29" s="1060"/>
      <c r="AM29" s="1060"/>
      <c r="AN29" s="1060"/>
      <c r="AO29" s="1060"/>
      <c r="AP29" s="1060">
        <v>0</v>
      </c>
      <c r="AQ29" s="1060"/>
      <c r="AR29" s="1060"/>
      <c r="AS29" s="1060"/>
      <c r="AT29" s="1060"/>
      <c r="AU29" s="1060">
        <v>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45</v>
      </c>
      <c r="R30" s="1133"/>
      <c r="S30" s="1133"/>
      <c r="T30" s="1133"/>
      <c r="U30" s="1133"/>
      <c r="V30" s="1133">
        <v>45</v>
      </c>
      <c r="W30" s="1133"/>
      <c r="X30" s="1133"/>
      <c r="Y30" s="1133"/>
      <c r="Z30" s="1133"/>
      <c r="AA30" s="1133" t="s">
        <v>590</v>
      </c>
      <c r="AB30" s="1133"/>
      <c r="AC30" s="1133"/>
      <c r="AD30" s="1133"/>
      <c r="AE30" s="1134"/>
      <c r="AF30" s="1108" t="s">
        <v>401</v>
      </c>
      <c r="AG30" s="1109"/>
      <c r="AH30" s="1109"/>
      <c r="AI30" s="1109"/>
      <c r="AJ30" s="1110"/>
      <c r="AK30" s="1069">
        <v>18</v>
      </c>
      <c r="AL30" s="1060"/>
      <c r="AM30" s="1060"/>
      <c r="AN30" s="1060"/>
      <c r="AO30" s="1060"/>
      <c r="AP30" s="1060">
        <v>0</v>
      </c>
      <c r="AQ30" s="1060"/>
      <c r="AR30" s="1060"/>
      <c r="AS30" s="1060"/>
      <c r="AT30" s="1060"/>
      <c r="AU30" s="1060">
        <v>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384</v>
      </c>
      <c r="R31" s="1133"/>
      <c r="S31" s="1133"/>
      <c r="T31" s="1133"/>
      <c r="U31" s="1133"/>
      <c r="V31" s="1133">
        <v>375</v>
      </c>
      <c r="W31" s="1133"/>
      <c r="X31" s="1133"/>
      <c r="Y31" s="1133"/>
      <c r="Z31" s="1133"/>
      <c r="AA31" s="1133">
        <v>9</v>
      </c>
      <c r="AB31" s="1133"/>
      <c r="AC31" s="1133"/>
      <c r="AD31" s="1133"/>
      <c r="AE31" s="1134"/>
      <c r="AF31" s="1108">
        <v>128</v>
      </c>
      <c r="AG31" s="1109"/>
      <c r="AH31" s="1109"/>
      <c r="AI31" s="1109"/>
      <c r="AJ31" s="1110"/>
      <c r="AK31" s="1069">
        <v>234</v>
      </c>
      <c r="AL31" s="1060"/>
      <c r="AM31" s="1060"/>
      <c r="AN31" s="1060"/>
      <c r="AO31" s="1060"/>
      <c r="AP31" s="1060">
        <v>3</v>
      </c>
      <c r="AQ31" s="1060"/>
      <c r="AR31" s="1060"/>
      <c r="AS31" s="1060"/>
      <c r="AT31" s="1060"/>
      <c r="AU31" s="1060">
        <v>2</v>
      </c>
      <c r="AV31" s="1060"/>
      <c r="AW31" s="1060"/>
      <c r="AX31" s="1060"/>
      <c r="AY31" s="1060"/>
      <c r="AZ31" s="1131"/>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217</v>
      </c>
      <c r="R32" s="1133"/>
      <c r="S32" s="1133"/>
      <c r="T32" s="1133"/>
      <c r="U32" s="1133"/>
      <c r="V32" s="1133">
        <v>216</v>
      </c>
      <c r="W32" s="1133"/>
      <c r="X32" s="1133"/>
      <c r="Y32" s="1133"/>
      <c r="Z32" s="1133"/>
      <c r="AA32" s="1133">
        <v>1</v>
      </c>
      <c r="AB32" s="1133"/>
      <c r="AC32" s="1133"/>
      <c r="AD32" s="1133"/>
      <c r="AE32" s="1134"/>
      <c r="AF32" s="1108">
        <v>1</v>
      </c>
      <c r="AG32" s="1109"/>
      <c r="AH32" s="1109"/>
      <c r="AI32" s="1109"/>
      <c r="AJ32" s="1110"/>
      <c r="AK32" s="1069">
        <v>78</v>
      </c>
      <c r="AL32" s="1060"/>
      <c r="AM32" s="1060"/>
      <c r="AN32" s="1060"/>
      <c r="AO32" s="1060"/>
      <c r="AP32" s="1060">
        <v>825</v>
      </c>
      <c r="AQ32" s="1060"/>
      <c r="AR32" s="1060"/>
      <c r="AS32" s="1060"/>
      <c r="AT32" s="1060"/>
      <c r="AU32" s="1060">
        <v>548</v>
      </c>
      <c r="AV32" s="1060"/>
      <c r="AW32" s="1060"/>
      <c r="AX32" s="1060"/>
      <c r="AY32" s="1060"/>
      <c r="AZ32" s="1131"/>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350</v>
      </c>
      <c r="R33" s="1133"/>
      <c r="S33" s="1133"/>
      <c r="T33" s="1133"/>
      <c r="U33" s="1133"/>
      <c r="V33" s="1133">
        <v>348</v>
      </c>
      <c r="W33" s="1133"/>
      <c r="X33" s="1133"/>
      <c r="Y33" s="1133"/>
      <c r="Z33" s="1133"/>
      <c r="AA33" s="1133">
        <v>2</v>
      </c>
      <c r="AB33" s="1133"/>
      <c r="AC33" s="1133"/>
      <c r="AD33" s="1133"/>
      <c r="AE33" s="1134"/>
      <c r="AF33" s="1108">
        <v>2</v>
      </c>
      <c r="AG33" s="1109"/>
      <c r="AH33" s="1109"/>
      <c r="AI33" s="1109"/>
      <c r="AJ33" s="1110"/>
      <c r="AK33" s="1069">
        <v>120</v>
      </c>
      <c r="AL33" s="1060"/>
      <c r="AM33" s="1060"/>
      <c r="AN33" s="1060"/>
      <c r="AO33" s="1060"/>
      <c r="AP33" s="1060">
        <v>1187</v>
      </c>
      <c r="AQ33" s="1060"/>
      <c r="AR33" s="1060"/>
      <c r="AS33" s="1060"/>
      <c r="AT33" s="1060"/>
      <c r="AU33" s="1060">
        <v>1072</v>
      </c>
      <c r="AV33" s="1060"/>
      <c r="AW33" s="1060"/>
      <c r="AX33" s="1060"/>
      <c r="AY33" s="1060"/>
      <c r="AZ33" s="1131"/>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137</v>
      </c>
      <c r="AG63" s="1048"/>
      <c r="AH63" s="1048"/>
      <c r="AI63" s="1048"/>
      <c r="AJ63" s="1119"/>
      <c r="AK63" s="1120"/>
      <c r="AL63" s="1052"/>
      <c r="AM63" s="1052"/>
      <c r="AN63" s="1052"/>
      <c r="AO63" s="1052"/>
      <c r="AP63" s="1048">
        <v>2015</v>
      </c>
      <c r="AQ63" s="1048"/>
      <c r="AR63" s="1048"/>
      <c r="AS63" s="1048"/>
      <c r="AT63" s="1048"/>
      <c r="AU63" s="1048">
        <v>1622</v>
      </c>
      <c r="AV63" s="1048"/>
      <c r="AW63" s="1048"/>
      <c r="AX63" s="1048"/>
      <c r="AY63" s="1048"/>
      <c r="AZ63" s="1114"/>
      <c r="BA63" s="1114"/>
      <c r="BB63" s="1114"/>
      <c r="BC63" s="1114"/>
      <c r="BD63" s="1114"/>
      <c r="BE63" s="1049"/>
      <c r="BF63" s="1049"/>
      <c r="BG63" s="1049"/>
      <c r="BH63" s="1049"/>
      <c r="BI63" s="1050"/>
      <c r="BJ63" s="1115" t="s">
        <v>410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393</v>
      </c>
      <c r="AG66" s="1097"/>
      <c r="AH66" s="1097"/>
      <c r="AI66" s="1097"/>
      <c r="AJ66" s="1098"/>
      <c r="AK66" s="1090" t="s">
        <v>416</v>
      </c>
      <c r="AL66" s="1085"/>
      <c r="AM66" s="1085"/>
      <c r="AN66" s="1085"/>
      <c r="AO66" s="1086"/>
      <c r="AP66" s="1090" t="s">
        <v>395</v>
      </c>
      <c r="AQ66" s="1091"/>
      <c r="AR66" s="1091"/>
      <c r="AS66" s="1091"/>
      <c r="AT66" s="1092"/>
      <c r="AU66" s="1090" t="s">
        <v>417</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684</v>
      </c>
      <c r="R68" s="1071"/>
      <c r="S68" s="1071"/>
      <c r="T68" s="1071"/>
      <c r="U68" s="1071"/>
      <c r="V68" s="1071">
        <v>668</v>
      </c>
      <c r="W68" s="1071"/>
      <c r="X68" s="1071"/>
      <c r="Y68" s="1071"/>
      <c r="Z68" s="1071"/>
      <c r="AA68" s="1071">
        <v>16</v>
      </c>
      <c r="AB68" s="1071"/>
      <c r="AC68" s="1071"/>
      <c r="AD68" s="1071"/>
      <c r="AE68" s="1071"/>
      <c r="AF68" s="1071">
        <v>16</v>
      </c>
      <c r="AG68" s="1071"/>
      <c r="AH68" s="1071"/>
      <c r="AI68" s="1071"/>
      <c r="AJ68" s="1071"/>
      <c r="AK68" s="1071" t="s">
        <v>581</v>
      </c>
      <c r="AL68" s="1071"/>
      <c r="AM68" s="1071"/>
      <c r="AN68" s="1071"/>
      <c r="AO68" s="1071"/>
      <c r="AP68" s="1071" t="s">
        <v>581</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1490</v>
      </c>
      <c r="R69" s="1060"/>
      <c r="S69" s="1060"/>
      <c r="T69" s="1060"/>
      <c r="U69" s="1060"/>
      <c r="V69" s="1060">
        <v>1459</v>
      </c>
      <c r="W69" s="1060"/>
      <c r="X69" s="1060"/>
      <c r="Y69" s="1060"/>
      <c r="Z69" s="1060"/>
      <c r="AA69" s="1060">
        <v>31</v>
      </c>
      <c r="AB69" s="1060"/>
      <c r="AC69" s="1060"/>
      <c r="AD69" s="1060"/>
      <c r="AE69" s="1060"/>
      <c r="AF69" s="1060">
        <v>31</v>
      </c>
      <c r="AG69" s="1060"/>
      <c r="AH69" s="1060"/>
      <c r="AI69" s="1060"/>
      <c r="AJ69" s="1060"/>
      <c r="AK69" s="1060" t="s">
        <v>581</v>
      </c>
      <c r="AL69" s="1060"/>
      <c r="AM69" s="1060"/>
      <c r="AN69" s="1060"/>
      <c r="AO69" s="1060"/>
      <c r="AP69" s="1060">
        <v>59</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47</v>
      </c>
      <c r="AG88" s="1048"/>
      <c r="AH88" s="1048"/>
      <c r="AI88" s="1048"/>
      <c r="AJ88" s="1048"/>
      <c r="AK88" s="1052"/>
      <c r="AL88" s="1052"/>
      <c r="AM88" s="1052"/>
      <c r="AN88" s="1052"/>
      <c r="AO88" s="1052"/>
      <c r="AP88" s="1048">
        <v>59</v>
      </c>
      <c r="AQ88" s="1048"/>
      <c r="AR88" s="1048"/>
      <c r="AS88" s="1048"/>
      <c r="AT88" s="1048"/>
      <c r="AU88" s="1048" t="s">
        <v>587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46</v>
      </c>
      <c r="CS102" s="1040"/>
      <c r="CT102" s="1040"/>
      <c r="CU102" s="1040"/>
      <c r="CV102" s="1041"/>
      <c r="CW102" s="1039">
        <v>17</v>
      </c>
      <c r="CX102" s="1040"/>
      <c r="CY102" s="1040"/>
      <c r="CZ102" s="1040"/>
      <c r="DA102" s="1041"/>
      <c r="DB102" s="1039" t="s">
        <v>587</v>
      </c>
      <c r="DC102" s="1040"/>
      <c r="DD102" s="1040"/>
      <c r="DE102" s="1040"/>
      <c r="DF102" s="1041"/>
      <c r="DG102" s="1039" t="s">
        <v>587</v>
      </c>
      <c r="DH102" s="1040"/>
      <c r="DI102" s="1040"/>
      <c r="DJ102" s="1040"/>
      <c r="DK102" s="1041"/>
      <c r="DL102" s="1039" t="s">
        <v>587</v>
      </c>
      <c r="DM102" s="1040"/>
      <c r="DN102" s="1040"/>
      <c r="DO102" s="1040"/>
      <c r="DP102" s="1041"/>
      <c r="DQ102" s="1039" t="s">
        <v>587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304</v>
      </c>
      <c r="AG109" s="983"/>
      <c r="AH109" s="983"/>
      <c r="AI109" s="983"/>
      <c r="AJ109" s="984"/>
      <c r="AK109" s="985" t="s">
        <v>303</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304</v>
      </c>
      <c r="BW109" s="983"/>
      <c r="BX109" s="983"/>
      <c r="BY109" s="983"/>
      <c r="BZ109" s="984"/>
      <c r="CA109" s="985" t="s">
        <v>303</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304</v>
      </c>
      <c r="DM109" s="983"/>
      <c r="DN109" s="983"/>
      <c r="DO109" s="983"/>
      <c r="DP109" s="984"/>
      <c r="DQ109" s="985" t="s">
        <v>303</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454385</v>
      </c>
      <c r="AB110" s="976"/>
      <c r="AC110" s="976"/>
      <c r="AD110" s="976"/>
      <c r="AE110" s="977"/>
      <c r="AF110" s="978">
        <v>466078</v>
      </c>
      <c r="AG110" s="976"/>
      <c r="AH110" s="976"/>
      <c r="AI110" s="976"/>
      <c r="AJ110" s="977"/>
      <c r="AK110" s="978">
        <v>491539</v>
      </c>
      <c r="AL110" s="976"/>
      <c r="AM110" s="976"/>
      <c r="AN110" s="976"/>
      <c r="AO110" s="977"/>
      <c r="AP110" s="979">
        <v>23.4</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4496878</v>
      </c>
      <c r="BR110" s="923"/>
      <c r="BS110" s="923"/>
      <c r="BT110" s="923"/>
      <c r="BU110" s="923"/>
      <c r="BV110" s="923">
        <v>4487035</v>
      </c>
      <c r="BW110" s="923"/>
      <c r="BX110" s="923"/>
      <c r="BY110" s="923"/>
      <c r="BZ110" s="923"/>
      <c r="CA110" s="923">
        <v>5036425</v>
      </c>
      <c r="CB110" s="923"/>
      <c r="CC110" s="923"/>
      <c r="CD110" s="923"/>
      <c r="CE110" s="923"/>
      <c r="CF110" s="947">
        <v>239.6</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387</v>
      </c>
      <c r="DR110" s="923"/>
      <c r="DS110" s="923"/>
      <c r="DT110" s="923"/>
      <c r="DU110" s="923"/>
      <c r="DV110" s="924" t="s">
        <v>233</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7938</v>
      </c>
      <c r="BR111" s="895"/>
      <c r="BS111" s="895"/>
      <c r="BT111" s="895"/>
      <c r="BU111" s="895"/>
      <c r="BV111" s="895">
        <v>4006</v>
      </c>
      <c r="BW111" s="895"/>
      <c r="BX111" s="895"/>
      <c r="BY111" s="895"/>
      <c r="BZ111" s="895"/>
      <c r="CA111" s="895" t="s">
        <v>434</v>
      </c>
      <c r="CB111" s="895"/>
      <c r="CC111" s="895"/>
      <c r="CD111" s="895"/>
      <c r="CE111" s="895"/>
      <c r="CF111" s="956" t="s">
        <v>434</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438</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387</v>
      </c>
      <c r="AL112" s="858"/>
      <c r="AM112" s="858"/>
      <c r="AN112" s="858"/>
      <c r="AO112" s="859"/>
      <c r="AP112" s="905" t="s">
        <v>434</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1629428</v>
      </c>
      <c r="BR112" s="895"/>
      <c r="BS112" s="895"/>
      <c r="BT112" s="895"/>
      <c r="BU112" s="895"/>
      <c r="BV112" s="895">
        <v>1628028</v>
      </c>
      <c r="BW112" s="895"/>
      <c r="BX112" s="895"/>
      <c r="BY112" s="895"/>
      <c r="BZ112" s="895"/>
      <c r="CA112" s="895">
        <v>1621413</v>
      </c>
      <c r="CB112" s="895"/>
      <c r="CC112" s="895"/>
      <c r="CD112" s="895"/>
      <c r="CE112" s="895"/>
      <c r="CF112" s="956">
        <v>77.099999999999994</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387</v>
      </c>
      <c r="DR112" s="895"/>
      <c r="DS112" s="895"/>
      <c r="DT112" s="895"/>
      <c r="DU112" s="895"/>
      <c r="DV112" s="872" t="s">
        <v>434</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136546</v>
      </c>
      <c r="AB113" s="1004"/>
      <c r="AC113" s="1004"/>
      <c r="AD113" s="1004"/>
      <c r="AE113" s="1005"/>
      <c r="AF113" s="1006">
        <v>142945</v>
      </c>
      <c r="AG113" s="1004"/>
      <c r="AH113" s="1004"/>
      <c r="AI113" s="1004"/>
      <c r="AJ113" s="1005"/>
      <c r="AK113" s="1006">
        <v>146169</v>
      </c>
      <c r="AL113" s="1004"/>
      <c r="AM113" s="1004"/>
      <c r="AN113" s="1004"/>
      <c r="AO113" s="1005"/>
      <c r="AP113" s="1007">
        <v>7</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21628</v>
      </c>
      <c r="BR113" s="895"/>
      <c r="BS113" s="895"/>
      <c r="BT113" s="895"/>
      <c r="BU113" s="895"/>
      <c r="BV113" s="895" t="s">
        <v>434</v>
      </c>
      <c r="BW113" s="895"/>
      <c r="BX113" s="895"/>
      <c r="BY113" s="895"/>
      <c r="BZ113" s="895"/>
      <c r="CA113" s="895" t="s">
        <v>434</v>
      </c>
      <c r="CB113" s="895"/>
      <c r="CC113" s="895"/>
      <c r="CD113" s="895"/>
      <c r="CE113" s="895"/>
      <c r="CF113" s="956" t="s">
        <v>438</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438</v>
      </c>
      <c r="DR113" s="858"/>
      <c r="DS113" s="858"/>
      <c r="DT113" s="858"/>
      <c r="DU113" s="859"/>
      <c r="DV113" s="905" t="s">
        <v>434</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47202</v>
      </c>
      <c r="AB114" s="858"/>
      <c r="AC114" s="858"/>
      <c r="AD114" s="858"/>
      <c r="AE114" s="859"/>
      <c r="AF114" s="860">
        <v>21748</v>
      </c>
      <c r="AG114" s="858"/>
      <c r="AH114" s="858"/>
      <c r="AI114" s="858"/>
      <c r="AJ114" s="859"/>
      <c r="AK114" s="860" t="s">
        <v>434</v>
      </c>
      <c r="AL114" s="858"/>
      <c r="AM114" s="858"/>
      <c r="AN114" s="858"/>
      <c r="AO114" s="859"/>
      <c r="AP114" s="905" t="s">
        <v>438</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815316</v>
      </c>
      <c r="BR114" s="895"/>
      <c r="BS114" s="895"/>
      <c r="BT114" s="895"/>
      <c r="BU114" s="895"/>
      <c r="BV114" s="895">
        <v>792251</v>
      </c>
      <c r="BW114" s="895"/>
      <c r="BX114" s="895"/>
      <c r="BY114" s="895"/>
      <c r="BZ114" s="895"/>
      <c r="CA114" s="895">
        <v>757313</v>
      </c>
      <c r="CB114" s="895"/>
      <c r="CC114" s="895"/>
      <c r="CD114" s="895"/>
      <c r="CE114" s="895"/>
      <c r="CF114" s="956">
        <v>36</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7938</v>
      </c>
      <c r="DH114" s="858"/>
      <c r="DI114" s="858"/>
      <c r="DJ114" s="858"/>
      <c r="DK114" s="859"/>
      <c r="DL114" s="860">
        <v>4006</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7870</v>
      </c>
      <c r="AB115" s="1004"/>
      <c r="AC115" s="1004"/>
      <c r="AD115" s="1004"/>
      <c r="AE115" s="1005"/>
      <c r="AF115" s="1006">
        <v>9898</v>
      </c>
      <c r="AG115" s="1004"/>
      <c r="AH115" s="1004"/>
      <c r="AI115" s="1004"/>
      <c r="AJ115" s="1005"/>
      <c r="AK115" s="1006">
        <v>9797</v>
      </c>
      <c r="AL115" s="1004"/>
      <c r="AM115" s="1004"/>
      <c r="AN115" s="1004"/>
      <c r="AO115" s="1005"/>
      <c r="AP115" s="1007">
        <v>0.5</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401</v>
      </c>
      <c r="BR115" s="895"/>
      <c r="BS115" s="895"/>
      <c r="BT115" s="895"/>
      <c r="BU115" s="895"/>
      <c r="BV115" s="895" t="s">
        <v>401</v>
      </c>
      <c r="BW115" s="895"/>
      <c r="BX115" s="895"/>
      <c r="BY115" s="895"/>
      <c r="BZ115" s="895"/>
      <c r="CA115" s="895" t="s">
        <v>387</v>
      </c>
      <c r="CB115" s="895"/>
      <c r="CC115" s="895"/>
      <c r="CD115" s="895"/>
      <c r="CE115" s="895"/>
      <c r="CF115" s="956" t="s">
        <v>434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401</v>
      </c>
      <c r="DH115" s="858"/>
      <c r="DI115" s="858"/>
      <c r="DJ115" s="858"/>
      <c r="DK115" s="859"/>
      <c r="DL115" s="860" t="s">
        <v>434</v>
      </c>
      <c r="DM115" s="858"/>
      <c r="DN115" s="858"/>
      <c r="DO115" s="858"/>
      <c r="DP115" s="859"/>
      <c r="DQ115" s="860" t="s">
        <v>438</v>
      </c>
      <c r="DR115" s="858"/>
      <c r="DS115" s="858"/>
      <c r="DT115" s="858"/>
      <c r="DU115" s="859"/>
      <c r="DV115" s="905" t="s">
        <v>434</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9</v>
      </c>
      <c r="AB116" s="858"/>
      <c r="AC116" s="858"/>
      <c r="AD116" s="858"/>
      <c r="AE116" s="859"/>
      <c r="AF116" s="860">
        <v>9</v>
      </c>
      <c r="AG116" s="858"/>
      <c r="AH116" s="858"/>
      <c r="AI116" s="858"/>
      <c r="AJ116" s="859"/>
      <c r="AK116" s="860">
        <v>40</v>
      </c>
      <c r="AL116" s="858"/>
      <c r="AM116" s="858"/>
      <c r="AN116" s="858"/>
      <c r="AO116" s="859"/>
      <c r="AP116" s="905">
        <v>0</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438</v>
      </c>
      <c r="BW116" s="895"/>
      <c r="BX116" s="895"/>
      <c r="BY116" s="895"/>
      <c r="BZ116" s="895"/>
      <c r="CA116" s="895" t="s">
        <v>401</v>
      </c>
      <c r="CB116" s="895"/>
      <c r="CC116" s="895"/>
      <c r="CD116" s="895"/>
      <c r="CE116" s="895"/>
      <c r="CF116" s="956" t="s">
        <v>401</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387</v>
      </c>
      <c r="DH116" s="858"/>
      <c r="DI116" s="858"/>
      <c r="DJ116" s="858"/>
      <c r="DK116" s="859"/>
      <c r="DL116" s="860" t="s">
        <v>434</v>
      </c>
      <c r="DM116" s="858"/>
      <c r="DN116" s="858"/>
      <c r="DO116" s="858"/>
      <c r="DP116" s="859"/>
      <c r="DQ116" s="860" t="s">
        <v>434</v>
      </c>
      <c r="DR116" s="858"/>
      <c r="DS116" s="858"/>
      <c r="DT116" s="858"/>
      <c r="DU116" s="859"/>
      <c r="DV116" s="905" t="s">
        <v>434</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646012</v>
      </c>
      <c r="AB117" s="990"/>
      <c r="AC117" s="990"/>
      <c r="AD117" s="990"/>
      <c r="AE117" s="991"/>
      <c r="AF117" s="992">
        <v>640678</v>
      </c>
      <c r="AG117" s="990"/>
      <c r="AH117" s="990"/>
      <c r="AI117" s="990"/>
      <c r="AJ117" s="991"/>
      <c r="AK117" s="992">
        <v>647545</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457</v>
      </c>
      <c r="BR117" s="895"/>
      <c r="BS117" s="895"/>
      <c r="BT117" s="895"/>
      <c r="BU117" s="895"/>
      <c r="BV117" s="895" t="s">
        <v>458</v>
      </c>
      <c r="BW117" s="895"/>
      <c r="BX117" s="895"/>
      <c r="BY117" s="895"/>
      <c r="BZ117" s="895"/>
      <c r="CA117" s="895" t="s">
        <v>387</v>
      </c>
      <c r="CB117" s="895"/>
      <c r="CC117" s="895"/>
      <c r="CD117" s="895"/>
      <c r="CE117" s="895"/>
      <c r="CF117" s="956" t="s">
        <v>459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387</v>
      </c>
      <c r="DH117" s="858"/>
      <c r="DI117" s="858"/>
      <c r="DJ117" s="858"/>
      <c r="DK117" s="859"/>
      <c r="DL117" s="860" t="s">
        <v>461</v>
      </c>
      <c r="DM117" s="858"/>
      <c r="DN117" s="858"/>
      <c r="DO117" s="858"/>
      <c r="DP117" s="859"/>
      <c r="DQ117" s="860" t="s">
        <v>462</v>
      </c>
      <c r="DR117" s="858"/>
      <c r="DS117" s="858"/>
      <c r="DT117" s="858"/>
      <c r="DU117" s="859"/>
      <c r="DV117" s="905" t="s">
        <v>463</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304</v>
      </c>
      <c r="AG118" s="983"/>
      <c r="AH118" s="983"/>
      <c r="AI118" s="983"/>
      <c r="AJ118" s="984"/>
      <c r="AK118" s="985" t="s">
        <v>303</v>
      </c>
      <c r="AL118" s="983"/>
      <c r="AM118" s="983"/>
      <c r="AN118" s="983"/>
      <c r="AO118" s="984"/>
      <c r="AP118" s="986" t="s">
        <v>428</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465</v>
      </c>
      <c r="BR118" s="926"/>
      <c r="BS118" s="926"/>
      <c r="BT118" s="926"/>
      <c r="BU118" s="926"/>
      <c r="BV118" s="926" t="s">
        <v>387</v>
      </c>
      <c r="BW118" s="926"/>
      <c r="BX118" s="926"/>
      <c r="BY118" s="926"/>
      <c r="BZ118" s="926"/>
      <c r="CA118" s="926" t="s">
        <v>387</v>
      </c>
      <c r="CB118" s="926"/>
      <c r="CC118" s="926"/>
      <c r="CD118" s="926"/>
      <c r="CE118" s="926"/>
      <c r="CF118" s="956" t="s">
        <v>387</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233</v>
      </c>
      <c r="DM118" s="858"/>
      <c r="DN118" s="858"/>
      <c r="DO118" s="858"/>
      <c r="DP118" s="859"/>
      <c r="DQ118" s="860" t="s">
        <v>387</v>
      </c>
      <c r="DR118" s="858"/>
      <c r="DS118" s="858"/>
      <c r="DT118" s="858"/>
      <c r="DU118" s="859"/>
      <c r="DV118" s="905" t="s">
        <v>387</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387</v>
      </c>
      <c r="AB119" s="976"/>
      <c r="AC119" s="976"/>
      <c r="AD119" s="976"/>
      <c r="AE119" s="977"/>
      <c r="AF119" s="978" t="s">
        <v>233</v>
      </c>
      <c r="AG119" s="976"/>
      <c r="AH119" s="976"/>
      <c r="AI119" s="976"/>
      <c r="AJ119" s="977"/>
      <c r="AK119" s="978" t="s">
        <v>387</v>
      </c>
      <c r="AL119" s="976"/>
      <c r="AM119" s="976"/>
      <c r="AN119" s="976"/>
      <c r="AO119" s="977"/>
      <c r="AP119" s="979" t="s">
        <v>387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467</v>
      </c>
      <c r="BP119" s="959"/>
      <c r="BQ119" s="963">
        <v>6971188</v>
      </c>
      <c r="BR119" s="926"/>
      <c r="BS119" s="926"/>
      <c r="BT119" s="926"/>
      <c r="BU119" s="926"/>
      <c r="BV119" s="926">
        <v>6911320</v>
      </c>
      <c r="BW119" s="926"/>
      <c r="BX119" s="926"/>
      <c r="BY119" s="926"/>
      <c r="BZ119" s="926"/>
      <c r="CA119" s="926">
        <v>7415151</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458</v>
      </c>
      <c r="DH119" s="841"/>
      <c r="DI119" s="841"/>
      <c r="DJ119" s="841"/>
      <c r="DK119" s="842"/>
      <c r="DL119" s="843" t="s">
        <v>469</v>
      </c>
      <c r="DM119" s="841"/>
      <c r="DN119" s="841"/>
      <c r="DO119" s="841"/>
      <c r="DP119" s="842"/>
      <c r="DQ119" s="843" t="s">
        <v>459</v>
      </c>
      <c r="DR119" s="841"/>
      <c r="DS119" s="841"/>
      <c r="DT119" s="841"/>
      <c r="DU119" s="842"/>
      <c r="DV119" s="929" t="s">
        <v>387</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387</v>
      </c>
      <c r="AG120" s="858"/>
      <c r="AH120" s="858"/>
      <c r="AI120" s="858"/>
      <c r="AJ120" s="859"/>
      <c r="AK120" s="860" t="s">
        <v>469</v>
      </c>
      <c r="AL120" s="858"/>
      <c r="AM120" s="858"/>
      <c r="AN120" s="858"/>
      <c r="AO120" s="859"/>
      <c r="AP120" s="905" t="s">
        <v>465</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2188790</v>
      </c>
      <c r="BR120" s="923"/>
      <c r="BS120" s="923"/>
      <c r="BT120" s="923"/>
      <c r="BU120" s="923"/>
      <c r="BV120" s="923">
        <v>2232384</v>
      </c>
      <c r="BW120" s="923"/>
      <c r="BX120" s="923"/>
      <c r="BY120" s="923"/>
      <c r="BZ120" s="923"/>
      <c r="CA120" s="923">
        <v>2188947</v>
      </c>
      <c r="CB120" s="923"/>
      <c r="CC120" s="923"/>
      <c r="CD120" s="923"/>
      <c r="CE120" s="923"/>
      <c r="CF120" s="947">
        <v>104.1</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1040060</v>
      </c>
      <c r="DH120" s="923"/>
      <c r="DI120" s="923"/>
      <c r="DJ120" s="923"/>
      <c r="DK120" s="923"/>
      <c r="DL120" s="923">
        <v>1048051</v>
      </c>
      <c r="DM120" s="923"/>
      <c r="DN120" s="923"/>
      <c r="DO120" s="923"/>
      <c r="DP120" s="923"/>
      <c r="DQ120" s="923">
        <v>1071628</v>
      </c>
      <c r="DR120" s="923"/>
      <c r="DS120" s="923"/>
      <c r="DT120" s="923"/>
      <c r="DU120" s="923"/>
      <c r="DV120" s="924">
        <v>51</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463</v>
      </c>
      <c r="AB121" s="858"/>
      <c r="AC121" s="858"/>
      <c r="AD121" s="858"/>
      <c r="AE121" s="859"/>
      <c r="AF121" s="860" t="s">
        <v>458</v>
      </c>
      <c r="AG121" s="858"/>
      <c r="AH121" s="858"/>
      <c r="AI121" s="858"/>
      <c r="AJ121" s="859"/>
      <c r="AK121" s="860" t="s">
        <v>387</v>
      </c>
      <c r="AL121" s="858"/>
      <c r="AM121" s="858"/>
      <c r="AN121" s="858"/>
      <c r="AO121" s="859"/>
      <c r="AP121" s="905" t="s">
        <v>387</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512680</v>
      </c>
      <c r="BR121" s="895"/>
      <c r="BS121" s="895"/>
      <c r="BT121" s="895"/>
      <c r="BU121" s="895"/>
      <c r="BV121" s="895">
        <v>459225</v>
      </c>
      <c r="BW121" s="895"/>
      <c r="BX121" s="895"/>
      <c r="BY121" s="895"/>
      <c r="BZ121" s="895"/>
      <c r="CA121" s="895">
        <v>404733</v>
      </c>
      <c r="CB121" s="895"/>
      <c r="CC121" s="895"/>
      <c r="CD121" s="895"/>
      <c r="CE121" s="895"/>
      <c r="CF121" s="956">
        <v>19.3</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585848</v>
      </c>
      <c r="DH121" s="895"/>
      <c r="DI121" s="895"/>
      <c r="DJ121" s="895"/>
      <c r="DK121" s="895"/>
      <c r="DL121" s="895">
        <v>577310</v>
      </c>
      <c r="DM121" s="895"/>
      <c r="DN121" s="895"/>
      <c r="DO121" s="895"/>
      <c r="DP121" s="895"/>
      <c r="DQ121" s="895">
        <v>547803</v>
      </c>
      <c r="DR121" s="895"/>
      <c r="DS121" s="895"/>
      <c r="DT121" s="895"/>
      <c r="DU121" s="895"/>
      <c r="DV121" s="872">
        <v>26.1</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4082</v>
      </c>
      <c r="AB122" s="858"/>
      <c r="AC122" s="858"/>
      <c r="AD122" s="858"/>
      <c r="AE122" s="859"/>
      <c r="AF122" s="860">
        <v>4082</v>
      </c>
      <c r="AG122" s="858"/>
      <c r="AH122" s="858"/>
      <c r="AI122" s="858"/>
      <c r="AJ122" s="859"/>
      <c r="AK122" s="860">
        <v>4082</v>
      </c>
      <c r="AL122" s="858"/>
      <c r="AM122" s="858"/>
      <c r="AN122" s="858"/>
      <c r="AO122" s="859"/>
      <c r="AP122" s="905">
        <v>0.2</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4510768</v>
      </c>
      <c r="BR122" s="926"/>
      <c r="BS122" s="926"/>
      <c r="BT122" s="926"/>
      <c r="BU122" s="926"/>
      <c r="BV122" s="926">
        <v>4413688</v>
      </c>
      <c r="BW122" s="926"/>
      <c r="BX122" s="926"/>
      <c r="BY122" s="926"/>
      <c r="BZ122" s="926"/>
      <c r="CA122" s="926">
        <v>4737630</v>
      </c>
      <c r="CB122" s="926"/>
      <c r="CC122" s="926"/>
      <c r="CD122" s="926"/>
      <c r="CE122" s="926"/>
      <c r="CF122" s="927">
        <v>225.4</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3136</v>
      </c>
      <c r="DH122" s="895"/>
      <c r="DI122" s="895"/>
      <c r="DJ122" s="895"/>
      <c r="DK122" s="895"/>
      <c r="DL122" s="895">
        <v>2410</v>
      </c>
      <c r="DM122" s="895"/>
      <c r="DN122" s="895"/>
      <c r="DO122" s="895"/>
      <c r="DP122" s="895"/>
      <c r="DQ122" s="895">
        <v>1852</v>
      </c>
      <c r="DR122" s="895"/>
      <c r="DS122" s="895"/>
      <c r="DT122" s="895"/>
      <c r="DU122" s="895"/>
      <c r="DV122" s="872">
        <v>0.1</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463</v>
      </c>
      <c r="AB123" s="858"/>
      <c r="AC123" s="858"/>
      <c r="AD123" s="858"/>
      <c r="AE123" s="859"/>
      <c r="AF123" s="860" t="s">
        <v>387</v>
      </c>
      <c r="AG123" s="858"/>
      <c r="AH123" s="858"/>
      <c r="AI123" s="858"/>
      <c r="AJ123" s="859"/>
      <c r="AK123" s="860" t="s">
        <v>387</v>
      </c>
      <c r="AL123" s="858"/>
      <c r="AM123" s="858"/>
      <c r="AN123" s="858"/>
      <c r="AO123" s="859"/>
      <c r="AP123" s="905" t="s">
        <v>463</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479</v>
      </c>
      <c r="BP123" s="959"/>
      <c r="BQ123" s="913">
        <v>7212238</v>
      </c>
      <c r="BR123" s="914"/>
      <c r="BS123" s="914"/>
      <c r="BT123" s="914"/>
      <c r="BU123" s="914"/>
      <c r="BV123" s="914">
        <v>7105297</v>
      </c>
      <c r="BW123" s="914"/>
      <c r="BX123" s="914"/>
      <c r="BY123" s="914"/>
      <c r="BZ123" s="914"/>
      <c r="CA123" s="914">
        <v>7331310</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v>384</v>
      </c>
      <c r="DH123" s="858"/>
      <c r="DI123" s="858"/>
      <c r="DJ123" s="858"/>
      <c r="DK123" s="859"/>
      <c r="DL123" s="860">
        <v>257</v>
      </c>
      <c r="DM123" s="858"/>
      <c r="DN123" s="858"/>
      <c r="DO123" s="858"/>
      <c r="DP123" s="859"/>
      <c r="DQ123" s="860">
        <v>130</v>
      </c>
      <c r="DR123" s="858"/>
      <c r="DS123" s="858"/>
      <c r="DT123" s="858"/>
      <c r="DU123" s="859"/>
      <c r="DV123" s="905">
        <v>0</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387</v>
      </c>
      <c r="AB124" s="858"/>
      <c r="AC124" s="858"/>
      <c r="AD124" s="858"/>
      <c r="AE124" s="859"/>
      <c r="AF124" s="860" t="s">
        <v>387</v>
      </c>
      <c r="AG124" s="858"/>
      <c r="AH124" s="858"/>
      <c r="AI124" s="858"/>
      <c r="AJ124" s="859"/>
      <c r="AK124" s="860" t="s">
        <v>387</v>
      </c>
      <c r="AL124" s="858"/>
      <c r="AM124" s="858"/>
      <c r="AN124" s="858"/>
      <c r="AO124" s="859"/>
      <c r="AP124" s="905" t="s">
        <v>462</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469</v>
      </c>
      <c r="BR124" s="912"/>
      <c r="BS124" s="912"/>
      <c r="BT124" s="912"/>
      <c r="BU124" s="912"/>
      <c r="BV124" s="912" t="s">
        <v>387</v>
      </c>
      <c r="BW124" s="912"/>
      <c r="BX124" s="912"/>
      <c r="BY124" s="912"/>
      <c r="BZ124" s="912"/>
      <c r="CA124" s="912">
        <v>3.9</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461</v>
      </c>
      <c r="DH124" s="841"/>
      <c r="DI124" s="841"/>
      <c r="DJ124" s="841"/>
      <c r="DK124" s="842"/>
      <c r="DL124" s="843" t="s">
        <v>461</v>
      </c>
      <c r="DM124" s="841"/>
      <c r="DN124" s="841"/>
      <c r="DO124" s="841"/>
      <c r="DP124" s="842"/>
      <c r="DQ124" s="843" t="s">
        <v>459</v>
      </c>
      <c r="DR124" s="841"/>
      <c r="DS124" s="841"/>
      <c r="DT124" s="841"/>
      <c r="DU124" s="842"/>
      <c r="DV124" s="929" t="s">
        <v>233</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469</v>
      </c>
      <c r="AB125" s="858"/>
      <c r="AC125" s="858"/>
      <c r="AD125" s="858"/>
      <c r="AE125" s="859"/>
      <c r="AF125" s="860" t="s">
        <v>458</v>
      </c>
      <c r="AG125" s="858"/>
      <c r="AH125" s="858"/>
      <c r="AI125" s="858"/>
      <c r="AJ125" s="859"/>
      <c r="AK125" s="860" t="s">
        <v>233</v>
      </c>
      <c r="AL125" s="858"/>
      <c r="AM125" s="858"/>
      <c r="AN125" s="858"/>
      <c r="AO125" s="859"/>
      <c r="AP125" s="905" t="s">
        <v>387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458</v>
      </c>
      <c r="DH125" s="923"/>
      <c r="DI125" s="923"/>
      <c r="DJ125" s="923"/>
      <c r="DK125" s="923"/>
      <c r="DL125" s="923" t="s">
        <v>387</v>
      </c>
      <c r="DM125" s="923"/>
      <c r="DN125" s="923"/>
      <c r="DO125" s="923"/>
      <c r="DP125" s="923"/>
      <c r="DQ125" s="923" t="s">
        <v>387</v>
      </c>
      <c r="DR125" s="923"/>
      <c r="DS125" s="923"/>
      <c r="DT125" s="923"/>
      <c r="DU125" s="923"/>
      <c r="DV125" s="924" t="s">
        <v>465</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458</v>
      </c>
      <c r="AB126" s="858"/>
      <c r="AC126" s="858"/>
      <c r="AD126" s="858"/>
      <c r="AE126" s="859"/>
      <c r="AF126" s="860" t="s">
        <v>233</v>
      </c>
      <c r="AG126" s="858"/>
      <c r="AH126" s="858"/>
      <c r="AI126" s="858"/>
      <c r="AJ126" s="859"/>
      <c r="AK126" s="860" t="s">
        <v>387</v>
      </c>
      <c r="AL126" s="858"/>
      <c r="AM126" s="858"/>
      <c r="AN126" s="858"/>
      <c r="AO126" s="859"/>
      <c r="AP126" s="905" t="s">
        <v>387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233</v>
      </c>
      <c r="DH126" s="895"/>
      <c r="DI126" s="895"/>
      <c r="DJ126" s="895"/>
      <c r="DK126" s="895"/>
      <c r="DL126" s="895" t="s">
        <v>458</v>
      </c>
      <c r="DM126" s="895"/>
      <c r="DN126" s="895"/>
      <c r="DO126" s="895"/>
      <c r="DP126" s="895"/>
      <c r="DQ126" s="895" t="s">
        <v>458</v>
      </c>
      <c r="DR126" s="895"/>
      <c r="DS126" s="895"/>
      <c r="DT126" s="895"/>
      <c r="DU126" s="895"/>
      <c r="DV126" s="872" t="s">
        <v>387</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3788</v>
      </c>
      <c r="AB127" s="858"/>
      <c r="AC127" s="858"/>
      <c r="AD127" s="858"/>
      <c r="AE127" s="859"/>
      <c r="AF127" s="860">
        <v>5816</v>
      </c>
      <c r="AG127" s="858"/>
      <c r="AH127" s="858"/>
      <c r="AI127" s="858"/>
      <c r="AJ127" s="859"/>
      <c r="AK127" s="860">
        <v>5715</v>
      </c>
      <c r="AL127" s="858"/>
      <c r="AM127" s="858"/>
      <c r="AN127" s="858"/>
      <c r="AO127" s="859"/>
      <c r="AP127" s="905">
        <v>0.3</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387</v>
      </c>
      <c r="DM127" s="895"/>
      <c r="DN127" s="895"/>
      <c r="DO127" s="895"/>
      <c r="DP127" s="895"/>
      <c r="DQ127" s="895" t="s">
        <v>459</v>
      </c>
      <c r="DR127" s="895"/>
      <c r="DS127" s="895"/>
      <c r="DT127" s="895"/>
      <c r="DU127" s="895"/>
      <c r="DV127" s="872" t="s">
        <v>458</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48310</v>
      </c>
      <c r="AB128" s="879"/>
      <c r="AC128" s="879"/>
      <c r="AD128" s="879"/>
      <c r="AE128" s="880"/>
      <c r="AF128" s="881">
        <v>49824</v>
      </c>
      <c r="AG128" s="879"/>
      <c r="AH128" s="879"/>
      <c r="AI128" s="879"/>
      <c r="AJ128" s="880"/>
      <c r="AK128" s="881">
        <v>50274</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465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387</v>
      </c>
      <c r="DH128" s="869"/>
      <c r="DI128" s="869"/>
      <c r="DJ128" s="869"/>
      <c r="DK128" s="869"/>
      <c r="DL128" s="869" t="s">
        <v>459</v>
      </c>
      <c r="DM128" s="869"/>
      <c r="DN128" s="869"/>
      <c r="DO128" s="869"/>
      <c r="DP128" s="869"/>
      <c r="DQ128" s="869" t="s">
        <v>387</v>
      </c>
      <c r="DR128" s="869"/>
      <c r="DS128" s="869"/>
      <c r="DT128" s="869"/>
      <c r="DU128" s="869"/>
      <c r="DV128" s="870" t="s">
        <v>233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2718022</v>
      </c>
      <c r="AB129" s="858"/>
      <c r="AC129" s="858"/>
      <c r="AD129" s="858"/>
      <c r="AE129" s="859"/>
      <c r="AF129" s="860">
        <v>2622483</v>
      </c>
      <c r="AG129" s="858"/>
      <c r="AH129" s="858"/>
      <c r="AI129" s="858"/>
      <c r="AJ129" s="859"/>
      <c r="AK129" s="860">
        <v>2563261</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387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474449</v>
      </c>
      <c r="AB130" s="858"/>
      <c r="AC130" s="858"/>
      <c r="AD130" s="858"/>
      <c r="AE130" s="859"/>
      <c r="AF130" s="860">
        <v>456364</v>
      </c>
      <c r="AG130" s="858"/>
      <c r="AH130" s="858"/>
      <c r="AI130" s="858"/>
      <c r="AJ130" s="859"/>
      <c r="AK130" s="860">
        <v>461452</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2243573</v>
      </c>
      <c r="AB131" s="841"/>
      <c r="AC131" s="841"/>
      <c r="AD131" s="841"/>
      <c r="AE131" s="842"/>
      <c r="AF131" s="843">
        <v>2166119</v>
      </c>
      <c r="AG131" s="841"/>
      <c r="AH131" s="841"/>
      <c r="AI131" s="841"/>
      <c r="AJ131" s="842"/>
      <c r="AK131" s="843">
        <v>2101809</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3.9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5.4936032839999998</v>
      </c>
      <c r="AB132" s="821"/>
      <c r="AC132" s="821"/>
      <c r="AD132" s="821"/>
      <c r="AE132" s="822"/>
      <c r="AF132" s="823">
        <v>6.2088001630000003</v>
      </c>
      <c r="AG132" s="821"/>
      <c r="AH132" s="821"/>
      <c r="AI132" s="821"/>
      <c r="AJ132" s="822"/>
      <c r="AK132" s="823">
        <v>6.4620048729999997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6.1</v>
      </c>
      <c r="AB133" s="800"/>
      <c r="AC133" s="800"/>
      <c r="AD133" s="800"/>
      <c r="AE133" s="801"/>
      <c r="AF133" s="799">
        <v>5.9</v>
      </c>
      <c r="AG133" s="800"/>
      <c r="AH133" s="800"/>
      <c r="AI133" s="800"/>
      <c r="AJ133" s="801"/>
      <c r="AK133" s="799">
        <v>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ZLoe78eu7Z5SMUvk06WcagTA2RQOtZvHVrdCB1a4kH8aZYjDkOqm2LrXY0FQRwvHVWwsAlc/ixBhUty7VsEZw==" saltValue="NwR5vmAmH9NHufMie3df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IT8/lpiW+czsRjVovr+rHMvGLgMbbxsKU/Eg4PIoMHelO+NahWyxK7E3qbq+3zJke3HH0e2APNQ7CSawGfyhQ==" saltValue="HuZnKgi60xMHTBQHistd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16TCuQXkf98YiiFqk4gmNN/28TFJ7RydmqdvEd6DwxUhLTP+28C5m2/iKgldZ9xyjQ6Gh+5DNLZkdzJUWlwvw==" saltValue="fEUi3c4jBFMRWuxOBvDq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577847</v>
      </c>
      <c r="AP9" s="312">
        <v>214653</v>
      </c>
      <c r="AQ9" s="313">
        <v>190701</v>
      </c>
      <c r="AR9" s="314">
        <v>12.6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44324</v>
      </c>
      <c r="AP10" s="315">
        <v>16465</v>
      </c>
      <c r="AQ10" s="316">
        <v>22807</v>
      </c>
      <c r="AR10" s="317">
        <v>-27.8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83691</v>
      </c>
      <c r="AP11" s="315">
        <v>31089</v>
      </c>
      <c r="AQ11" s="316">
        <v>29822</v>
      </c>
      <c r="AR11" s="317">
        <v>4.2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t="s">
        <v>517</v>
      </c>
      <c r="AP12" s="315" t="s">
        <v>517</v>
      </c>
      <c r="AQ12" s="316">
        <v>3258</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517</v>
      </c>
      <c r="AP13" s="315" t="s">
        <v>517</v>
      </c>
      <c r="AQ13" s="316">
        <v>24</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28804</v>
      </c>
      <c r="AP14" s="315">
        <v>10700</v>
      </c>
      <c r="AQ14" s="316">
        <v>10094</v>
      </c>
      <c r="AR14" s="317">
        <v>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16049</v>
      </c>
      <c r="AP15" s="315">
        <v>5962</v>
      </c>
      <c r="AQ15" s="316">
        <v>4017</v>
      </c>
      <c r="AR15" s="317">
        <v>48.4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-51649</v>
      </c>
      <c r="AP16" s="315">
        <v>-19186</v>
      </c>
      <c r="AQ16" s="316">
        <v>-17771</v>
      </c>
      <c r="AR16" s="317">
        <v>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699066</v>
      </c>
      <c r="AP17" s="315">
        <v>259683</v>
      </c>
      <c r="AQ17" s="316">
        <v>242952</v>
      </c>
      <c r="AR17" s="317">
        <v>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25.63</v>
      </c>
      <c r="AP21" s="328">
        <v>21.84</v>
      </c>
      <c r="AQ21" s="329">
        <v>3.79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95.3</v>
      </c>
      <c r="AP22" s="333">
        <v>95.6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491539</v>
      </c>
      <c r="AP32" s="342">
        <v>182592</v>
      </c>
      <c r="AQ32" s="343">
        <v>136235</v>
      </c>
      <c r="AR32" s="344">
        <v>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517</v>
      </c>
      <c r="AP34" s="342" t="s">
        <v>517</v>
      </c>
      <c r="AQ34" s="343">
        <v>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146169</v>
      </c>
      <c r="AP35" s="342">
        <v>54298</v>
      </c>
      <c r="AQ35" s="343">
        <v>32688</v>
      </c>
      <c r="AR35" s="344">
        <v>66.099999999999994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t="s">
        <v>517</v>
      </c>
      <c r="AP36" s="342" t="s">
        <v>517</v>
      </c>
      <c r="AQ36" s="343">
        <v>4188</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9797</v>
      </c>
      <c r="AP37" s="342">
        <v>3639</v>
      </c>
      <c r="AQ37" s="343">
        <v>1212</v>
      </c>
      <c r="AR37" s="344">
        <v>200.2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v>40</v>
      </c>
      <c r="AP38" s="345">
        <v>15</v>
      </c>
      <c r="AQ38" s="346">
        <v>25</v>
      </c>
      <c r="AR38" s="334">
        <v>-40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-50274</v>
      </c>
      <c r="AP39" s="342">
        <v>-18675</v>
      </c>
      <c r="AQ39" s="343">
        <v>-7598</v>
      </c>
      <c r="AR39" s="344">
        <v>145.80000000000001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-461452</v>
      </c>
      <c r="AP40" s="342">
        <v>-171416</v>
      </c>
      <c r="AQ40" s="343">
        <v>-123844</v>
      </c>
      <c r="AR40" s="344">
        <v>38.4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135819</v>
      </c>
      <c r="AP41" s="342">
        <v>50453</v>
      </c>
      <c r="AQ41" s="343">
        <v>42911</v>
      </c>
      <c r="AR41" s="344">
        <v>17.600000000000001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585687</v>
      </c>
      <c r="AN51" s="364">
        <v>201891</v>
      </c>
      <c r="AO51" s="365">
        <v>9.3000000000000007</v>
      </c>
      <c r="AP51" s="366">
        <v>333013</v>
      </c>
      <c r="AQ51" s="367">
        <v>5.3</v>
      </c>
      <c r="AR51" s="368">
        <v>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238834</v>
      </c>
      <c r="AN52" s="372">
        <v>82328</v>
      </c>
      <c r="AO52" s="373">
        <v>15.9</v>
      </c>
      <c r="AP52" s="374">
        <v>126732</v>
      </c>
      <c r="AQ52" s="375">
        <v>19.100000000000001</v>
      </c>
      <c r="AR52" s="376">
        <v>-3.2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510992</v>
      </c>
      <c r="AN53" s="364">
        <v>180181</v>
      </c>
      <c r="AO53" s="365">
        <v>-10.8</v>
      </c>
      <c r="AP53" s="366">
        <v>280458</v>
      </c>
      <c r="AQ53" s="367">
        <v>-15.8</v>
      </c>
      <c r="AR53" s="368">
        <v>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259361</v>
      </c>
      <c r="AN54" s="372">
        <v>91453</v>
      </c>
      <c r="AO54" s="373">
        <v>11.1</v>
      </c>
      <c r="AP54" s="374">
        <v>127286</v>
      </c>
      <c r="AQ54" s="375">
        <v>0.4</v>
      </c>
      <c r="AR54" s="376">
        <v>10.7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1017264</v>
      </c>
      <c r="AN55" s="364">
        <v>365791</v>
      </c>
      <c r="AO55" s="365">
        <v>103</v>
      </c>
      <c r="AP55" s="366">
        <v>291945</v>
      </c>
      <c r="AQ55" s="367">
        <v>4.0999999999999996</v>
      </c>
      <c r="AR55" s="368">
        <v>98.9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505495</v>
      </c>
      <c r="AN56" s="372">
        <v>181767</v>
      </c>
      <c r="AO56" s="373">
        <v>98.8</v>
      </c>
      <c r="AP56" s="374">
        <v>127651</v>
      </c>
      <c r="AQ56" s="375">
        <v>0.3</v>
      </c>
      <c r="AR56" s="376">
        <v>98.5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846347</v>
      </c>
      <c r="AN57" s="364">
        <v>311386</v>
      </c>
      <c r="AO57" s="365">
        <v>-14.9</v>
      </c>
      <c r="AP57" s="366">
        <v>291173</v>
      </c>
      <c r="AQ57" s="367">
        <v>-0.3</v>
      </c>
      <c r="AR57" s="368">
        <v>-14.6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248761</v>
      </c>
      <c r="AN58" s="372">
        <v>91524</v>
      </c>
      <c r="AO58" s="373">
        <v>-49.6</v>
      </c>
      <c r="AP58" s="374">
        <v>119071</v>
      </c>
      <c r="AQ58" s="375">
        <v>-6.7</v>
      </c>
      <c r="AR58" s="376">
        <v>-42.9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1845607</v>
      </c>
      <c r="AN59" s="364">
        <v>685590</v>
      </c>
      <c r="AO59" s="365">
        <v>120.2</v>
      </c>
      <c r="AP59" s="366">
        <v>271581</v>
      </c>
      <c r="AQ59" s="367">
        <v>-6.7</v>
      </c>
      <c r="AR59" s="368">
        <v>126.9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1135882</v>
      </c>
      <c r="AN60" s="372">
        <v>421947</v>
      </c>
      <c r="AO60" s="373">
        <v>361</v>
      </c>
      <c r="AP60" s="374">
        <v>117844</v>
      </c>
      <c r="AQ60" s="375">
        <v>-1</v>
      </c>
      <c r="AR60" s="376">
        <v>362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961179</v>
      </c>
      <c r="AN61" s="379">
        <v>348968</v>
      </c>
      <c r="AO61" s="380">
        <v>41.4</v>
      </c>
      <c r="AP61" s="381">
        <v>293634</v>
      </c>
      <c r="AQ61" s="382">
        <v>-2.7</v>
      </c>
      <c r="AR61" s="368">
        <v>44.1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477667</v>
      </c>
      <c r="AN62" s="372">
        <v>173804</v>
      </c>
      <c r="AO62" s="373">
        <v>87.4</v>
      </c>
      <c r="AP62" s="374">
        <v>123717</v>
      </c>
      <c r="AQ62" s="375">
        <v>2.4</v>
      </c>
      <c r="AR62" s="376">
        <v>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V4DeoiHVfqYPClHx7r7IMvKVntj4wLiedGcZS1co+1416KvFu3WJ6vqij9vVSoR9VxJk7SxCTUYkwQ2UdzKJg==" saltValue="ZdUQOoz9m2gV71CBqqSa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eOffatfL3pBFJLgc/ZLAF5ujkdtAAIUA3xBpL3S7wtw7ActL+cNx15EfPt+yh7waOBR+66YskTvElTynFYeQ==" saltValue="6fQEORSOs4szqUc1vv4L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BVY65SSiyH3cBy1blBYrK6GdN3XHk5UaYFxxE/z59lbN3Wam3ylU19wuTuJFMOLnOQmLGav7JnGYncnzEiBDg==" saltValue="UKHQ5Uc9mFrLVeTH95yY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53.28</v>
      </c>
      <c r="G47" s="12">
        <v>53.32</v>
      </c>
      <c r="H47" s="12">
        <v>55.73</v>
      </c>
      <c r="I47" s="12">
        <v>48.09</v>
      </c>
      <c r="J47" s="13">
        <v>48.9</v>
      </c>
    </row>
    <row r="48" spans="2:10" ht="57.75" customHeight="1" x14ac:dyDescent="0.15">
      <c r="B48" s="14"/>
      <c r="C48" s="1234" t="s">
        <v>4</v>
      </c>
      <c r="D48" s="1234"/>
      <c r="E48" s="1235"/>
      <c r="F48" s="15">
        <v>2.4700000000000002</v>
      </c>
      <c r="G48" s="16">
        <v>3.79</v>
      </c>
      <c r="H48" s="16">
        <v>2.64</v>
      </c>
      <c r="I48" s="16">
        <v>0.85</v>
      </c>
      <c r="J48" s="17">
        <v>1.67</v>
      </c>
    </row>
    <row r="49" spans="2:10" ht="57.75" customHeight="1" thickBot="1" x14ac:dyDescent="0.2">
      <c r="B49" s="18"/>
      <c r="C49" s="1236" t="s">
        <v>5</v>
      </c>
      <c r="D49" s="1236"/>
      <c r="E49" s="1237"/>
      <c r="F49" s="19">
        <v>1.95</v>
      </c>
      <c r="G49" s="20">
        <v>3.69</v>
      </c>
      <c r="H49" s="20">
        <v>1.36</v>
      </c>
      <c r="I49" s="20" t="s">
        <v>564</v>
      </c>
      <c r="J49" s="21">
        <v>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taL7bbBaij4AyHHMBfmEJ5mpx5Ax8dkg/piTNvUT2N1l0QN889DkfSRH1d9kF6mc0Q9bumyrbCf1qvpkcIVlA==" saltValue="m40h9hct/u9k/oLsgf0+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2020-03-03T00:53:25Z</cp:lastPrinted>
  <dcterms:created xsi:type="dcterms:W3CDTF">2020-02-10T02:04:44Z</dcterms:created>
  <dcterms:modified xsi:type="dcterms:W3CDTF">2020-09-24T02:52:47Z</dcterms:modified>
  <cp:category/>
</cp:coreProperties>
</file>