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7.0.15\Share\01 総務課\03 財政係\西尾さんへ\"/>
    </mc:Choice>
  </mc:AlternateContent>
  <bookViews>
    <workbookView xWindow="0" yWindow="0" windowWidth="28800" windowHeight="12630" tabRatio="85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BW35" i="10"/>
  <c r="AM35" i="10"/>
  <c r="C35" i="10"/>
  <c r="CO34" i="10"/>
  <c r="CO35" i="10" s="1"/>
  <c r="BW34" i="10"/>
  <c r="U34" i="10"/>
  <c r="U35" i="10" s="1"/>
  <c r="U36" i="10" s="1"/>
  <c r="C34" i="10"/>
  <c r="AM34" i="10" l="1"/>
  <c r="BE34" i="10" s="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<sst xmlns="http://schemas.openxmlformats.org/spreadsheetml/2006/main" count="1096" uniqueCount="606">
  <si>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</si>
  <si>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</si>
  <si>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</si>
  <si>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</si>
  <si>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</si>
  <si>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</si>
  <si>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</si>
  <si>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</si>
  <si>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</si>
  <si>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</si>
  <si>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</si>
  <si>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</si>
  <si>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</si>
  <si>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</si>
  <si>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</si>
  <si>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</si>
  <si>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</si>
  <si>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</si>
  <si>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</si>
  <si>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</si>
  <si>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</si>
  <si>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</si>
  <si>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</si>
  <si>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</si>
  <si>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</si>
  <si>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</si>
  <si>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</si>
  <si>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</si>
  <si>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</si>
  <si>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</si>
  <si>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</si>
  <si>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</si>
  <si>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</si>
  <si>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</si>
  <si>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</si>
  <si>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</si>
  <si>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</si>
  <si>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</si>
  <si>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</si>
  <si>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</si>
  <si>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</si>
  <si>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</si>
  <si>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</si>
  <si>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</si>
  <si>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</si>
  <si>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</si>
  <si>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</si>
  <si>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</si>
  <si>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</si>
  <si>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</si>
  <si>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</si>
  <si>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</si>
  <si>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</si>
  <si>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</si>
  <si>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</si>
  <si>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</si>
  <si>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</si>
  <si>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</si>
  <si>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</si>
  <si>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</si>
  <si>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</si>
  <si>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</si>
  <si>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</si>
  <si>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</si>
  <si>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</si>
  <si>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</si>
  <si>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</si>
  <si>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</si>
  <si>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</si>
  <si>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</si>
  <si>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</si>
  <si>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</si>
  <si>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</si>
  <si>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</si>
  <si>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</si>
  <si>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</si>
  <si>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</si>
  <si>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</si>
  <si>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</si>
  <si>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</si>
  <si>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</si>
  <si>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</si>
  <si>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</si>
  <si>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</si>
  <si>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</si>
  <si>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</si>
  <si>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</si>
  <si>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</si>
  <si>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</si>
  <si>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</si>
  <si>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</si>
  <si>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</si>
  <si>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</si>
  <si>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</si>
  <si>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</si>
  <si>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</si>
  <si>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</si>
  <si>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遠別町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</si>
  <si>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</si>
  <si>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</si>
  <si>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</si>
  <si>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</si>
  <si>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</si>
  <si>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</si>
  <si>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</si>
  <si>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</si>
  <si>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</si>
  <si>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</si>
  <si>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</si>
  <si>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</si>
  <si>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</si>
  <si>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</si>
  <si>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</si>
  <si>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</si>
  <si>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</si>
  <si>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</si>
  <si>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</si>
  <si>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</si>
  <si>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</si>
  <si>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</si>
  <si>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</si>
  <si>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</si>
  <si>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</si>
  <si>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</si>
  <si>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</si>
  <si>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</si>
  <si>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</si>
  <si>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</si>
  <si>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</si>
  <si>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</si>
  <si>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</si>
  <si>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</si>
  <si>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</si>
  <si>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</si>
  <si>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</si>
  <si>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</si>
  <si>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</si>
  <si>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</si>
  <si>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</si>
  <si>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</si>
  <si>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</si>
  <si>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</si>
  <si>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</si>
  <si>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</si>
  <si>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</si>
  <si>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</si>
  <si>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</si>
  <si>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</si>
  <si>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</si>
  <si>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</si>
  <si>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4"/>
  </si>
  <si>
    <t>うち日本人(％)</t>
    <phoneticPr fontId="5"/>
  </si>
  <si>
    <t>-1.6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</si>
  <si>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</si>
  <si>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</si>
  <si>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</si>
  <si>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</si>
  <si>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</si>
  <si>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</si>
  <si>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</si>
  <si>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</si>
  <si>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</si>
  <si>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</si>
  <si>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</si>
  <si>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</si>
  <si>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</si>
  <si>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</si>
  <si>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</si>
  <si>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</si>
  <si>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</si>
  <si>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</si>
  <si>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</si>
  <si>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</si>
  <si>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</si>
  <si>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</si>
  <si>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</si>
  <si>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</si>
  <si>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</si>
  <si>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</si>
  <si>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</si>
  <si>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</si>
  <si>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</si>
  <si>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</si>
  <si>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</si>
  <si>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</si>
  <si>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</si>
  <si>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</si>
  <si>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</si>
  <si>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</si>
  <si>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</si>
  <si>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</si>
  <si>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</si>
  <si>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</si>
  <si>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</si>
  <si>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</si>
  <si>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</si>
  <si>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</si>
  <si>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</si>
  <si>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</si>
  <si>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</si>
  <si>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</si>
  <si>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</si>
  <si>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</si>
  <si>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</si>
  <si>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</si>
  <si>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</si>
  <si>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</si>
  <si>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</si>
  <si>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</si>
  <si>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</si>
  <si>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</si>
  <si>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</si>
  <si>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</si>
  <si>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北海道遠別町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</si>
  <si>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</si>
  <si>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</si>
  <si>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</si>
  <si>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</si>
  <si>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</si>
  <si>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</si>
  <si>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</si>
  <si>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</si>
  <si>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</si>
  <si>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</si>
  <si>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</si>
  <si>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</si>
  <si>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</si>
  <si>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</si>
  <si>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</si>
  <si>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</si>
  <si>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</si>
  <si>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</si>
  <si>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</si>
  <si>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</si>
  <si>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</si>
  <si>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</si>
  <si>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</si>
  <si>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</si>
  <si>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</si>
  <si>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</si>
  <si>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</si>
  <si>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</si>
  <si>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</si>
  <si>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</si>
  <si>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</si>
  <si>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</si>
  <si>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</si>
  <si>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</si>
  <si>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</si>
  <si>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</si>
  <si>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</si>
  <si>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</si>
  <si>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</si>
  <si>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</si>
  <si>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</si>
  <si>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</si>
  <si>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</si>
  <si>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</si>
  <si>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</si>
  <si>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</si>
  <si>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</si>
  <si>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</si>
  <si>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</si>
  <si>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</si>
  <si>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</si>
  <si>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</si>
  <si>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</si>
  <si>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</si>
  <si>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</si>
  <si>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</si>
  <si>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</si>
  <si>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</si>
  <si>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</si>
  <si>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</si>
  <si>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</si>
  <si>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</si>
  <si>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</si>
  <si>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</si>
  <si>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</si>
  <si>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</si>
  <si>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</si>
  <si>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</si>
  <si>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</si>
  <si>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</si>
  <si>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</si>
  <si>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</si>
  <si>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</si>
  <si>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</si>
  <si>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</si>
  <si>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</si>
  <si>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</si>
  <si>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</si>
  <si>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</si>
  <si>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</si>
  <si>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</si>
  <si>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</si>
  <si>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</si>
  <si>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</si>
  <si>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</si>
  <si>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</si>
  <si>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</si>
  <si>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</si>
  <si>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</si>
  <si>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</si>
  <si>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</si>
  <si>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</si>
  <si>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</si>
  <si>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</si>
  <si>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</si>
  <si>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</si>
  <si>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</si>
  <si>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</si>
  <si>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</si>
  <si>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</si>
  <si>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</si>
  <si>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</si>
  <si>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</si>
  <si>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</si>
  <si>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</si>
  <si>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</si>
  <si>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</si>
  <si>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</si>
  <si>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</si>
  <si>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</si>
  <si>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</si>
  <si>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</si>
  <si>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</si>
  <si>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</si>
  <si>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</si>
  <si>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</si>
  <si>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</si>
  <si>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</si>
  <si>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</si>
  <si>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</si>
  <si>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</si>
  <si>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</si>
  <si>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</si>
  <si>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</si>
  <si>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</si>
  <si>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</si>
  <si>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</si>
  <si>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</si>
  <si>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</si>
  <si>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</si>
  <si>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</si>
  <si>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</si>
  <si>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</si>
  <si>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</si>
  <si>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</si>
  <si>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</si>
  <si>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</si>
  <si>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</si>
  <si>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</si>
  <si>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</si>
  <si>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</si>
  <si>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</si>
  <si>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</si>
  <si>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</si>
  <si>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</si>
  <si>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</si>
  <si>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</si>
  <si>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</si>
  <si>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</si>
  <si>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北海道遠別町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</si>
  <si>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</si>
  <si>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</si>
  <si>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</si>
  <si>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</si>
  <si>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</si>
  <si>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</si>
  <si>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</si>
  <si>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</si>
  <si>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</si>
  <si>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</si>
  <si>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</si>
  <si>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</si>
  <si>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</si>
  <si>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</si>
  <si>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</si>
  <si>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</si>
  <si>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</si>
  <si>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</si>
  <si>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</si>
  <si>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</si>
  <si>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</si>
  <si>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</si>
  <si>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</si>
  <si>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</si>
  <si>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</si>
  <si>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</si>
  <si>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</si>
  <si>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</si>
  <si>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</si>
  <si>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</si>
  <si>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</si>
  <si>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</si>
  <si>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</si>
  <si>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</si>
  <si>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遠別町国民健康保険特別会計</t>
    <phoneticPr fontId="5"/>
  </si>
  <si>
    <t>遠別町介護保険特別会計</t>
    <phoneticPr fontId="5"/>
  </si>
  <si>
    <t>遠別町後期高齢者医療特別会計</t>
    <phoneticPr fontId="5"/>
  </si>
  <si>
    <t>-</t>
    <phoneticPr fontId="5"/>
  </si>
  <si>
    <t>遠別町立国保病院事業会計</t>
    <phoneticPr fontId="5"/>
  </si>
  <si>
    <t>法適用企業</t>
    <phoneticPr fontId="5"/>
  </si>
  <si>
    <t>遠別町簡易水道特別会計</t>
    <phoneticPr fontId="5"/>
  </si>
  <si>
    <t>法非適用企業</t>
    <phoneticPr fontId="5"/>
  </si>
  <si>
    <t>遠別町下水道特別会計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</si>
  <si>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</si>
  <si>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</si>
  <si>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</si>
  <si>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</si>
  <si>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</si>
  <si>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</si>
  <si>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</si>
  <si>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</si>
  <si>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</si>
  <si>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</si>
  <si>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</si>
  <si>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</si>
  <si>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</si>
  <si>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</si>
  <si>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</si>
  <si>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</si>
  <si>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</si>
  <si>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</si>
  <si>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</si>
  <si>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</si>
  <si>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</si>
  <si>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</si>
  <si>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</si>
  <si>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</si>
  <si>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</si>
  <si>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</si>
  <si>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</si>
  <si>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</si>
  <si>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</si>
  <si>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</si>
  <si>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</si>
  <si>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</si>
  <si>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</si>
  <si>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</si>
  <si>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</si>
  <si>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</si>
  <si>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</si>
  <si>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</si>
  <si>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</si>
  <si>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</si>
  <si>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</si>
  <si>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</si>
  <si>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</si>
  <si>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</si>
  <si>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</si>
  <si>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</si>
  <si>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</si>
  <si>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</si>
  <si>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</si>
  <si>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</si>
  <si>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</si>
  <si>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</si>
  <si>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</si>
  <si>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</si>
  <si>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</si>
  <si>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</si>
  <si>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</si>
  <si>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</si>
  <si>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</si>
  <si>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</si>
  <si>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</si>
  <si>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</si>
  <si>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</si>
  <si>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</si>
  <si>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</si>
  <si>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</si>
  <si>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遠別町下水道特別会計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</si>
  <si>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</si>
  <si>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</si>
  <si>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遠別町簡易水道特別会計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</si>
  <si>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</si>
  <si>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遠別町立国保病院事業会計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</si>
  <si>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</si>
  <si>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</si>
  <si>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</si>
  <si>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</si>
  <si>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</si>
  <si>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</si>
  <si>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</si>
  <si>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</si>
  <si>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</si>
  <si>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</si>
  <si>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</si>
  <si>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</si>
  <si>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</si>
  <si>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</si>
  <si>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</si>
  <si>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</si>
  <si>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</si>
  <si>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</si>
  <si>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</si>
  <si>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</si>
  <si>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</si>
  <si>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</si>
  <si>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</si>
  <si>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</si>
  <si>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</si>
  <si>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</si>
  <si>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</si>
  <si>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</si>
  <si>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</si>
  <si>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</si>
  <si>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</si>
  <si>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</si>
  <si>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</si>
  <si>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</si>
  <si>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</si>
  <si>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</si>
  <si>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</si>
  <si>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</si>
  <si>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</si>
  <si>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</si>
  <si>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</si>
  <si>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</si>
  <si>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</si>
  <si>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</si>
  <si>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</si>
  <si>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</si>
  <si>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</si>
  <si>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</si>
  <si>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</si>
  <si>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</si>
  <si>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</si>
  <si>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</si>
  <si>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</si>
  <si>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</si>
  <si>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</si>
  <si>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</si>
  <si>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</si>
  <si>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</si>
  <si>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</si>
  <si>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</si>
  <si>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</si>
  <si>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</si>
  <si>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</si>
  <si>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</si>
  <si>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</si>
  <si>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</si>
  <si>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</si>
  <si>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</si>
  <si>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</si>
  <si>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</si>
  <si>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</si>
  <si>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</si>
  <si>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</si>
  <si>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</si>
  <si>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</si>
  <si>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</si>
  <si>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</si>
  <si>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</si>
  <si>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</si>
  <si>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</si>
  <si>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</si>
  <si>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</si>
  <si>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</si>
  <si>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</si>
  <si>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</si>
  <si>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13.04</t>
  </si>
  <si>
    <t>遠別町立国保病院事業会計</t>
  </si>
  <si>
    <t>一般会計</t>
  </si>
  <si>
    <t>遠別町介護保険特別会計</t>
  </si>
  <si>
    <t>遠別町下水道特別会計</t>
  </si>
  <si>
    <t>遠別町国民健康保険特別会計</t>
  </si>
  <si>
    <t>遠別町簡易水道特別会計</t>
  </si>
  <si>
    <t>遠別町後期高齢者医療特別会計</t>
  </si>
  <si>
    <t>その他会計（赤字）</t>
  </si>
  <si>
    <t>その他会計（黒字）</t>
  </si>
  <si>
    <t>H25末</t>
    <phoneticPr fontId="5"/>
  </si>
  <si>
    <t>H26末</t>
    <phoneticPr fontId="5"/>
  </si>
  <si>
    <t>H27末</t>
    <phoneticPr fontId="5"/>
  </si>
  <si>
    <t>H28末</t>
    <phoneticPr fontId="5"/>
  </si>
  <si>
    <t>H29末</t>
    <phoneticPr fontId="5"/>
  </si>
  <si>
    <t>西天北五町衛生施設組合</t>
    <rPh sb="0" eb="1">
      <t>ニシ</t>
    </rPh>
    <rPh sb="1" eb="2">
      <t>テン</t>
    </rPh>
    <rPh sb="2" eb="3">
      <t>キタ</t>
    </rPh>
    <rPh sb="3" eb="5">
      <t>ゴチョウ</t>
    </rPh>
    <rPh sb="5" eb="7">
      <t>エイセイ</t>
    </rPh>
    <rPh sb="7" eb="9">
      <t>シセツ</t>
    </rPh>
    <rPh sb="9" eb="11">
      <t>クミアイ</t>
    </rPh>
    <phoneticPr fontId="2"/>
  </si>
  <si>
    <t>北留萌消防組合</t>
    <rPh sb="0" eb="1">
      <t>キタ</t>
    </rPh>
    <rPh sb="1" eb="3">
      <t>ルモイ</t>
    </rPh>
    <rPh sb="3" eb="5">
      <t>ショウボウ</t>
    </rPh>
    <rPh sb="5" eb="7">
      <t>クミアイ</t>
    </rPh>
    <phoneticPr fontId="2"/>
  </si>
  <si>
    <t>-</t>
    <phoneticPr fontId="2"/>
  </si>
  <si>
    <t>公共施設等整備基金</t>
    <rPh sb="0" eb="2">
      <t>コウキョウ</t>
    </rPh>
    <rPh sb="2" eb="4">
      <t>シセツ</t>
    </rPh>
    <rPh sb="4" eb="5">
      <t>トウ</t>
    </rPh>
    <rPh sb="5" eb="7">
      <t>セイビ</t>
    </rPh>
    <rPh sb="7" eb="9">
      <t>キキン</t>
    </rPh>
    <phoneticPr fontId="18"/>
  </si>
  <si>
    <t>まちづくり応援基金</t>
    <rPh sb="5" eb="7">
      <t>オウエン</t>
    </rPh>
    <rPh sb="7" eb="9">
      <t>キキン</t>
    </rPh>
    <phoneticPr fontId="18"/>
  </si>
  <si>
    <t>ふるさと創生基金</t>
    <rPh sb="4" eb="6">
      <t>ソウセイ</t>
    </rPh>
    <rPh sb="6" eb="8">
      <t>キキン</t>
    </rPh>
    <phoneticPr fontId="18"/>
  </si>
  <si>
    <t>地域振興基金</t>
    <rPh sb="0" eb="2">
      <t>チイキ</t>
    </rPh>
    <rPh sb="2" eb="4">
      <t>シンコウ</t>
    </rPh>
    <rPh sb="4" eb="6">
      <t>キキン</t>
    </rPh>
    <phoneticPr fontId="18"/>
  </si>
  <si>
    <t>遠別町・キャッスルガー市国際交流基金</t>
    <rPh sb="0" eb="3">
      <t>エンベツチョウ</t>
    </rPh>
    <rPh sb="11" eb="12">
      <t>シ</t>
    </rPh>
    <rPh sb="12" eb="14">
      <t>コクサイ</t>
    </rPh>
    <rPh sb="14" eb="16">
      <t>コウリュウ</t>
    </rPh>
    <rPh sb="16" eb="18">
      <t>キキン</t>
    </rPh>
    <phoneticPr fontId="18"/>
  </si>
  <si>
    <t>-</t>
    <phoneticPr fontId="2"/>
  </si>
  <si>
    <t>えんべつリゾート開発株式会社</t>
    <rPh sb="8" eb="10">
      <t>カイハツ</t>
    </rPh>
    <rPh sb="10" eb="14">
      <t>カブシキガイシャ</t>
    </rPh>
    <phoneticPr fontId="2"/>
  </si>
  <si>
    <t>遠別酪農振興公社</t>
    <rPh sb="0" eb="2">
      <t>エンベツ</t>
    </rPh>
    <rPh sb="2" eb="4">
      <t>ラクノウ</t>
    </rPh>
    <rPh sb="4" eb="6">
      <t>シンコウ</t>
    </rPh>
    <rPh sb="6" eb="8">
      <t>コウシャ</t>
    </rPh>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</si>
  <si>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</si>
  <si>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</si>
  <si>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</si>
  <si>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</si>
  <si>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</si>
  <si>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</si>
  <si>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</si>
  <si>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xml:space="preserve">　実質公債費比率は類似団体と比較して低い水準であるが、将来負担比率については上昇傾向にある。将来負担比率が上昇している主な要因としては、平成２９年度から実施している遠別町・天塩町共同斎場建設事業、漁港上架施設整備事業及び道の駅整備事業実施に伴う地方債の発行によることが考えられる。これらの地方債の償還が令和３年度から始まることから実質公債費比率が上昇していくことが考えられるため、公債費の適正化に取り組んでいく必要がある。
</t>
    <rPh sb="27" eb="29">
      <t>ショウライ</t>
    </rPh>
    <rPh sb="29" eb="31">
      <t>フタン</t>
    </rPh>
    <rPh sb="31" eb="33">
      <t>ヒリツ</t>
    </rPh>
    <rPh sb="38" eb="40">
      <t>ジョウショウ</t>
    </rPh>
    <rPh sb="40" eb="42">
      <t>ケイコウ</t>
    </rPh>
    <rPh sb="46" eb="48">
      <t>ショウライ</t>
    </rPh>
    <rPh sb="48" eb="50">
      <t>フタン</t>
    </rPh>
    <rPh sb="50" eb="52">
      <t>ヒリツ</t>
    </rPh>
    <rPh sb="53" eb="55">
      <t>ジョウショウ</t>
    </rPh>
    <rPh sb="59" eb="60">
      <t>オモ</t>
    </rPh>
    <rPh sb="61" eb="63">
      <t>ヨウイン</t>
    </rPh>
    <rPh sb="134" eb="135">
      <t>カンガ</t>
    </rPh>
    <rPh sb="144" eb="146">
      <t>チホウ</t>
    </rPh>
    <rPh sb="146" eb="147">
      <t>サイ</t>
    </rPh>
    <rPh sb="148" eb="150">
      <t>ショウカン</t>
    </rPh>
    <rPh sb="151" eb="153">
      <t>レイワ</t>
    </rPh>
    <rPh sb="154" eb="156">
      <t>ネンド</t>
    </rPh>
    <rPh sb="158" eb="159">
      <t>ハジ</t>
    </rPh>
    <rPh sb="165" eb="167">
      <t>ジッシツ</t>
    </rPh>
    <rPh sb="167" eb="170">
      <t>コウサイヒ</t>
    </rPh>
    <rPh sb="170" eb="172">
      <t>ヒリツ</t>
    </rPh>
    <rPh sb="173" eb="175">
      <t>ジョウショウ</t>
    </rPh>
    <rPh sb="182" eb="183">
      <t>カンガ</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</si>
  <si>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</si>
  <si>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</si>
  <si>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</si>
  <si>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地方債発行額の抑制と平成２５年度からの繰上償還により平成２７年度から将来負担比率はゼロとなっていたが、平成２９年度から実施している遠別町・天塩町共同斎場建設事業、漁港上架施設整備事業及び道の駅整備事業実施に伴う地方債の発行により上昇している。
　有形固定資産減価償却率については、類似団体と比較してほぼ同水準であり、今後も公共施設等総合管理計画に基づき老朽化対策に積極的に取り組んでいく。</t>
    <rPh sb="52" eb="54">
      <t>ヘイセイ</t>
    </rPh>
    <rPh sb="56" eb="58">
      <t>ネンド</t>
    </rPh>
    <rPh sb="60" eb="62">
      <t>ジッシ</t>
    </rPh>
    <rPh sb="66" eb="69">
      <t>エンベツチョウ</t>
    </rPh>
    <rPh sb="70" eb="72">
      <t>テシオ</t>
    </rPh>
    <rPh sb="72" eb="73">
      <t>チョウ</t>
    </rPh>
    <rPh sb="73" eb="75">
      <t>キョウドウ</t>
    </rPh>
    <rPh sb="75" eb="77">
      <t>サイジョウ</t>
    </rPh>
    <rPh sb="77" eb="79">
      <t>ケンセツ</t>
    </rPh>
    <rPh sb="79" eb="81">
      <t>ジギョウ</t>
    </rPh>
    <rPh sb="82" eb="84">
      <t>ギョコウ</t>
    </rPh>
    <rPh sb="86" eb="88">
      <t>シセツ</t>
    </rPh>
    <rPh sb="88" eb="90">
      <t>セイビ</t>
    </rPh>
    <rPh sb="90" eb="92">
      <t>ジギョウ</t>
    </rPh>
    <rPh sb="92" eb="93">
      <t>オヨ</t>
    </rPh>
    <rPh sb="94" eb="95">
      <t>ミチ</t>
    </rPh>
    <rPh sb="96" eb="97">
      <t>エキ</t>
    </rPh>
    <rPh sb="97" eb="99">
      <t>セイビ</t>
    </rPh>
    <rPh sb="99" eb="101">
      <t>ジギョウ</t>
    </rPh>
    <rPh sb="101" eb="103">
      <t>ジッシ</t>
    </rPh>
    <rPh sb="104" eb="105">
      <t>トモナ</t>
    </rPh>
    <rPh sb="106" eb="109">
      <t>チホウサイ</t>
    </rPh>
    <rPh sb="110" eb="112">
      <t>ハッコウ</t>
    </rPh>
    <rPh sb="115" eb="117">
      <t>ジョウショウ</t>
    </rPh>
    <rPh sb="124" eb="126">
      <t>ユウケイ</t>
    </rPh>
    <rPh sb="126" eb="128">
      <t>コテイ</t>
    </rPh>
    <rPh sb="128" eb="130">
      <t>シサン</t>
    </rPh>
    <rPh sb="130" eb="132">
      <t>ゲンカ</t>
    </rPh>
    <rPh sb="132" eb="134">
      <t>ショウキャク</t>
    </rPh>
    <rPh sb="134" eb="135">
      <t>リツ</t>
    </rPh>
    <rPh sb="141" eb="143">
      <t>ルイジ</t>
    </rPh>
    <rPh sb="143" eb="145">
      <t>ダンタイ</t>
    </rPh>
    <rPh sb="146" eb="148">
      <t>ヒカク</t>
    </rPh>
    <rPh sb="152" eb="155">
      <t>ドウスイジュン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</si>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</sst>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8" fontId="15"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xmlns:c16r2="http://schemas.microsoft.com/office/drawing/2015/06/chart">
            <c:ext xmlns:c16="http://schemas.microsoft.com/office/drawing/2014/chart" uri="{C3380CC4-5D6E-409C-BE32-E72D297353CC}">
              <c16:uniqueId val="{00000000-D14B-4802-A6D2-BEC5C20F750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201891</c:v>
                </c:pt>
                <c:pt idx="1">
                  <c:v>180181</c:v>
                </c:pt>
                <c:pt idx="2">
                  <c:v>365791</c:v>
                </c:pt>
                <c:pt idx="3">
                  <c:v>311386</c:v>
                </c:pt>
                <c:pt idx="4">
                  <c:v>685590</c:v>
                </c:pt>
              </c:numCache>
            </c:numRef>
          </c:val>
          <c:smooth val="0"/>
          <c:extLst xmlns:c16r2="http://schemas.microsoft.com/office/drawing/2015/06/chart">
            <c:ext xmlns:c16="http://schemas.microsoft.com/office/drawing/2014/chart" uri="{C3380CC4-5D6E-409C-BE32-E72D297353CC}">
              <c16:uniqueId val="{00000001-D14B-4802-A6D2-BEC5C20F750A}"/>
            </c:ext>
          </c:extLst>
        </c:ser>
        <c:dLbls>
          <c:showLegendKey val="0"/>
          <c:showVal val="0"/>
          <c:showCatName val="0"/>
          <c:showSerName val="0"/>
          <c:showPercent val="0"/>
          <c:showBubbleSize val="0"/>
        </c:dLbls>
        <c:marker val="1"/>
        <c:smooth val="0"/>
        <c:axId val="1022788704"/>
        <c:axId val="1022792232"/>
      </c:lineChart>
      <c:catAx>
        <c:axId val="10227887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2792232"/>
        <c:crosses val="autoZero"/>
        <c:auto val="1"/>
        <c:lblAlgn val="ctr"/>
        <c:lblOffset val="100"/>
        <c:tickLblSkip val="1"/>
        <c:tickMarkSkip val="1"/>
        <c:noMultiLvlLbl val="0"/>
      </c:catAx>
      <c:valAx>
        <c:axId val="1022792232"/>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27887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2.4700000000000002</c:v>
                </c:pt>
                <c:pt idx="1">
                  <c:v>3.79</c:v>
                </c:pt>
                <c:pt idx="2">
                  <c:v>2.64</c:v>
                </c:pt>
                <c:pt idx="3">
                  <c:v>0.85</c:v>
                </c:pt>
                <c:pt idx="4">
                  <c:v>1.67</c:v>
                </c:pt>
              </c:numCache>
            </c:numRef>
          </c:val>
          <c:extLst xmlns:c16r2="http://schemas.microsoft.com/office/drawing/2015/06/chart">
            <c:ext xmlns:c16="http://schemas.microsoft.com/office/drawing/2014/chart" uri="{C3380CC4-5D6E-409C-BE32-E72D297353CC}">
              <c16:uniqueId val="{00000000-D4A2-4F36-85D2-105120776A7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53.28</c:v>
                </c:pt>
                <c:pt idx="1">
                  <c:v>53.32</c:v>
                </c:pt>
                <c:pt idx="2">
                  <c:v>55.73</c:v>
                </c:pt>
                <c:pt idx="3">
                  <c:v>48.09</c:v>
                </c:pt>
                <c:pt idx="4">
                  <c:v>48.9</c:v>
                </c:pt>
              </c:numCache>
            </c:numRef>
          </c:val>
          <c:extLst xmlns:c16r2="http://schemas.microsoft.com/office/drawing/2015/06/chart">
            <c:ext xmlns:c16="http://schemas.microsoft.com/office/drawing/2014/chart" uri="{C3380CC4-5D6E-409C-BE32-E72D297353CC}">
              <c16:uniqueId val="{00000001-D4A2-4F36-85D2-105120776A7B}"/>
            </c:ext>
          </c:extLst>
        </c:ser>
        <c:dLbls>
          <c:showLegendKey val="0"/>
          <c:showVal val="0"/>
          <c:showCatName val="0"/>
          <c:showSerName val="0"/>
          <c:showPercent val="0"/>
          <c:showBubbleSize val="0"/>
        </c:dLbls>
        <c:gapWidth val="250"/>
        <c:overlap val="100"/>
        <c:axId val="1022793408"/>
        <c:axId val="10227985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1.95</c:v>
                </c:pt>
                <c:pt idx="1">
                  <c:v>3.69</c:v>
                </c:pt>
                <c:pt idx="2">
                  <c:v>1.36</c:v>
                </c:pt>
                <c:pt idx="3">
                  <c:v>-13.04</c:v>
                </c:pt>
                <c:pt idx="4">
                  <c:v>0.5</c:v>
                </c:pt>
              </c:numCache>
            </c:numRef>
          </c:val>
          <c:smooth val="0"/>
          <c:extLst xmlns:c16r2="http://schemas.microsoft.com/office/drawing/2015/06/chart">
            <c:ext xmlns:c16="http://schemas.microsoft.com/office/drawing/2014/chart" uri="{C3380CC4-5D6E-409C-BE32-E72D297353CC}">
              <c16:uniqueId val="{00000002-D4A2-4F36-85D2-105120776A7B}"/>
            </c:ext>
          </c:extLst>
        </c:ser>
        <c:dLbls>
          <c:showLegendKey val="0"/>
          <c:showVal val="0"/>
          <c:showCatName val="0"/>
          <c:showSerName val="0"/>
          <c:showPercent val="0"/>
          <c:showBubbleSize val="0"/>
        </c:dLbls>
        <c:marker val="1"/>
        <c:smooth val="0"/>
        <c:axId val="1022793408"/>
        <c:axId val="1022798504"/>
      </c:lineChart>
      <c:catAx>
        <c:axId val="1022793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22798504"/>
        <c:crosses val="autoZero"/>
        <c:auto val="1"/>
        <c:lblAlgn val="ctr"/>
        <c:lblOffset val="100"/>
        <c:tickLblSkip val="1"/>
        <c:tickMarkSkip val="1"/>
        <c:noMultiLvlLbl val="0"/>
      </c:catAx>
      <c:valAx>
        <c:axId val="1022798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2793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63DA-40A6-9DB3-5BBE0057422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3DA-40A6-9DB3-5BBE0057422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63DA-40A6-9DB3-5BBE0057422E}"/>
            </c:ext>
          </c:extLst>
        </c:ser>
        <c:ser>
          <c:idx val="3"/>
          <c:order val="3"/>
          <c:tx>
            <c:strRef>
              <c:f>データシート!$A$30</c:f>
              <c:strCache>
                <c:ptCount val="1"/>
                <c:pt idx="0">
                  <c:v>遠別町後期高齢者医療特別会計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63DA-40A6-9DB3-5BBE0057422E}"/>
            </c:ext>
          </c:extLst>
        </c:ser>
        <c:ser>
          <c:idx val="4"/>
          <c:order val="4"/>
          <c:tx>
            <c:strRef>
              <c:f>データシート!$A$31</c:f>
              <c:strCache>
                <c:ptCount val="1"/>
                <c:pt idx="0">
                  <c:v>遠別町簡易水道特別会計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0.08</c:v>
                </c:pt>
                <c:pt idx="2">
                  <c:v>#N/A</c:v>
                </c:pt>
                <c:pt idx="3">
                  <c:v>0.12</c:v>
                </c:pt>
                <c:pt idx="4">
                  <c:v>#N/A</c:v>
                </c:pt>
                <c:pt idx="5">
                  <c:v>0.11</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4-63DA-40A6-9DB3-5BBE0057422E}"/>
            </c:ext>
          </c:extLst>
        </c:ser>
        <c:ser>
          <c:idx val="5"/>
          <c:order val="5"/>
          <c:tx>
            <c:strRef>
              <c:f>データシート!$A$32</c:f>
              <c:strCache>
                <c:ptCount val="1"/>
                <c:pt idx="0">
                  <c:v>遠別町国民健康保険特別会計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1.36</c:v>
                </c:pt>
                <c:pt idx="2">
                  <c:v>#N/A</c:v>
                </c:pt>
                <c:pt idx="3">
                  <c:v>0.32</c:v>
                </c:pt>
                <c:pt idx="4">
                  <c:v>#N/A</c:v>
                </c:pt>
                <c:pt idx="5">
                  <c:v>0.75</c:v>
                </c:pt>
                <c:pt idx="6">
                  <c:v>#N/A</c:v>
                </c:pt>
                <c:pt idx="7">
                  <c:v>0.98</c:v>
                </c:pt>
                <c:pt idx="8">
                  <c:v>#N/A</c:v>
                </c:pt>
                <c:pt idx="9">
                  <c:v>0.05</c:v>
                </c:pt>
              </c:numCache>
            </c:numRef>
          </c:val>
          <c:extLst xmlns:c16r2="http://schemas.microsoft.com/office/drawing/2015/06/chart">
            <c:ext xmlns:c16="http://schemas.microsoft.com/office/drawing/2014/chart" uri="{C3380CC4-5D6E-409C-BE32-E72D297353CC}">
              <c16:uniqueId val="{00000005-63DA-40A6-9DB3-5BBE0057422E}"/>
            </c:ext>
          </c:extLst>
        </c:ser>
        <c:ser>
          <c:idx val="6"/>
          <c:order val="6"/>
          <c:tx>
            <c:strRef>
              <c:f>データシート!$A$33</c:f>
              <c:strCache>
                <c:ptCount val="1"/>
                <c:pt idx="0">
                  <c:v>遠別町下水道特別会計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7.0000000000000007E-2</c:v>
                </c:pt>
                <c:pt idx="2">
                  <c:v>#N/A</c:v>
                </c:pt>
                <c:pt idx="3">
                  <c:v>0.1</c:v>
                </c:pt>
                <c:pt idx="4">
                  <c:v>#N/A</c:v>
                </c:pt>
                <c:pt idx="5">
                  <c:v>0.12</c:v>
                </c:pt>
                <c:pt idx="6">
                  <c:v>#N/A</c:v>
                </c:pt>
                <c:pt idx="7">
                  <c:v>0.1</c:v>
                </c:pt>
                <c:pt idx="8">
                  <c:v>#N/A</c:v>
                </c:pt>
                <c:pt idx="9">
                  <c:v>7.0000000000000007E-2</c:v>
                </c:pt>
              </c:numCache>
            </c:numRef>
          </c:val>
          <c:extLst xmlns:c16r2="http://schemas.microsoft.com/office/drawing/2015/06/chart">
            <c:ext xmlns:c16="http://schemas.microsoft.com/office/drawing/2014/chart" uri="{C3380CC4-5D6E-409C-BE32-E72D297353CC}">
              <c16:uniqueId val="{00000006-63DA-40A6-9DB3-5BBE0057422E}"/>
            </c:ext>
          </c:extLst>
        </c:ser>
        <c:ser>
          <c:idx val="7"/>
          <c:order val="7"/>
          <c:tx>
            <c:strRef>
              <c:f>データシート!$A$34</c:f>
              <c:strCache>
                <c:ptCount val="1"/>
                <c:pt idx="0">
                  <c:v>遠別町介護保険特別会計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0.2</c:v>
                </c:pt>
                <c:pt idx="2">
                  <c:v>#N/A</c:v>
                </c:pt>
                <c:pt idx="3">
                  <c:v>0.41</c:v>
                </c:pt>
                <c:pt idx="4">
                  <c:v>#N/A</c:v>
                </c:pt>
                <c:pt idx="5">
                  <c:v>0.48</c:v>
                </c:pt>
                <c:pt idx="6">
                  <c:v>#N/A</c:v>
                </c:pt>
                <c:pt idx="7">
                  <c:v>0.32</c:v>
                </c:pt>
                <c:pt idx="8">
                  <c:v>#N/A</c:v>
                </c:pt>
                <c:pt idx="9">
                  <c:v>0.18</c:v>
                </c:pt>
              </c:numCache>
            </c:numRef>
          </c:val>
          <c:extLst xmlns:c16r2="http://schemas.microsoft.com/office/drawing/2015/06/chart">
            <c:ext xmlns:c16="http://schemas.microsoft.com/office/drawing/2014/chart" uri="{C3380CC4-5D6E-409C-BE32-E72D297353CC}">
              <c16:uniqueId val="{00000007-63DA-40A6-9DB3-5BBE0057422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2.46</c:v>
                </c:pt>
                <c:pt idx="2">
                  <c:v>#N/A</c:v>
                </c:pt>
                <c:pt idx="3">
                  <c:v>3.79</c:v>
                </c:pt>
                <c:pt idx="4">
                  <c:v>#N/A</c:v>
                </c:pt>
                <c:pt idx="5">
                  <c:v>2.64</c:v>
                </c:pt>
                <c:pt idx="6">
                  <c:v>#N/A</c:v>
                </c:pt>
                <c:pt idx="7">
                  <c:v>0.84</c:v>
                </c:pt>
                <c:pt idx="8">
                  <c:v>#N/A</c:v>
                </c:pt>
                <c:pt idx="9">
                  <c:v>1.66</c:v>
                </c:pt>
              </c:numCache>
            </c:numRef>
          </c:val>
          <c:extLst xmlns:c16r2="http://schemas.microsoft.com/office/drawing/2015/06/chart">
            <c:ext xmlns:c16="http://schemas.microsoft.com/office/drawing/2014/chart" uri="{C3380CC4-5D6E-409C-BE32-E72D297353CC}">
              <c16:uniqueId val="{00000008-63DA-40A6-9DB3-5BBE0057422E}"/>
            </c:ext>
          </c:extLst>
        </c:ser>
        <c:ser>
          <c:idx val="9"/>
          <c:order val="9"/>
          <c:tx>
            <c:strRef>
              <c:f>データシート!$A$36</c:f>
              <c:strCache>
                <c:ptCount val="1"/>
                <c:pt idx="0">
                  <c:v>遠別町立国保病院事業会計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5.27</c:v>
                </c:pt>
                <c:pt idx="2">
                  <c:v>#N/A</c:v>
                </c:pt>
                <c:pt idx="3">
                  <c:v>5.08</c:v>
                </c:pt>
                <c:pt idx="4">
                  <c:v>#N/A</c:v>
                </c:pt>
                <c:pt idx="5">
                  <c:v>4.88</c:v>
                </c:pt>
                <c:pt idx="6">
                  <c:v>#N/A</c:v>
                </c:pt>
                <c:pt idx="7">
                  <c:v>4.22</c:v>
                </c:pt>
                <c:pt idx="8">
                  <c:v>#N/A</c:v>
                </c:pt>
                <c:pt idx="9">
                  <c:v>4.99</c:v>
                </c:pt>
              </c:numCache>
            </c:numRef>
          </c:val>
          <c:extLst xmlns:c16r2="http://schemas.microsoft.com/office/drawing/2015/06/chart">
            <c:ext xmlns:c16="http://schemas.microsoft.com/office/drawing/2014/chart" uri="{C3380CC4-5D6E-409C-BE32-E72D297353CC}">
              <c16:uniqueId val="{00000009-63DA-40A6-9DB3-5BBE0057422E}"/>
            </c:ext>
          </c:extLst>
        </c:ser>
        <c:dLbls>
          <c:showLegendKey val="0"/>
          <c:showVal val="0"/>
          <c:showCatName val="0"/>
          <c:showSerName val="0"/>
          <c:showPercent val="0"/>
          <c:showBubbleSize val="0"/>
        </c:dLbls>
        <c:gapWidth val="150"/>
        <c:overlap val="100"/>
        <c:axId val="1022796544"/>
        <c:axId val="1022793016"/>
      </c:barChart>
      <c:catAx>
        <c:axId val="1022796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2793016"/>
        <c:crosses val="autoZero"/>
        <c:auto val="1"/>
        <c:lblAlgn val="ctr"/>
        <c:lblOffset val="100"/>
        <c:tickLblSkip val="1"/>
        <c:tickMarkSkip val="1"/>
        <c:noMultiLvlLbl val="0"/>
      </c:catAx>
      <c:valAx>
        <c:axId val="1022793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27965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493</c:v>
                </c:pt>
                <c:pt idx="5">
                  <c:v>498</c:v>
                </c:pt>
                <c:pt idx="8">
                  <c:v>523</c:v>
                </c:pt>
                <c:pt idx="11">
                  <c:v>506</c:v>
                </c:pt>
                <c:pt idx="14">
                  <c:v>512</c:v>
                </c:pt>
              </c:numCache>
            </c:numRef>
          </c:val>
          <c:extLst xmlns:c16r2="http://schemas.microsoft.com/office/drawing/2015/06/chart">
            <c:ext xmlns:c16="http://schemas.microsoft.com/office/drawing/2014/chart" uri="{C3380CC4-5D6E-409C-BE32-E72D297353CC}">
              <c16:uniqueId val="{00000000-DBC0-420A-A05A-D0CC6B8845F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BC0-420A-A05A-D0CC6B8845F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7</c:v>
                </c:pt>
                <c:pt idx="3">
                  <c:v>7</c:v>
                </c:pt>
                <c:pt idx="6">
                  <c:v>8</c:v>
                </c:pt>
                <c:pt idx="9">
                  <c:v>10</c:v>
                </c:pt>
                <c:pt idx="12">
                  <c:v>10</c:v>
                </c:pt>
              </c:numCache>
            </c:numRef>
          </c:val>
          <c:extLst xmlns:c16r2="http://schemas.microsoft.com/office/drawing/2015/06/chart">
            <c:ext xmlns:c16="http://schemas.microsoft.com/office/drawing/2014/chart" uri="{C3380CC4-5D6E-409C-BE32-E72D297353CC}">
              <c16:uniqueId val="{00000002-DBC0-420A-A05A-D0CC6B8845F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56</c:v>
                </c:pt>
                <c:pt idx="3">
                  <c:v>56</c:v>
                </c:pt>
                <c:pt idx="6">
                  <c:v>47</c:v>
                </c:pt>
                <c:pt idx="9">
                  <c:v>22</c:v>
                </c:pt>
                <c:pt idx="12">
                  <c:v>0</c:v>
                </c:pt>
              </c:numCache>
            </c:numRef>
          </c:val>
          <c:extLst xmlns:c16r2="http://schemas.microsoft.com/office/drawing/2015/06/chart">
            <c:ext xmlns:c16="http://schemas.microsoft.com/office/drawing/2014/chart" uri="{C3380CC4-5D6E-409C-BE32-E72D297353CC}">
              <c16:uniqueId val="{00000003-DBC0-420A-A05A-D0CC6B8845F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165</c:v>
                </c:pt>
                <c:pt idx="3">
                  <c:v>165</c:v>
                </c:pt>
                <c:pt idx="6">
                  <c:v>137</c:v>
                </c:pt>
                <c:pt idx="9">
                  <c:v>143</c:v>
                </c:pt>
                <c:pt idx="12">
                  <c:v>146</c:v>
                </c:pt>
              </c:numCache>
            </c:numRef>
          </c:val>
          <c:extLst xmlns:c16r2="http://schemas.microsoft.com/office/drawing/2015/06/chart">
            <c:ext xmlns:c16="http://schemas.microsoft.com/office/drawing/2014/chart" uri="{C3380CC4-5D6E-409C-BE32-E72D297353CC}">
              <c16:uniqueId val="{00000004-DBC0-420A-A05A-D0CC6B8845F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BC0-420A-A05A-D0CC6B8845F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BC0-420A-A05A-D0CC6B8845F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416</c:v>
                </c:pt>
                <c:pt idx="3">
                  <c:v>415</c:v>
                </c:pt>
                <c:pt idx="6">
                  <c:v>454</c:v>
                </c:pt>
                <c:pt idx="9">
                  <c:v>466</c:v>
                </c:pt>
                <c:pt idx="12">
                  <c:v>492</c:v>
                </c:pt>
              </c:numCache>
            </c:numRef>
          </c:val>
          <c:extLst xmlns:c16r2="http://schemas.microsoft.com/office/drawing/2015/06/chart">
            <c:ext xmlns:c16="http://schemas.microsoft.com/office/drawing/2014/chart" uri="{C3380CC4-5D6E-409C-BE32-E72D297353CC}">
              <c16:uniqueId val="{00000007-DBC0-420A-A05A-D0CC6B8845F4}"/>
            </c:ext>
          </c:extLst>
        </c:ser>
        <c:dLbls>
          <c:showLegendKey val="0"/>
          <c:showVal val="0"/>
          <c:showCatName val="0"/>
          <c:showSerName val="0"/>
          <c:showPercent val="0"/>
          <c:showBubbleSize val="0"/>
        </c:dLbls>
        <c:gapWidth val="100"/>
        <c:overlap val="100"/>
        <c:axId val="1022793800"/>
        <c:axId val="10227992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151</c:v>
                </c:pt>
                <c:pt idx="2">
                  <c:v>#N/A</c:v>
                </c:pt>
                <c:pt idx="3">
                  <c:v>#N/A</c:v>
                </c:pt>
                <c:pt idx="4">
                  <c:v>145</c:v>
                </c:pt>
                <c:pt idx="5">
                  <c:v>#N/A</c:v>
                </c:pt>
                <c:pt idx="6">
                  <c:v>#N/A</c:v>
                </c:pt>
                <c:pt idx="7">
                  <c:v>123</c:v>
                </c:pt>
                <c:pt idx="8">
                  <c:v>#N/A</c:v>
                </c:pt>
                <c:pt idx="9">
                  <c:v>#N/A</c:v>
                </c:pt>
                <c:pt idx="10">
                  <c:v>135</c:v>
                </c:pt>
                <c:pt idx="11">
                  <c:v>#N/A</c:v>
                </c:pt>
                <c:pt idx="12">
                  <c:v>#N/A</c:v>
                </c:pt>
                <c:pt idx="13">
                  <c:v>136</c:v>
                </c:pt>
                <c:pt idx="14">
                  <c:v>#N/A</c:v>
                </c:pt>
              </c:numCache>
            </c:numRef>
          </c:val>
          <c:smooth val="0"/>
          <c:extLst xmlns:c16r2="http://schemas.microsoft.com/office/drawing/2015/06/chart">
            <c:ext xmlns:c16="http://schemas.microsoft.com/office/drawing/2014/chart" uri="{C3380CC4-5D6E-409C-BE32-E72D297353CC}">
              <c16:uniqueId val="{00000008-DBC0-420A-A05A-D0CC6B8845F4}"/>
            </c:ext>
          </c:extLst>
        </c:ser>
        <c:dLbls>
          <c:showLegendKey val="0"/>
          <c:showVal val="0"/>
          <c:showCatName val="0"/>
          <c:showSerName val="0"/>
          <c:showPercent val="0"/>
          <c:showBubbleSize val="0"/>
        </c:dLbls>
        <c:marker val="1"/>
        <c:smooth val="0"/>
        <c:axId val="1022793800"/>
        <c:axId val="1022799288"/>
      </c:lineChart>
      <c:catAx>
        <c:axId val="1022793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2799288"/>
        <c:crosses val="autoZero"/>
        <c:auto val="1"/>
        <c:lblAlgn val="ctr"/>
        <c:lblOffset val="100"/>
        <c:tickLblSkip val="1"/>
        <c:tickMarkSkip val="1"/>
        <c:noMultiLvlLbl val="0"/>
      </c:catAx>
      <c:valAx>
        <c:axId val="1022799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2793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4446</c:v>
                </c:pt>
                <c:pt idx="5">
                  <c:v>4353</c:v>
                </c:pt>
                <c:pt idx="8">
                  <c:v>4511</c:v>
                </c:pt>
                <c:pt idx="11">
                  <c:v>4414</c:v>
                </c:pt>
                <c:pt idx="14">
                  <c:v>4738</c:v>
                </c:pt>
              </c:numCache>
            </c:numRef>
          </c:val>
          <c:extLst xmlns:c16r2="http://schemas.microsoft.com/office/drawing/2015/06/chart">
            <c:ext xmlns:c16="http://schemas.microsoft.com/office/drawing/2014/chart" uri="{C3380CC4-5D6E-409C-BE32-E72D297353CC}">
              <c16:uniqueId val="{00000000-DAED-4CC1-AF2F-93728D8C61E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578</c:v>
                </c:pt>
                <c:pt idx="5">
                  <c:v>554</c:v>
                </c:pt>
                <c:pt idx="8">
                  <c:v>513</c:v>
                </c:pt>
                <c:pt idx="11">
                  <c:v>459</c:v>
                </c:pt>
                <c:pt idx="14">
                  <c:v>405</c:v>
                </c:pt>
              </c:numCache>
            </c:numRef>
          </c:val>
          <c:extLst xmlns:c16r2="http://schemas.microsoft.com/office/drawing/2015/06/chart">
            <c:ext xmlns:c16="http://schemas.microsoft.com/office/drawing/2014/chart" uri="{C3380CC4-5D6E-409C-BE32-E72D297353CC}">
              <c16:uniqueId val="{00000001-DAED-4CC1-AF2F-93728D8C61E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1957</c:v>
                </c:pt>
                <c:pt idx="5">
                  <c:v>2101</c:v>
                </c:pt>
                <c:pt idx="8">
                  <c:v>2189</c:v>
                </c:pt>
                <c:pt idx="11">
                  <c:v>2232</c:v>
                </c:pt>
                <c:pt idx="14">
                  <c:v>2189</c:v>
                </c:pt>
              </c:numCache>
            </c:numRef>
          </c:val>
          <c:extLst xmlns:c16r2="http://schemas.microsoft.com/office/drawing/2015/06/chart">
            <c:ext xmlns:c16="http://schemas.microsoft.com/office/drawing/2014/chart" uri="{C3380CC4-5D6E-409C-BE32-E72D297353CC}">
              <c16:uniqueId val="{00000002-DAED-4CC1-AF2F-93728D8C61E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AED-4CC1-AF2F-93728D8C61E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AED-4CC1-AF2F-93728D8C61E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AED-4CC1-AF2F-93728D8C61E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889</c:v>
                </c:pt>
                <c:pt idx="3">
                  <c:v>818</c:v>
                </c:pt>
                <c:pt idx="6">
                  <c:v>815</c:v>
                </c:pt>
                <c:pt idx="9">
                  <c:v>792</c:v>
                </c:pt>
                <c:pt idx="12">
                  <c:v>757</c:v>
                </c:pt>
              </c:numCache>
            </c:numRef>
          </c:val>
          <c:extLst xmlns:c16r2="http://schemas.microsoft.com/office/drawing/2015/06/chart">
            <c:ext xmlns:c16="http://schemas.microsoft.com/office/drawing/2014/chart" uri="{C3380CC4-5D6E-409C-BE32-E72D297353CC}">
              <c16:uniqueId val="{00000006-DAED-4CC1-AF2F-93728D8C61E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123</c:v>
                </c:pt>
                <c:pt idx="3">
                  <c:v>68</c:v>
                </c:pt>
                <c:pt idx="6">
                  <c:v>22</c:v>
                </c:pt>
                <c:pt idx="9">
                  <c:v>0</c:v>
                </c:pt>
                <c:pt idx="12">
                  <c:v>0</c:v>
                </c:pt>
              </c:numCache>
            </c:numRef>
          </c:val>
          <c:extLst xmlns:c16r2="http://schemas.microsoft.com/office/drawing/2015/06/chart">
            <c:ext xmlns:c16="http://schemas.microsoft.com/office/drawing/2014/chart" uri="{C3380CC4-5D6E-409C-BE32-E72D297353CC}">
              <c16:uniqueId val="{00000007-DAED-4CC1-AF2F-93728D8C61E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1765</c:v>
                </c:pt>
                <c:pt idx="3">
                  <c:v>1645</c:v>
                </c:pt>
                <c:pt idx="6">
                  <c:v>1629</c:v>
                </c:pt>
                <c:pt idx="9">
                  <c:v>1628</c:v>
                </c:pt>
                <c:pt idx="12">
                  <c:v>1621</c:v>
                </c:pt>
              </c:numCache>
            </c:numRef>
          </c:val>
          <c:extLst xmlns:c16r2="http://schemas.microsoft.com/office/drawing/2015/06/chart">
            <c:ext xmlns:c16="http://schemas.microsoft.com/office/drawing/2014/chart" uri="{C3380CC4-5D6E-409C-BE32-E72D297353CC}">
              <c16:uniqueId val="{00000008-DAED-4CC1-AF2F-93728D8C61E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16</c:v>
                </c:pt>
                <c:pt idx="3">
                  <c:v>12</c:v>
                </c:pt>
                <c:pt idx="6">
                  <c:v>8</c:v>
                </c:pt>
                <c:pt idx="9">
                  <c:v>4</c:v>
                </c:pt>
                <c:pt idx="12">
                  <c:v>0</c:v>
                </c:pt>
              </c:numCache>
            </c:numRef>
          </c:val>
          <c:extLst xmlns:c16r2="http://schemas.microsoft.com/office/drawing/2015/06/chart">
            <c:ext xmlns:c16="http://schemas.microsoft.com/office/drawing/2014/chart" uri="{C3380CC4-5D6E-409C-BE32-E72D297353CC}">
              <c16:uniqueId val="{00000009-DAED-4CC1-AF2F-93728D8C61E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4351</c:v>
                </c:pt>
                <c:pt idx="3">
                  <c:v>4285</c:v>
                </c:pt>
                <c:pt idx="6">
                  <c:v>4497</c:v>
                </c:pt>
                <c:pt idx="9">
                  <c:v>4487</c:v>
                </c:pt>
                <c:pt idx="12">
                  <c:v>5036</c:v>
                </c:pt>
              </c:numCache>
            </c:numRef>
          </c:val>
          <c:extLst xmlns:c16r2="http://schemas.microsoft.com/office/drawing/2015/06/chart">
            <c:ext xmlns:c16="http://schemas.microsoft.com/office/drawing/2014/chart" uri="{C3380CC4-5D6E-409C-BE32-E72D297353CC}">
              <c16:uniqueId val="{0000000A-DAED-4CC1-AF2F-93728D8C61E1}"/>
            </c:ext>
          </c:extLst>
        </c:ser>
        <c:dLbls>
          <c:showLegendKey val="0"/>
          <c:showVal val="0"/>
          <c:showCatName val="0"/>
          <c:showSerName val="0"/>
          <c:showPercent val="0"/>
          <c:showBubbleSize val="0"/>
        </c:dLbls>
        <c:gapWidth val="100"/>
        <c:overlap val="100"/>
        <c:axId val="1022794192"/>
        <c:axId val="10227996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162</c:v>
                </c:pt>
                <c:pt idx="2">
                  <c:v>#N/A</c:v>
                </c:pt>
                <c:pt idx="3">
                  <c:v>#N/A</c:v>
                </c:pt>
                <c:pt idx="4">
                  <c:v>0</c:v>
                </c:pt>
                <c:pt idx="5">
                  <c:v>#N/A</c:v>
                </c:pt>
                <c:pt idx="6">
                  <c:v>#N/A</c:v>
                </c:pt>
                <c:pt idx="7">
                  <c:v>0</c:v>
                </c:pt>
                <c:pt idx="8">
                  <c:v>#N/A</c:v>
                </c:pt>
                <c:pt idx="9">
                  <c:v>#N/A</c:v>
                </c:pt>
                <c:pt idx="10">
                  <c:v>0</c:v>
                </c:pt>
                <c:pt idx="11">
                  <c:v>#N/A</c:v>
                </c:pt>
                <c:pt idx="12">
                  <c:v>#N/A</c:v>
                </c:pt>
                <c:pt idx="13">
                  <c:v>84</c:v>
                </c:pt>
                <c:pt idx="14">
                  <c:v>#N/A</c:v>
                </c:pt>
              </c:numCache>
            </c:numRef>
          </c:val>
          <c:smooth val="0"/>
          <c:extLst xmlns:c16r2="http://schemas.microsoft.com/office/drawing/2015/06/chart">
            <c:ext xmlns:c16="http://schemas.microsoft.com/office/drawing/2014/chart" uri="{C3380CC4-5D6E-409C-BE32-E72D297353CC}">
              <c16:uniqueId val="{0000000B-DAED-4CC1-AF2F-93728D8C61E1}"/>
            </c:ext>
          </c:extLst>
        </c:ser>
        <c:dLbls>
          <c:showLegendKey val="0"/>
          <c:showVal val="0"/>
          <c:showCatName val="0"/>
          <c:showSerName val="0"/>
          <c:showPercent val="0"/>
          <c:showBubbleSize val="0"/>
        </c:dLbls>
        <c:marker val="1"/>
        <c:smooth val="0"/>
        <c:axId val="1022794192"/>
        <c:axId val="1022799680"/>
      </c:lineChart>
      <c:catAx>
        <c:axId val="1022794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22799680"/>
        <c:crosses val="autoZero"/>
        <c:auto val="1"/>
        <c:lblAlgn val="ctr"/>
        <c:lblOffset val="100"/>
        <c:tickLblSkip val="1"/>
        <c:tickMarkSkip val="1"/>
        <c:noMultiLvlLbl val="0"/>
      </c:catAx>
      <c:valAx>
        <c:axId val="1022799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2794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1515</c:v>
                </c:pt>
                <c:pt idx="1">
                  <c:v>1261</c:v>
                </c:pt>
                <c:pt idx="2">
                  <c:v>1253</c:v>
                </c:pt>
              </c:numCache>
            </c:numRef>
          </c:val>
          <c:extLst xmlns:c16r2="http://schemas.microsoft.com/office/drawing/2015/06/chart">
            <c:ext xmlns:c16="http://schemas.microsoft.com/office/drawing/2014/chart" uri="{C3380CC4-5D6E-409C-BE32-E72D297353CC}">
              <c16:uniqueId val="{00000000-2CA5-4F03-A7CA-690EE2419D5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11</c:v>
                </c:pt>
                <c:pt idx="1">
                  <c:v>41</c:v>
                </c:pt>
                <c:pt idx="2">
                  <c:v>60</c:v>
                </c:pt>
              </c:numCache>
            </c:numRef>
          </c:val>
          <c:extLst xmlns:c16r2="http://schemas.microsoft.com/office/drawing/2015/06/chart">
            <c:ext xmlns:c16="http://schemas.microsoft.com/office/drawing/2014/chart" uri="{C3380CC4-5D6E-409C-BE32-E72D297353CC}">
              <c16:uniqueId val="{00000001-2CA5-4F03-A7CA-690EE2419D5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524</c:v>
                </c:pt>
                <c:pt idx="1">
                  <c:v>769</c:v>
                </c:pt>
                <c:pt idx="2">
                  <c:v>700</c:v>
                </c:pt>
              </c:numCache>
            </c:numRef>
          </c:val>
          <c:extLst xmlns:c16r2="http://schemas.microsoft.com/office/drawing/2015/06/chart">
            <c:ext xmlns:c16="http://schemas.microsoft.com/office/drawing/2014/chart" uri="{C3380CC4-5D6E-409C-BE32-E72D297353CC}">
              <c16:uniqueId val="{00000002-2CA5-4F03-A7CA-690EE2419D53}"/>
            </c:ext>
          </c:extLst>
        </c:ser>
        <c:dLbls>
          <c:showLegendKey val="0"/>
          <c:showVal val="0"/>
          <c:showCatName val="0"/>
          <c:showSerName val="0"/>
          <c:showPercent val="0"/>
          <c:showBubbleSize val="0"/>
        </c:dLbls>
        <c:gapWidth val="120"/>
        <c:overlap val="100"/>
        <c:axId val="1022790272"/>
        <c:axId val="1022795760"/>
      </c:barChart>
      <c:catAx>
        <c:axId val="1022790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022795760"/>
        <c:crosses val="autoZero"/>
        <c:auto val="1"/>
        <c:lblAlgn val="ctr"/>
        <c:lblOffset val="100"/>
        <c:tickLblSkip val="1"/>
        <c:tickMarkSkip val="1"/>
        <c:noMultiLvlLbl val="0"/>
      </c:catAx>
      <c:valAx>
        <c:axId val="10227957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022790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A16-45B0-97BF-FC663DE3A66E}"/>
                </c:ext>
                <c:ext xmlns:c15="http://schemas.microsoft.com/office/drawing/2012/chart" uri="{CE6537A1-D6FC-4f65-9D91-7224C49458BB}">
                  <c15:dlblFieldTable>
                    <c15:dlblFTEntry>
                      <c15:txfldGUID>{B909CF44-F661-4C26-B589-36E16CC62A63}</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A16-45B0-97BF-FC663DE3A66E}"/>
                </c:ext>
                <c:ext xmlns:c15="http://schemas.microsoft.com/office/drawing/2012/chart" uri="{CE6537A1-D6FC-4f65-9D91-7224C49458BB}">
                  <c15:dlblFieldTable>
                    <c15:dlblFTEntry>
                      <c15:txfldGUID>{325359AB-7E7E-4B0A-8C7D-78E8932994FC}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A16-45B0-97BF-FC663DE3A66E}"/>
                </c:ext>
                <c:ext xmlns:c15="http://schemas.microsoft.com/office/drawing/2012/chart" uri="{CE6537A1-D6FC-4f65-9D91-7224C49458BB}">
                  <c15:dlblFieldTable>
                    <c15:dlblFTEntry>
                      <c15:txfldGUID>{8825A842-D0E0-4960-88EA-456E4DC9E23E}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A16-45B0-97BF-FC663DE3A66E}"/>
                </c:ext>
                <c:ext xmlns:c15="http://schemas.microsoft.com/office/drawing/2012/chart" uri="{CE6537A1-D6FC-4f65-9D91-7224C49458BB}">
                  <c15:dlblFieldTable>
                    <c15:dlblFTEntry>
                      <c15:txfldGUID>{A2FADB1C-2E1A-40C0-94C1-3DD8ABA9AFD6}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A16-45B0-97BF-FC663DE3A66E}"/>
                </c:ext>
                <c:ext xmlns:c15="http://schemas.microsoft.com/office/drawing/2012/chart" uri="{CE6537A1-D6FC-4f65-9D91-7224C49458BB}">
                  <c15:dlblFieldTable>
                    <c15:dlblFTEntry>
                      <c15:txfldGUID>{C898D238-2E1A-4EF5-801F-860529147E7F}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A16-45B0-97BF-FC663DE3A66E}"/>
                </c:ext>
                <c:ext xmlns:c15="http://schemas.microsoft.com/office/drawing/2012/chart" uri="{CE6537A1-D6FC-4f65-9D91-7224C49458BB}">
                  <c15:dlblFieldTable>
                    <c15:dlblFTEntry>
                      <c15:txfldGUID>{CF1B3575-7060-4973-9007-436A57FE02FF}</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A16-45B0-97BF-FC663DE3A66E}"/>
                </c:ext>
                <c:ext xmlns:c15="http://schemas.microsoft.com/office/drawing/2012/chart" uri="{CE6537A1-D6FC-4f65-9D91-7224C49458BB}">
                  <c15:dlblFieldTable>
                    <c15:dlblFTEntry>
                      <c15:txfldGUID>{C91A137D-FB8E-44CE-8034-A0E9029A6C35}</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A16-45B0-97BF-FC663DE3A66E}"/>
                </c:ext>
                <c:ext xmlns:c15="http://schemas.microsoft.com/office/drawing/2012/chart" uri="{CE6537A1-D6FC-4f65-9D91-7224C49458BB}">
                  <c15:dlblFieldTable>
                    <c15:dlblFTEntry>
                      <c15:txfldGUID>{68AFE0BC-6482-4E0C-831C-DEF1D77E20B9}</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A16-45B0-97BF-FC663DE3A66E}"/>
                </c:ext>
                <c:ext xmlns:c15="http://schemas.microsoft.com/office/drawing/2012/chart" uri="{CE6537A1-D6FC-4f65-9D91-7224C49458BB}">
                  <c15:layout/>
                  <c15:dlblFieldTable>
                    <c15:dlblFTEntry>
                      <c15:txfldGUID>{8A0C9733-0640-42B7-BD8E-E4BD766B3EA7}</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54</c:v>
                </c:pt>
                <c:pt idx="16">
                  <c:v>55.9</c:v>
                </c:pt>
                <c:pt idx="24">
                  <c:v>57.7</c:v>
                </c:pt>
                <c:pt idx="32">
                  <c:v>58.6</c:v>
                </c:pt>
              </c:numCache>
            </c:numRef>
          </c:xVal>
          <c:yVal>
            <c:numRef>
              <c:f>公会計指標分析・財政指標組合せ分析表!$BP$51:$DC$51</c:f>
              <c:numCache>
                <c:formatCode>#,##0.0;"▲ "#,##0.0</c:formatCode>
                <c:ptCount val="40"/>
                <c:pt idx="32">
                  <c:v>3.9</c:v>
                </c:pt>
              </c:numCache>
            </c:numRef>
          </c:yVal>
          <c:smooth val="0"/>
          <c:extLst xmlns:c16r2="http://schemas.microsoft.com/office/drawing/2015/06/chart">
            <c:ext xmlns:c16="http://schemas.microsoft.com/office/drawing/2014/chart" uri="{C3380CC4-5D6E-409C-BE32-E72D297353CC}">
              <c16:uniqueId val="{00000009-BA16-45B0-97BF-FC663DE3A66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A16-45B0-97BF-FC663DE3A66E}"/>
                </c:ext>
                <c:ext xmlns:c15="http://schemas.microsoft.com/office/drawing/2012/chart" uri="{CE6537A1-D6FC-4f65-9D91-7224C49458BB}">
                  <c15:dlblFieldTable>
                    <c15:dlblFTEntry>
                      <c15:txfldGUID>{7705BDF2-85B9-4B2D-AD54-24875A82BC88}</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A16-45B0-97BF-FC663DE3A66E}"/>
                </c:ext>
                <c:ext xmlns:c15="http://schemas.microsoft.com/office/drawing/2012/chart" uri="{CE6537A1-D6FC-4f65-9D91-7224C49458BB}">
                  <c15:dlblFieldTable>
                    <c15:dlblFTEntry>
                      <c15:txfldGUID>{D804CCC2-4A42-4202-A537-EBB4FBA75C06}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A16-45B0-97BF-FC663DE3A66E}"/>
                </c:ext>
                <c:ext xmlns:c15="http://schemas.microsoft.com/office/drawing/2012/chart" uri="{CE6537A1-D6FC-4f65-9D91-7224C49458BB}">
                  <c15:dlblFieldTable>
                    <c15:dlblFTEntry>
                      <c15:txfldGUID>{0B216C0C-BCAA-4B99-BB86-5C20420AC475}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A16-45B0-97BF-FC663DE3A66E}"/>
                </c:ext>
                <c:ext xmlns:c15="http://schemas.microsoft.com/office/drawing/2012/chart" uri="{CE6537A1-D6FC-4f65-9D91-7224C49458BB}">
                  <c15:dlblFieldTable>
                    <c15:dlblFTEntry>
                      <c15:txfldGUID>{D13581B5-96AC-41E3-B510-0565F96DF9E6}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A16-45B0-97BF-FC663DE3A66E}"/>
                </c:ext>
                <c:ext xmlns:c15="http://schemas.microsoft.com/office/drawing/2012/chart" uri="{CE6537A1-D6FC-4f65-9D91-7224C49458BB}">
                  <c15:dlblFieldTable>
                    <c15:dlblFTEntry>
                      <c15:txfldGUID>{3EC93577-5DDB-4823-A251-901AEB457356}</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A16-45B0-97BF-FC663DE3A66E}"/>
                </c:ext>
                <c:ext xmlns:c15="http://schemas.microsoft.com/office/drawing/2012/chart" uri="{CE6537A1-D6FC-4f65-9D91-7224C49458BB}">
                  <c15:layout/>
                  <c15:dlblFieldTable>
                    <c15:dlblFTEntry>
                      <c15:txfldGUID>{4DDCD446-70B3-4F8D-8B42-9C09A384BF2D}</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A16-45B0-97BF-FC663DE3A66E}"/>
                </c:ext>
                <c:ext xmlns:c15="http://schemas.microsoft.com/office/drawing/2012/chart" uri="{CE6537A1-D6FC-4f65-9D91-7224C49458BB}">
                  <c15:layout/>
                  <c15:dlblFieldTable>
                    <c15:dlblFTEntry>
                      <c15:txfldGUID>{251954B5-5FD5-43AA-B979-E4B789DE681D}</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A16-45B0-97BF-FC663DE3A66E}"/>
                </c:ext>
                <c:ext xmlns:c15="http://schemas.microsoft.com/office/drawing/2012/chart" uri="{CE6537A1-D6FC-4f65-9D91-7224C49458BB}">
                  <c15:layout/>
                  <c15:dlblFieldTable>
                    <c15:dlblFTEntry>
                      <c15:txfldGUID>{64277ADE-4B62-4436-8D5A-8DCD20C75D58}</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A16-45B0-97BF-FC663DE3A66E}"/>
                </c:ext>
                <c:ext xmlns:c15="http://schemas.microsoft.com/office/drawing/2012/chart" uri="{CE6537A1-D6FC-4f65-9D91-7224C49458BB}">
                  <c15:layout/>
                  <c15:dlblFieldTable>
                    <c15:dlblFTEntry>
                      <c15:txfldGUID>{27A75D57-61E0-4F3C-9103-7D1AE2676AB0}</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54.2</c:v>
                </c:pt>
                <c:pt idx="16">
                  <c:v>56.3</c:v>
                </c:pt>
                <c:pt idx="24">
                  <c:v>57.6</c:v>
                </c:pt>
                <c:pt idx="32">
                  <c:v>58.7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BA16-45B0-97BF-FC663DE3A66E}"/>
            </c:ext>
          </c:extLst>
        </c:ser>
        <c:dLbls>
          <c:showLegendKey val="0"/>
          <c:showVal val="1"/>
          <c:showCatName val="0"/>
          <c:showSerName val="0"/>
          <c:showPercent val="0"/>
          <c:showBubbleSize val="0"/>
        </c:dLbls>
        <c:axId val="1022789880"/>
        <c:axId val="1022791056"/>
      </c:scatterChart>
      <c:valAx>
        <c:axId val="1022789880"/>
        <c:scaling>
          <c:orientation val="minMax"/>
          <c:max val="59.1"/>
          <c:min val="5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22791056"/>
        <c:crosses val="autoZero"/>
        <c:crossBetween val="midCat"/>
      </c:valAx>
      <c:valAx>
        <c:axId val="1022791056"/>
        <c:scaling>
          <c:orientation val="minMax"/>
          <c:max val="4.5999999999999996"/>
          <c:min val="-0.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22789880"/>
        <c:crosses val="autoZero"/>
        <c:crossBetween val="midCat"/>
        <c:majorUnit val="0.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908-4FF1-8392-8B916ECC8861}"/>
                </c:ext>
                <c:ext xmlns:c15="http://schemas.microsoft.com/office/drawing/2012/chart" uri="{CE6537A1-D6FC-4f65-9D91-7224C49458BB}">
                  <c15:dlblFieldTable>
                    <c15:dlblFTEntry>
                      <c15:txfldGUID>{D64048C0-C866-4521-A374-FBD60B5A3768}</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908-4FF1-8392-8B916ECC8861}"/>
                </c:ext>
                <c:ext xmlns:c15="http://schemas.microsoft.com/office/drawing/2012/chart" uri="{CE6537A1-D6FC-4f65-9D91-7224C49458BB}">
                  <c15:dlblFieldTable>
                    <c15:dlblFTEntry>
                      <c15:txfldGUID>{0BBFD769-90F0-4B99-8E83-F24002E331E5}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908-4FF1-8392-8B916ECC8861}"/>
                </c:ext>
                <c:ext xmlns:c15="http://schemas.microsoft.com/office/drawing/2012/chart" uri="{CE6537A1-D6FC-4f65-9D91-7224C49458BB}">
                  <c15:dlblFieldTable>
                    <c15:dlblFTEntry>
                      <c15:txfldGUID>{C3F48590-8306-41A6-BBA9-7B25CCC5C560}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908-4FF1-8392-8B916ECC8861}"/>
                </c:ext>
                <c:ext xmlns:c15="http://schemas.microsoft.com/office/drawing/2012/chart" uri="{CE6537A1-D6FC-4f65-9D91-7224C49458BB}">
                  <c15:dlblFieldTable>
                    <c15:dlblFTEntry>
                      <c15:txfldGUID>{7B59C3F5-8546-4F30-BC32-E2E3B8B1A12F}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908-4FF1-8392-8B916ECC8861}"/>
                </c:ext>
                <c:ext xmlns:c15="http://schemas.microsoft.com/office/drawing/2012/chart" uri="{CE6537A1-D6FC-4f65-9D91-7224C49458BB}">
                  <c15:dlblFieldTable>
                    <c15:dlblFTEntry>
                      <c15:txfldGUID>{C1A25731-1E21-40CB-B1DA-78234AE4B619}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908-4FF1-8392-8B916ECC8861}"/>
                </c:ext>
                <c:ext xmlns:c15="http://schemas.microsoft.com/office/drawing/2012/chart" uri="{CE6537A1-D6FC-4f65-9D91-7224C49458BB}">
                  <c15:dlblFieldTable>
                    <c15:dlblFTEntry>
                      <c15:txfldGUID>{BFC810BE-20E7-46A2-BA7B-EC015A42CF0B}</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908-4FF1-8392-8B916ECC8861}"/>
                </c:ext>
                <c:ext xmlns:c15="http://schemas.microsoft.com/office/drawing/2012/chart" uri="{CE6537A1-D6FC-4f65-9D91-7224C49458BB}">
                  <c15:dlblFieldTable>
                    <c15:dlblFTEntry>
                      <c15:txfldGUID>{F2B682D4-A0A6-4193-A300-D675DFD3FCDE}</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908-4FF1-8392-8B916ECC8861}"/>
                </c:ext>
                <c:ext xmlns:c15="http://schemas.microsoft.com/office/drawing/2012/chart" uri="{CE6537A1-D6FC-4f65-9D91-7224C49458BB}">
                  <c15:dlblFieldTable>
                    <c15:dlblFTEntry>
                      <c15:txfldGUID>{9405C5DB-DC6A-4A28-B9D2-4BB430BDDD6F}</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908-4FF1-8392-8B916ECC8861}"/>
                </c:ext>
                <c:ext xmlns:c15="http://schemas.microsoft.com/office/drawing/2012/chart" uri="{CE6537A1-D6FC-4f65-9D91-7224C49458BB}">
                  <c15:dlblFieldTable>
                    <c15:dlblFTEntry>
                      <c15:txfldGUID>{7B168FEC-7DA0-47A4-9882-2B8435F4B1EE}</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8.4</c:v>
                </c:pt>
                <c:pt idx="8">
                  <c:v>7.4</c:v>
                </c:pt>
                <c:pt idx="16">
                  <c:v>6.1</c:v>
                </c:pt>
                <c:pt idx="24">
                  <c:v>5.9</c:v>
                </c:pt>
                <c:pt idx="32">
                  <c:v>6</c:v>
                </c:pt>
              </c:numCache>
            </c:numRef>
          </c:xVal>
          <c:yVal>
            <c:numRef>
              <c:f>公会計指標分析・財政指標組合せ分析表!$BP$73:$DC$73</c:f>
              <c:numCache>
                <c:formatCode>#,##0.0;"▲ "#,##0.0</c:formatCode>
                <c:ptCount val="40"/>
                <c:pt idx="0">
                  <c:v>7.3</c:v>
                </c:pt>
                <c:pt idx="32">
                  <c:v>3.9</c:v>
                </c:pt>
              </c:numCache>
            </c:numRef>
          </c:yVal>
          <c:smooth val="0"/>
          <c:extLst xmlns:c16r2="http://schemas.microsoft.com/office/drawing/2015/06/chart">
            <c:ext xmlns:c16="http://schemas.microsoft.com/office/drawing/2014/chart" uri="{C3380CC4-5D6E-409C-BE32-E72D297353CC}">
              <c16:uniqueId val="{00000009-F908-4FF1-8392-8B916ECC886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908-4FF1-8392-8B916ECC8861}"/>
                </c:ext>
                <c:ext xmlns:c15="http://schemas.microsoft.com/office/drawing/2012/chart" uri="{CE6537A1-D6FC-4f65-9D91-7224C49458BB}">
                  <c15:dlblFieldTable>
                    <c15:dlblFTEntry>
                      <c15:txfldGUID>{D98289D1-7BFD-4EA7-92D7-B4D070509740}</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908-4FF1-8392-8B916ECC8861}"/>
                </c:ext>
                <c:ext xmlns:c15="http://schemas.microsoft.com/office/drawing/2012/chart" uri="{CE6537A1-D6FC-4f65-9D91-7224C49458BB}">
                  <c15:dlblFieldTable>
                    <c15:dlblFTEntry>
                      <c15:txfldGUID>{B60A97D5-E37E-45FE-9327-C446A00B2902}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908-4FF1-8392-8B916ECC8861}"/>
                </c:ext>
                <c:ext xmlns:c15="http://schemas.microsoft.com/office/drawing/2012/chart" uri="{CE6537A1-D6FC-4f65-9D91-7224C49458BB}">
                  <c15:dlblFieldTable>
                    <c15:dlblFTEntry>
                      <c15:txfldGUID>{29104ABA-863A-4B88-A9D4-1DCC4B90FC0C}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908-4FF1-8392-8B916ECC8861}"/>
                </c:ext>
                <c:ext xmlns:c15="http://schemas.microsoft.com/office/drawing/2012/chart" uri="{CE6537A1-D6FC-4f65-9D91-7224C49458BB}">
                  <c15:dlblFieldTable>
                    <c15:dlblFTEntry>
                      <c15:txfldGUID>{8B1A1203-60C4-4859-802D-F0AB437B5DF2}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908-4FF1-8392-8B916ECC8861}"/>
                </c:ext>
                <c:ext xmlns:c15="http://schemas.microsoft.com/office/drawing/2012/chart" uri="{CE6537A1-D6FC-4f65-9D91-7224C49458BB}">
                  <c15:dlblFieldTable>
                    <c15:dlblFTEntry>
                      <c15:txfldGUID>{7CEDCC5E-9E86-45AD-8A34-9559974EEAAD}</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908-4FF1-8392-8B916ECC8861}"/>
                </c:ext>
                <c:ext xmlns:c15="http://schemas.microsoft.com/office/drawing/2012/chart" uri="{CE6537A1-D6FC-4f65-9D91-7224C49458BB}">
                  <c15:dlblFieldTable>
                    <c15:dlblFTEntry>
                      <c15:txfldGUID>{105B29B0-9C8C-4F67-AECE-D7CCBECD3649}</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908-4FF1-8392-8B916ECC8861}"/>
                </c:ext>
                <c:ext xmlns:c15="http://schemas.microsoft.com/office/drawing/2012/chart" uri="{CE6537A1-D6FC-4f65-9D91-7224C49458BB}">
                  <c15:dlblFieldTable>
                    <c15:dlblFTEntry>
                      <c15:txfldGUID>{3EFF516F-5960-4ACC-837E-4E5349EBA56B}</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4.5160355153971272E-2"/>
                  <c:y val="-4.3495921315536014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908-4FF1-8392-8B916ECC8861}"/>
                </c:ext>
                <c:ext xmlns:c15="http://schemas.microsoft.com/office/drawing/2012/chart" uri="{CE6537A1-D6FC-4f65-9D91-7224C49458BB}">
                  <c15:dlblFieldTable>
                    <c15:dlblFTEntry>
                      <c15:txfldGUID>{1EDFA2F7-BB19-4549-B2A7-95C9F923A006}</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1.8235628084250059E-2"/>
                  <c:y val="-8.133737286005211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908-4FF1-8392-8B916ECC8861}"/>
                </c:ext>
                <c:ext xmlns:c15="http://schemas.microsoft.com/office/drawing/2012/chart" uri="{CE6537A1-D6FC-4f65-9D91-7224C49458BB}">
                  <c15:dlblFieldTable>
                    <c15:dlblFTEntry>
                      <c15:txfldGUID>{BEEB01BE-1F9F-4F81-B97D-8B250F1AA910}</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F908-4FF1-8392-8B916ECC8861}"/>
            </c:ext>
          </c:extLst>
        </c:ser>
        <c:dLbls>
          <c:showLegendKey val="0"/>
          <c:showVal val="1"/>
          <c:showCatName val="0"/>
          <c:showSerName val="0"/>
          <c:showPercent val="0"/>
          <c:showBubbleSize val="0"/>
        </c:dLbls>
        <c:axId val="1022794976"/>
        <c:axId val="1022796152"/>
      </c:scatterChart>
      <c:valAx>
        <c:axId val="1022794976"/>
        <c:scaling>
          <c:orientation val="minMax"/>
          <c:max val="8.6"/>
          <c:min val="5.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22796152"/>
        <c:crosses val="autoZero"/>
        <c:crossBetween val="midCat"/>
      </c:valAx>
      <c:valAx>
        <c:axId val="1022796152"/>
        <c:scaling>
          <c:orientation val="minMax"/>
          <c:max val="8.6"/>
          <c:min val="-0.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22794976"/>
        <c:crosses val="autoZero"/>
        <c:crossBetween val="midCat"/>
        <c:majorUnit val="0.9"/>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北海道遠別町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元利償還金については、近年の繰上償還により減少となったが、２８年度からは元金償還が始まり、上昇している。</a:t>
          </a:r>
        </a:p>
        <a:p>
          <a:r>
            <a:rPr kumimoji="1" lang="ja-JP" altLang="en-US" sz="1400">
              <a:latin typeface="ＭＳ ゴシック" pitchFamily="49" charset="-128"/>
              <a:ea typeface="ＭＳ ゴシック" pitchFamily="49" charset="-128"/>
            </a:rPr>
            <a:t>　地方債発行に関しては、償還額を鑑み、事業を厳選しつつ新規借入を行い、新規発行債は交付税算入率を踏まえて借入し、一般財源での負担が大きくならないよう公債費の適正管理に努める。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北海道遠別町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地方債の現在高は年々減少傾向にはあったが、平成２８年度から普通建設事業費の増加に伴って借入が増えているため、現在高は増加している。</a:t>
          </a:r>
        </a:p>
        <a:p>
          <a:r>
            <a:rPr kumimoji="1" lang="ja-JP" altLang="en-US" sz="1400">
              <a:latin typeface="ＭＳ ゴシック" pitchFamily="49" charset="-128"/>
              <a:ea typeface="ＭＳ ゴシック" pitchFamily="49" charset="-128"/>
            </a:rPr>
            <a:t>　今後は地方債の発行を抑制すると共に、充当可能財源等の確保に努め、将来負担の健全化に努めていく。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北海道遠別町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公共施設の工事等に伴い、公共施設等整備基金及び地域振興基金を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百万円取り崩したこと等により、基金全体としては減少している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・基金の使途の明確化を図るために、財政調整基金を取り崩して個々の特定目的基金に積み立てていくことを予定している。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・公共施設等整備基金：公共施設等整備。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・まちづくり応援基金：地域福祉の向上や次世代に引き継ぐべき地域資源の保全、活用等を図るため地域にあった活力あるまちづくりに資する事業。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・ふるさと創生基金：人材育成国際交流及びまちづくり推進事業。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・地域振興基金：高齢化社会の到来に備え、地域における福祉活動の促進、快適な生活環境の形成等地域の振興を図る事業。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・遠別町・キャッスルガー市国際交流基金：姉妹都市カナダ・キャッスルガー市との青少年等の教育交流や広くカナダとの異文化理解の促進を目的とする事業。</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・公共施設等整備基金：公共施設整備のため取り崩したことにより減少。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・まちづくり応援基金：寄附金繰入のため増加。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・地域振興基金：アクティブシニア多世代拠点交流センター建設に伴い取り崩したことにより減少。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・遠別町・キャッスルガー市国際交流基金：姉妹都市交流事業実施のため</a:t>
          </a:r>
          <a:r>
            <a:rPr kumimoji="1" lang="ja-JP" altLang="ja-JP" sz="1300">
              <a:solidFill>
                <a:schemeClr val="dk1"/>
              </a:solidFill>
              <a:effectLst/>
              <a:latin typeface="+mn-lt"/>
              <a:ea typeface="+mn-ea"/>
              <a:cs typeface="+mn-cs"/>
            </a:rPr>
            <a:t>取り崩したことにより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・各基金とも大幅な積立予定はないが、事業目的に沿った基金の運用を行う。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・町有林立木売払代金を積み立てたことによる増加。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・一般会計繰り入れのため取り崩したことによる減少。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・基金の使途の明確化を図るために、財政調整基金を取り崩して個々の特定目的基金に積み立てていくことを予定している。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・決算剰余金を１９百万円積立てたことによる増額。</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・計画的に基金を積み立て、比較的利率の高い借入から計画的に繰上償還を行い、実質公債費比率の圧縮に努める。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北海道遠別町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2,692
2,647
590.80
5,113,415
5,055,716
42,699
2,563,261
5,036,425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8" name="テキスト ボックス 37"/>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0" name="テキスト ボックス 39"/>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3" name="正方形/長方形 42"/>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町では、平成２８年度に策定した公共施設等総合管理計画において、施設保有面積の５０％を削減目標とし、老朽化した施設の集約化・複合化や除却を進めている。有形固定資産減価償却率は類似団体平均と比較してほぼ同水準であり、引き続き取り組んで行くものとする。</a:t>
          </a: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7" name="直線コネクタ 56"/>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8" name="テキスト ボックス 57"/>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9" name="直線コネクタ 58"/>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0" name="テキスト ボックス 59"/>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1" name="直線コネクタ 60"/>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2" name="テキスト ボックス 61"/>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3" name="直線コネクタ 62"/>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4" name="テキスト ボックス 63"/>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5" name="直線コネクタ 64"/>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6" name="テキスト ボックス 65"/>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7" name="直線コネクタ 66"/>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8" name="テキスト ボックス 67"/>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72" name="直線コネクタ 71"/>
        <xdr:cNvCxnSpPr/>
      </xdr:nvCxnSpPr>
      <xdr:spPr>
        <a:xfrm flipV="1">
          <a:off x="4760595" y="4653371"/>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3" name="有形固定資産減価償却率最小値テキスト"/>
        <xdr:cNvSpPr txBox="1"/>
      </xdr:nvSpPr>
      <xdr:spPr>
        <a:xfrm>
          <a:off x="4813300" y="6032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4" name="直線コネクタ 73"/>
        <xdr:cNvCxnSpPr/>
      </xdr:nvCxnSpPr>
      <xdr:spPr>
        <a:xfrm>
          <a:off x="4673600" y="602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75" name="有形固定資産減価償却率最大値テキスト"/>
        <xdr:cNvSpPr txBox="1"/>
      </xdr:nvSpPr>
      <xdr:spPr>
        <a:xfrm>
          <a:off x="4813300" y="4428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6" name="直線コネクタ 75"/>
        <xdr:cNvCxnSpPr/>
      </xdr:nvCxnSpPr>
      <xdr:spPr>
        <a:xfrm>
          <a:off x="4673600" y="465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146883</xdr:rowOff>
    </xdr:from>
    <xdr:ext cx="405111" cy="259045"/>
    <xdr:sp macro="" textlink="">
      <xdr:nvSpPr>
        <xdr:cNvPr id="77" name="有形固定資産減価償却率平均値テキスト"/>
        <xdr:cNvSpPr txBox="1"/>
      </xdr:nvSpPr>
      <xdr:spPr>
        <a:xfrm>
          <a:off x="4813300" y="4947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78" name="フローチャート: 判断 77"/>
        <xdr:cNvSpPr/>
      </xdr:nvSpPr>
      <xdr:spPr>
        <a:xfrm>
          <a:off x="4711700" y="509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79" name="フローチャート: 判断 78"/>
        <xdr:cNvSpPr/>
      </xdr:nvSpPr>
      <xdr:spPr>
        <a:xfrm>
          <a:off x="4000500" y="51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80" name="フローチャート: 判断 79"/>
        <xdr:cNvSpPr/>
      </xdr:nvSpPr>
      <xdr:spPr>
        <a:xfrm>
          <a:off x="3238500" y="517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81" name="フローチャート: 判断 80"/>
        <xdr:cNvSpPr/>
      </xdr:nvSpPr>
      <xdr:spPr>
        <a:xfrm>
          <a:off x="2476500" y="523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87" name="楕円 86"/>
        <xdr:cNvSpPr/>
      </xdr:nvSpPr>
      <xdr:spPr>
        <a:xfrm>
          <a:off x="4711700" y="509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105518</xdr:rowOff>
    </xdr:from>
    <xdr:ext cx="405111" cy="259045"/>
    <xdr:sp macro="" textlink="">
      <xdr:nvSpPr>
        <xdr:cNvPr id="88" name="有形固定資産減価償却率該当値テキスト"/>
        <xdr:cNvSpPr txBox="1"/>
      </xdr:nvSpPr>
      <xdr:spPr>
        <a:xfrm>
          <a:off x="4813300" y="5077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154849</xdr:rowOff>
    </xdr:from>
    <xdr:to>
      <xdr:col>19</xdr:col>
      <xdr:colOff>187325</xdr:colOff>
      <xdr:row>30</xdr:row>
      <xdr:rowOff>84999</xdr:rowOff>
    </xdr:to>
    <xdr:sp macro="" textlink="">
      <xdr:nvSpPr>
        <xdr:cNvPr id="89" name="楕円 88"/>
        <xdr:cNvSpPr/>
      </xdr:nvSpPr>
      <xdr:spPr>
        <a:xfrm>
          <a:off x="4000500" y="512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6441</xdr:rowOff>
    </xdr:from>
    <xdr:to>
      <xdr:col>23</xdr:col>
      <xdr:colOff>85725</xdr:colOff>
      <xdr:row>30</xdr:row>
      <xdr:rowOff>34199</xdr:rowOff>
    </xdr:to>
    <xdr:cxnSp macro="">
      <xdr:nvCxnSpPr>
        <xdr:cNvPr id="90" name="直線コネクタ 89"/>
        <xdr:cNvCxnSpPr/>
      </xdr:nvCxnSpPr>
      <xdr:spPr>
        <a:xfrm flipV="1">
          <a:off x="4051300" y="5149941"/>
          <a:ext cx="711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38917</xdr:rowOff>
    </xdr:from>
    <xdr:to>
      <xdr:col>15</xdr:col>
      <xdr:colOff>187325</xdr:colOff>
      <xdr:row>30</xdr:row>
      <xdr:rowOff>140517</xdr:rowOff>
    </xdr:to>
    <xdr:sp macro="" textlink="">
      <xdr:nvSpPr>
        <xdr:cNvPr id="91" name="楕円 90"/>
        <xdr:cNvSpPr/>
      </xdr:nvSpPr>
      <xdr:spPr>
        <a:xfrm>
          <a:off x="3238500" y="518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34199</xdr:rowOff>
    </xdr:from>
    <xdr:to>
      <xdr:col>19</xdr:col>
      <xdr:colOff>136525</xdr:colOff>
      <xdr:row>30</xdr:row>
      <xdr:rowOff>89717</xdr:rowOff>
    </xdr:to>
    <xdr:cxnSp macro="">
      <xdr:nvCxnSpPr>
        <xdr:cNvPr id="92" name="直線コネクタ 91"/>
        <xdr:cNvCxnSpPr/>
      </xdr:nvCxnSpPr>
      <xdr:spPr>
        <a:xfrm flipV="1">
          <a:off x="3289300" y="5177699"/>
          <a:ext cx="762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97518</xdr:rowOff>
    </xdr:from>
    <xdr:to>
      <xdr:col>11</xdr:col>
      <xdr:colOff>187325</xdr:colOff>
      <xdr:row>31</xdr:row>
      <xdr:rowOff>27668</xdr:rowOff>
    </xdr:to>
    <xdr:sp macro="" textlink="">
      <xdr:nvSpPr>
        <xdr:cNvPr id="93" name="楕円 92"/>
        <xdr:cNvSpPr/>
      </xdr:nvSpPr>
      <xdr:spPr>
        <a:xfrm>
          <a:off x="2476500" y="524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89717</xdr:rowOff>
    </xdr:from>
    <xdr:to>
      <xdr:col>15</xdr:col>
      <xdr:colOff>136525</xdr:colOff>
      <xdr:row>30</xdr:row>
      <xdr:rowOff>148318</xdr:rowOff>
    </xdr:to>
    <xdr:cxnSp macro="">
      <xdr:nvCxnSpPr>
        <xdr:cNvPr id="94" name="直線コネクタ 93"/>
        <xdr:cNvCxnSpPr/>
      </xdr:nvCxnSpPr>
      <xdr:spPr>
        <a:xfrm flipV="1">
          <a:off x="2527300" y="5233217"/>
          <a:ext cx="762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79210</xdr:rowOff>
    </xdr:from>
    <xdr:ext cx="405111" cy="259045"/>
    <xdr:sp macro="" textlink="">
      <xdr:nvSpPr>
        <xdr:cNvPr id="95" name="n_1aveValue有形固定資産減価償却率"/>
        <xdr:cNvSpPr txBox="1"/>
      </xdr:nvSpPr>
      <xdr:spPr>
        <a:xfrm>
          <a:off x="3836044" y="5222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144706</xdr:rowOff>
    </xdr:from>
    <xdr:ext cx="405111" cy="259045"/>
    <xdr:sp macro="" textlink="">
      <xdr:nvSpPr>
        <xdr:cNvPr id="96" name="n_2aveValue有形固定資産減価償却率"/>
        <xdr:cNvSpPr txBox="1"/>
      </xdr:nvSpPr>
      <xdr:spPr>
        <a:xfrm>
          <a:off x="3086744" y="494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38026</xdr:rowOff>
    </xdr:from>
    <xdr:ext cx="405111" cy="259045"/>
    <xdr:sp macro="" textlink="">
      <xdr:nvSpPr>
        <xdr:cNvPr id="97" name="n_3aveValue有形固定資産減価償却率"/>
        <xdr:cNvSpPr txBox="1"/>
      </xdr:nvSpPr>
      <xdr:spPr>
        <a:xfrm>
          <a:off x="2324744" y="5010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101526</xdr:rowOff>
    </xdr:from>
    <xdr:ext cx="405111" cy="259045"/>
    <xdr:sp macro="" textlink="">
      <xdr:nvSpPr>
        <xdr:cNvPr id="98" name="n_1mainValue有形固定資産減価償却率"/>
        <xdr:cNvSpPr txBox="1"/>
      </xdr:nvSpPr>
      <xdr:spPr>
        <a:xfrm>
          <a:off x="3836044" y="4902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131644</xdr:rowOff>
    </xdr:from>
    <xdr:ext cx="405111" cy="259045"/>
    <xdr:sp macro="" textlink="">
      <xdr:nvSpPr>
        <xdr:cNvPr id="99" name="n_2mainValue有形固定資産減価償却率"/>
        <xdr:cNvSpPr txBox="1"/>
      </xdr:nvSpPr>
      <xdr:spPr>
        <a:xfrm>
          <a:off x="3086744" y="5275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18795</xdr:rowOff>
    </xdr:from>
    <xdr:ext cx="405111" cy="259045"/>
    <xdr:sp macro="" textlink="">
      <xdr:nvSpPr>
        <xdr:cNvPr id="100" name="n_3mainValue有形固定資産減価償却率"/>
        <xdr:cNvSpPr txBox="1"/>
      </xdr:nvSpPr>
      <xdr:spPr>
        <a:xfrm>
          <a:off x="2324744" y="5333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債務償還可能比率は類似団体を上回っており、主な要因としては、普通建設事業費の増加に伴う地方債残高の増加が考えられるため、事業費の抑制や充当可能財源の確保に努める。</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6" name="直線コネクタ 115"/>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7" name="テキスト ボックス 116"/>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8" name="直線コネクタ 117"/>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9" name="テキスト ボックス 118"/>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0" name="直線コネクタ 119"/>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1" name="テキスト ボックス 120"/>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2" name="直線コネクタ 121"/>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3" name="テキスト ボックス 122"/>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4" name="直線コネクタ 123"/>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5" name="テキスト ボックス 124"/>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7" name="テキスト ボックス 126"/>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29" name="直線コネクタ 128"/>
        <xdr:cNvCxnSpPr/>
      </xdr:nvCxnSpPr>
      <xdr:spPr>
        <a:xfrm flipV="1">
          <a:off x="14793595" y="4743175"/>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0" name="債務償還比率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1" name="直線コネクタ 130"/>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32" name="債務償還比率最大値テキスト"/>
        <xdr:cNvSpPr txBox="1"/>
      </xdr:nvSpPr>
      <xdr:spPr>
        <a:xfrm>
          <a:off x="14846300" y="451840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33" name="直線コネクタ 132"/>
        <xdr:cNvCxnSpPr/>
      </xdr:nvCxnSpPr>
      <xdr:spPr>
        <a:xfrm>
          <a:off x="14706600" y="4743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90702</xdr:rowOff>
    </xdr:from>
    <xdr:ext cx="469744" cy="259045"/>
    <xdr:sp macro="" textlink="">
      <xdr:nvSpPr>
        <xdr:cNvPr id="134" name="債務償還比率平均値テキスト"/>
        <xdr:cNvSpPr txBox="1"/>
      </xdr:nvSpPr>
      <xdr:spPr>
        <a:xfrm>
          <a:off x="14846300" y="5577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35" name="フローチャート: 判断 134"/>
        <xdr:cNvSpPr/>
      </xdr:nvSpPr>
      <xdr:spPr>
        <a:xfrm>
          <a:off x="14744700" y="559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6" name="フローチャート: 判断 135"/>
        <xdr:cNvSpPr/>
      </xdr:nvSpPr>
      <xdr:spPr>
        <a:xfrm>
          <a:off x="14033500" y="56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102609</xdr:rowOff>
    </xdr:from>
    <xdr:to>
      <xdr:col>76</xdr:col>
      <xdr:colOff>73025</xdr:colOff>
      <xdr:row>32</xdr:row>
      <xdr:rowOff>32759</xdr:rowOff>
    </xdr:to>
    <xdr:sp macro="" textlink="">
      <xdr:nvSpPr>
        <xdr:cNvPr id="142" name="楕円 141"/>
        <xdr:cNvSpPr/>
      </xdr:nvSpPr>
      <xdr:spPr>
        <a:xfrm>
          <a:off x="14744700" y="541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125486</xdr:rowOff>
    </xdr:from>
    <xdr:ext cx="469744" cy="259045"/>
    <xdr:sp macro="" textlink="">
      <xdr:nvSpPr>
        <xdr:cNvPr id="143" name="債務償還比率該当値テキスト"/>
        <xdr:cNvSpPr txBox="1"/>
      </xdr:nvSpPr>
      <xdr:spPr>
        <a:xfrm>
          <a:off x="14846300" y="5268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2406</xdr:rowOff>
    </xdr:from>
    <xdr:to>
      <xdr:col>72</xdr:col>
      <xdr:colOff>123825</xdr:colOff>
      <xdr:row>32</xdr:row>
      <xdr:rowOff>104006</xdr:rowOff>
    </xdr:to>
    <xdr:sp macro="" textlink="">
      <xdr:nvSpPr>
        <xdr:cNvPr id="144" name="楕円 143"/>
        <xdr:cNvSpPr/>
      </xdr:nvSpPr>
      <xdr:spPr>
        <a:xfrm>
          <a:off x="14033500" y="548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153409</xdr:rowOff>
    </xdr:from>
    <xdr:to>
      <xdr:col>76</xdr:col>
      <xdr:colOff>22225</xdr:colOff>
      <xdr:row>32</xdr:row>
      <xdr:rowOff>53206</xdr:rowOff>
    </xdr:to>
    <xdr:cxnSp macro="">
      <xdr:nvCxnSpPr>
        <xdr:cNvPr id="145" name="直線コネクタ 144"/>
        <xdr:cNvCxnSpPr/>
      </xdr:nvCxnSpPr>
      <xdr:spPr>
        <a:xfrm flipV="1">
          <a:off x="14084300" y="5468359"/>
          <a:ext cx="711200" cy="7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66777</xdr:rowOff>
    </xdr:from>
    <xdr:ext cx="469744" cy="259045"/>
    <xdr:sp macro="" textlink="">
      <xdr:nvSpPr>
        <xdr:cNvPr id="146" name="n_1aveValue債務償還比率"/>
        <xdr:cNvSpPr txBox="1"/>
      </xdr:nvSpPr>
      <xdr:spPr>
        <a:xfrm>
          <a:off x="13836727" y="57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120533</xdr:rowOff>
    </xdr:from>
    <xdr:ext cx="469744" cy="259045"/>
    <xdr:sp macro="" textlink="">
      <xdr:nvSpPr>
        <xdr:cNvPr id="147" name="n_1mainValue債務償還比率"/>
        <xdr:cNvSpPr txBox="1"/>
      </xdr:nvSpPr>
      <xdr:spPr>
        <a:xfrm>
          <a:off x="13836727" y="5264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8" name="正方形/長方形 147"/>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9" name="正方形/長方形 148"/>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0" name="テキスト ボックス 149"/>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1" name="テキスト ボックス 150"/>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2" name="テキスト ボックス 151"/>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3" name="テキスト ボックス 152"/>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北海道遠別町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2,692
2,647
590.80
5,113,415
5,055,716
42,699
2,563,261
5,036,425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57711</xdr:rowOff>
    </xdr:from>
    <xdr:ext cx="405111" cy="259045"/>
    <xdr:sp macro="" textlink="">
      <xdr:nvSpPr>
        <xdr:cNvPr id="62" name="【道路】&#10;有形固定資産減価償却率平均値テキスト"/>
        <xdr:cNvSpPr txBox="1"/>
      </xdr:nvSpPr>
      <xdr:spPr>
        <a:xfrm>
          <a:off x="4673600" y="6229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xdr:cNvSpPr/>
      </xdr:nvSpPr>
      <xdr:spPr>
        <a:xfrm>
          <a:off x="19685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31931</xdr:rowOff>
    </xdr:from>
    <xdr:to>
      <xdr:col>24</xdr:col>
      <xdr:colOff>114300</xdr:colOff>
      <xdr:row>36</xdr:row>
      <xdr:rowOff>133531</xdr:rowOff>
    </xdr:to>
    <xdr:sp macro="" textlink="">
      <xdr:nvSpPr>
        <xdr:cNvPr id="72" name="楕円 71"/>
        <xdr:cNvSpPr/>
      </xdr:nvSpPr>
      <xdr:spPr>
        <a:xfrm>
          <a:off x="4584700" y="620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54808</xdr:rowOff>
    </xdr:from>
    <xdr:ext cx="405111" cy="259045"/>
    <xdr:sp macro="" textlink="">
      <xdr:nvSpPr>
        <xdr:cNvPr id="73" name="【道路】&#10;有形固定資産減価償却率該当値テキスト"/>
        <xdr:cNvSpPr txBox="1"/>
      </xdr:nvSpPr>
      <xdr:spPr>
        <a:xfrm>
          <a:off x="4673600" y="605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64589</xdr:rowOff>
    </xdr:from>
    <xdr:to>
      <xdr:col>20</xdr:col>
      <xdr:colOff>38100</xdr:colOff>
      <xdr:row>36</xdr:row>
      <xdr:rowOff>166189</xdr:rowOff>
    </xdr:to>
    <xdr:sp macro="" textlink="">
      <xdr:nvSpPr>
        <xdr:cNvPr id="74" name="楕円 73"/>
        <xdr:cNvSpPr/>
      </xdr:nvSpPr>
      <xdr:spPr>
        <a:xfrm>
          <a:off x="3746500" y="623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82731</xdr:rowOff>
    </xdr:from>
    <xdr:to>
      <xdr:col>24</xdr:col>
      <xdr:colOff>63500</xdr:colOff>
      <xdr:row>36</xdr:row>
      <xdr:rowOff>115389</xdr:rowOff>
    </xdr:to>
    <xdr:cxnSp macro="">
      <xdr:nvCxnSpPr>
        <xdr:cNvPr id="75" name="直線コネクタ 74"/>
        <xdr:cNvCxnSpPr/>
      </xdr:nvCxnSpPr>
      <xdr:spPr>
        <a:xfrm flipV="1">
          <a:off x="3797300" y="625493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97246</xdr:rowOff>
    </xdr:from>
    <xdr:to>
      <xdr:col>15</xdr:col>
      <xdr:colOff>101600</xdr:colOff>
      <xdr:row>37</xdr:row>
      <xdr:rowOff>27396</xdr:rowOff>
    </xdr:to>
    <xdr:sp macro="" textlink="">
      <xdr:nvSpPr>
        <xdr:cNvPr id="76" name="楕円 75"/>
        <xdr:cNvSpPr/>
      </xdr:nvSpPr>
      <xdr:spPr>
        <a:xfrm>
          <a:off x="2857500" y="626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115389</xdr:rowOff>
    </xdr:from>
    <xdr:to>
      <xdr:col>19</xdr:col>
      <xdr:colOff>177800</xdr:colOff>
      <xdr:row>36</xdr:row>
      <xdr:rowOff>148046</xdr:rowOff>
    </xdr:to>
    <xdr:cxnSp macro="">
      <xdr:nvCxnSpPr>
        <xdr:cNvPr id="77" name="直線コネクタ 76"/>
        <xdr:cNvCxnSpPr/>
      </xdr:nvCxnSpPr>
      <xdr:spPr>
        <a:xfrm flipV="1">
          <a:off x="2908300" y="628758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129903</xdr:rowOff>
    </xdr:from>
    <xdr:to>
      <xdr:col>10</xdr:col>
      <xdr:colOff>165100</xdr:colOff>
      <xdr:row>37</xdr:row>
      <xdr:rowOff>60053</xdr:rowOff>
    </xdr:to>
    <xdr:sp macro="" textlink="">
      <xdr:nvSpPr>
        <xdr:cNvPr id="78" name="楕円 77"/>
        <xdr:cNvSpPr/>
      </xdr:nvSpPr>
      <xdr:spPr>
        <a:xfrm>
          <a:off x="1968500" y="630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148046</xdr:rowOff>
    </xdr:from>
    <xdr:to>
      <xdr:col>15</xdr:col>
      <xdr:colOff>50800</xdr:colOff>
      <xdr:row>37</xdr:row>
      <xdr:rowOff>9253</xdr:rowOff>
    </xdr:to>
    <xdr:cxnSp macro="">
      <xdr:nvCxnSpPr>
        <xdr:cNvPr id="79" name="直線コネクタ 78"/>
        <xdr:cNvCxnSpPr/>
      </xdr:nvCxnSpPr>
      <xdr:spPr>
        <a:xfrm flipV="1">
          <a:off x="2019300" y="632024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31585</xdr:rowOff>
    </xdr:from>
    <xdr:ext cx="405111" cy="259045"/>
    <xdr:sp macro="" textlink="">
      <xdr:nvSpPr>
        <xdr:cNvPr id="80" name="n_1aveValue【道路】&#10;有形固定資産減価償却率"/>
        <xdr:cNvSpPr txBox="1"/>
      </xdr:nvSpPr>
      <xdr:spPr>
        <a:xfrm>
          <a:off x="3582044" y="637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54446</xdr:rowOff>
    </xdr:from>
    <xdr:ext cx="405111" cy="259045"/>
    <xdr:sp macro="" textlink="">
      <xdr:nvSpPr>
        <xdr:cNvPr id="81" name="n_2aveValue【道路】&#10;有形固定資産減価償却率"/>
        <xdr:cNvSpPr txBox="1"/>
      </xdr:nvSpPr>
      <xdr:spPr>
        <a:xfrm>
          <a:off x="2705744"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88735</xdr:rowOff>
    </xdr:from>
    <xdr:ext cx="405111" cy="259045"/>
    <xdr:sp macro="" textlink="">
      <xdr:nvSpPr>
        <xdr:cNvPr id="82" name="n_3aveValue【道路】&#10;有形固定資産減価償却率"/>
        <xdr:cNvSpPr txBox="1"/>
      </xdr:nvSpPr>
      <xdr:spPr>
        <a:xfrm>
          <a:off x="1816744" y="643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11266</xdr:rowOff>
    </xdr:from>
    <xdr:ext cx="405111" cy="259045"/>
    <xdr:sp macro="" textlink="">
      <xdr:nvSpPr>
        <xdr:cNvPr id="83" name="n_1mainValue【道路】&#10;有形固定資産減価償却率"/>
        <xdr:cNvSpPr txBox="1"/>
      </xdr:nvSpPr>
      <xdr:spPr>
        <a:xfrm>
          <a:off x="3582044" y="6012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43923</xdr:rowOff>
    </xdr:from>
    <xdr:ext cx="405111" cy="259045"/>
    <xdr:sp macro="" textlink="">
      <xdr:nvSpPr>
        <xdr:cNvPr id="84" name="n_2mainValue【道路】&#10;有形固定資産減価償却率"/>
        <xdr:cNvSpPr txBox="1"/>
      </xdr:nvSpPr>
      <xdr:spPr>
        <a:xfrm>
          <a:off x="2705744" y="604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76580</xdr:rowOff>
    </xdr:from>
    <xdr:ext cx="405111" cy="259045"/>
    <xdr:sp macro="" textlink="">
      <xdr:nvSpPr>
        <xdr:cNvPr id="85" name="n_3mainValue【道路】&#10;有形固定資産減価償却率"/>
        <xdr:cNvSpPr txBox="1"/>
      </xdr:nvSpPr>
      <xdr:spPr>
        <a:xfrm>
          <a:off x="1816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7" name="テキスト ボックス 106"/>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9" name="直線コネクタ 108"/>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10" name="【道路】&#10;一人当たり延長最小値テキスト"/>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11" name="直線コネクタ 110"/>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12" name="【道路】&#10;一人当たり延長最大値テキスト"/>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3" name="直線コネクタ 112"/>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22251</xdr:rowOff>
    </xdr:from>
    <xdr:ext cx="534377" cy="259045"/>
    <xdr:sp macro="" textlink="">
      <xdr:nvSpPr>
        <xdr:cNvPr id="114" name="【道路】&#10;一人当たり延長平均値テキスト"/>
        <xdr:cNvSpPr txBox="1"/>
      </xdr:nvSpPr>
      <xdr:spPr>
        <a:xfrm>
          <a:off x="10515600" y="688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5" name="フローチャート: 判断 114"/>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6" name="フローチャート: 判断 115"/>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7" name="フローチャート: 判断 116"/>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8" name="フローチャート: 判断 117"/>
        <xdr:cNvSpPr/>
      </xdr:nvSpPr>
      <xdr:spPr>
        <a:xfrm>
          <a:off x="7810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38577</xdr:rowOff>
    </xdr:from>
    <xdr:to>
      <xdr:col>55</xdr:col>
      <xdr:colOff>50800</xdr:colOff>
      <xdr:row>41</xdr:row>
      <xdr:rowOff>140177</xdr:rowOff>
    </xdr:to>
    <xdr:sp macro="" textlink="">
      <xdr:nvSpPr>
        <xdr:cNvPr id="124" name="楕円 123"/>
        <xdr:cNvSpPr/>
      </xdr:nvSpPr>
      <xdr:spPr>
        <a:xfrm>
          <a:off x="10426700" y="706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149251</xdr:rowOff>
    </xdr:from>
    <xdr:ext cx="534377" cy="259045"/>
    <xdr:sp macro="" textlink="">
      <xdr:nvSpPr>
        <xdr:cNvPr id="125" name="【道路】&#10;一人当たり延長該当値テキスト"/>
        <xdr:cNvSpPr txBox="1"/>
      </xdr:nvSpPr>
      <xdr:spPr>
        <a:xfrm>
          <a:off x="10515600" y="700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39808</xdr:rowOff>
    </xdr:from>
    <xdr:to>
      <xdr:col>50</xdr:col>
      <xdr:colOff>165100</xdr:colOff>
      <xdr:row>41</xdr:row>
      <xdr:rowOff>141408</xdr:rowOff>
    </xdr:to>
    <xdr:sp macro="" textlink="">
      <xdr:nvSpPr>
        <xdr:cNvPr id="126" name="楕円 125"/>
        <xdr:cNvSpPr/>
      </xdr:nvSpPr>
      <xdr:spPr>
        <a:xfrm>
          <a:off x="9588500" y="706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89377</xdr:rowOff>
    </xdr:from>
    <xdr:to>
      <xdr:col>55</xdr:col>
      <xdr:colOff>0</xdr:colOff>
      <xdr:row>41</xdr:row>
      <xdr:rowOff>90608</xdr:rowOff>
    </xdr:to>
    <xdr:cxnSp macro="">
      <xdr:nvCxnSpPr>
        <xdr:cNvPr id="127" name="直線コネクタ 126"/>
        <xdr:cNvCxnSpPr/>
      </xdr:nvCxnSpPr>
      <xdr:spPr>
        <a:xfrm flipV="1">
          <a:off x="9639300" y="7118827"/>
          <a:ext cx="838200" cy="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42503</xdr:rowOff>
    </xdr:from>
    <xdr:to>
      <xdr:col>46</xdr:col>
      <xdr:colOff>38100</xdr:colOff>
      <xdr:row>41</xdr:row>
      <xdr:rowOff>144103</xdr:rowOff>
    </xdr:to>
    <xdr:sp macro="" textlink="">
      <xdr:nvSpPr>
        <xdr:cNvPr id="128" name="楕円 127"/>
        <xdr:cNvSpPr/>
      </xdr:nvSpPr>
      <xdr:spPr>
        <a:xfrm>
          <a:off x="8699500" y="707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90608</xdr:rowOff>
    </xdr:from>
    <xdr:to>
      <xdr:col>50</xdr:col>
      <xdr:colOff>114300</xdr:colOff>
      <xdr:row>41</xdr:row>
      <xdr:rowOff>93303</xdr:rowOff>
    </xdr:to>
    <xdr:cxnSp macro="">
      <xdr:nvCxnSpPr>
        <xdr:cNvPr id="129" name="直線コネクタ 128"/>
        <xdr:cNvCxnSpPr/>
      </xdr:nvCxnSpPr>
      <xdr:spPr>
        <a:xfrm flipV="1">
          <a:off x="8750300" y="7120058"/>
          <a:ext cx="889000" cy="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20504</xdr:rowOff>
    </xdr:from>
    <xdr:to>
      <xdr:col>41</xdr:col>
      <xdr:colOff>101600</xdr:colOff>
      <xdr:row>41</xdr:row>
      <xdr:rowOff>122104</xdr:rowOff>
    </xdr:to>
    <xdr:sp macro="" textlink="">
      <xdr:nvSpPr>
        <xdr:cNvPr id="130" name="楕円 129"/>
        <xdr:cNvSpPr/>
      </xdr:nvSpPr>
      <xdr:spPr>
        <a:xfrm>
          <a:off x="7810500" y="704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71304</xdr:rowOff>
    </xdr:from>
    <xdr:to>
      <xdr:col>45</xdr:col>
      <xdr:colOff>177800</xdr:colOff>
      <xdr:row>41</xdr:row>
      <xdr:rowOff>93303</xdr:rowOff>
    </xdr:to>
    <xdr:cxnSp macro="">
      <xdr:nvCxnSpPr>
        <xdr:cNvPr id="131" name="直線コネクタ 130"/>
        <xdr:cNvCxnSpPr/>
      </xdr:nvCxnSpPr>
      <xdr:spPr>
        <a:xfrm>
          <a:off x="7861300" y="7100754"/>
          <a:ext cx="889000" cy="2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109641</xdr:rowOff>
    </xdr:from>
    <xdr:ext cx="534377" cy="259045"/>
    <xdr:sp macro="" textlink="">
      <xdr:nvSpPr>
        <xdr:cNvPr id="132" name="n_1aveValue【道路】&#10;一人当たり延長"/>
        <xdr:cNvSpPr txBox="1"/>
      </xdr:nvSpPr>
      <xdr:spPr>
        <a:xfrm>
          <a:off x="93594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115533</xdr:rowOff>
    </xdr:from>
    <xdr:ext cx="534377" cy="259045"/>
    <xdr:sp macro="" textlink="">
      <xdr:nvSpPr>
        <xdr:cNvPr id="133" name="n_2aveValue【道路】&#10;一人当たり延長"/>
        <xdr:cNvSpPr txBox="1"/>
      </xdr:nvSpPr>
      <xdr:spPr>
        <a:xfrm>
          <a:off x="8483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128651</xdr:rowOff>
    </xdr:from>
    <xdr:ext cx="534377" cy="259045"/>
    <xdr:sp macro="" textlink="">
      <xdr:nvSpPr>
        <xdr:cNvPr id="134" name="n_3aveValue【道路】&#10;一人当たり延長"/>
        <xdr:cNvSpPr txBox="1"/>
      </xdr:nvSpPr>
      <xdr:spPr>
        <a:xfrm>
          <a:off x="7594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132535</xdr:rowOff>
    </xdr:from>
    <xdr:ext cx="534377" cy="259045"/>
    <xdr:sp macro="" textlink="">
      <xdr:nvSpPr>
        <xdr:cNvPr id="135" name="n_1mainValue【道路】&#10;一人当たり延長"/>
        <xdr:cNvSpPr txBox="1"/>
      </xdr:nvSpPr>
      <xdr:spPr>
        <a:xfrm>
          <a:off x="9359411" y="716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135230</xdr:rowOff>
    </xdr:from>
    <xdr:ext cx="534377" cy="259045"/>
    <xdr:sp macro="" textlink="">
      <xdr:nvSpPr>
        <xdr:cNvPr id="136" name="n_2mainValue【道路】&#10;一人当たり延長"/>
        <xdr:cNvSpPr txBox="1"/>
      </xdr:nvSpPr>
      <xdr:spPr>
        <a:xfrm>
          <a:off x="8483111" y="716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113231</xdr:rowOff>
    </xdr:from>
    <xdr:ext cx="534377" cy="259045"/>
    <xdr:sp macro="" textlink="">
      <xdr:nvSpPr>
        <xdr:cNvPr id="137" name="n_3mainValue【道路】&#10;一人当たり延長"/>
        <xdr:cNvSpPr txBox="1"/>
      </xdr:nvSpPr>
      <xdr:spPr>
        <a:xfrm>
          <a:off x="7594111" y="714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63" name="直線コネクタ 162"/>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6" name="【橋りょう・トンネル】&#10;有形固定資産減価償却率最大値テキスト"/>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7" name="直線コネクタ 166"/>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68" name="【橋りょう・トンネル】&#10;有形固定資産減価償却率平均値テキスト"/>
        <xdr:cNvSpPr txBox="1"/>
      </xdr:nvSpPr>
      <xdr:spPr>
        <a:xfrm>
          <a:off x="46736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70" name="フローチャート: 判断 169"/>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71" name="フローチャート: 判断 170"/>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72" name="フローチャート: 判断 171"/>
        <xdr:cNvSpPr/>
      </xdr:nvSpPr>
      <xdr:spPr>
        <a:xfrm>
          <a:off x="1968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136978</xdr:rowOff>
    </xdr:from>
    <xdr:to>
      <xdr:col>24</xdr:col>
      <xdr:colOff>114300</xdr:colOff>
      <xdr:row>60</xdr:row>
      <xdr:rowOff>67128</xdr:rowOff>
    </xdr:to>
    <xdr:sp macro="" textlink="">
      <xdr:nvSpPr>
        <xdr:cNvPr id="178" name="楕円 177"/>
        <xdr:cNvSpPr/>
      </xdr:nvSpPr>
      <xdr:spPr>
        <a:xfrm>
          <a:off x="45847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115405</xdr:rowOff>
    </xdr:from>
    <xdr:ext cx="405111" cy="259045"/>
    <xdr:sp macro="" textlink="">
      <xdr:nvSpPr>
        <xdr:cNvPr id="179" name="【橋りょう・トンネル】&#10;有形固定資産減価償却率該当値テキスト"/>
        <xdr:cNvSpPr txBox="1"/>
      </xdr:nvSpPr>
      <xdr:spPr>
        <a:xfrm>
          <a:off x="4673600" y="1023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164737</xdr:rowOff>
    </xdr:from>
    <xdr:to>
      <xdr:col>20</xdr:col>
      <xdr:colOff>38100</xdr:colOff>
      <xdr:row>60</xdr:row>
      <xdr:rowOff>94887</xdr:rowOff>
    </xdr:to>
    <xdr:sp macro="" textlink="">
      <xdr:nvSpPr>
        <xdr:cNvPr id="180" name="楕円 179"/>
        <xdr:cNvSpPr/>
      </xdr:nvSpPr>
      <xdr:spPr>
        <a:xfrm>
          <a:off x="37465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16328</xdr:rowOff>
    </xdr:from>
    <xdr:to>
      <xdr:col>24</xdr:col>
      <xdr:colOff>63500</xdr:colOff>
      <xdr:row>60</xdr:row>
      <xdr:rowOff>44087</xdr:rowOff>
    </xdr:to>
    <xdr:cxnSp macro="">
      <xdr:nvCxnSpPr>
        <xdr:cNvPr id="181" name="直線コネクタ 180"/>
        <xdr:cNvCxnSpPr/>
      </xdr:nvCxnSpPr>
      <xdr:spPr>
        <a:xfrm flipV="1">
          <a:off x="3797300" y="10303328"/>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21046</xdr:rowOff>
    </xdr:from>
    <xdr:to>
      <xdr:col>15</xdr:col>
      <xdr:colOff>101600</xdr:colOff>
      <xdr:row>60</xdr:row>
      <xdr:rowOff>122646</xdr:rowOff>
    </xdr:to>
    <xdr:sp macro="" textlink="">
      <xdr:nvSpPr>
        <xdr:cNvPr id="182" name="楕円 181"/>
        <xdr:cNvSpPr/>
      </xdr:nvSpPr>
      <xdr:spPr>
        <a:xfrm>
          <a:off x="28575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44087</xdr:rowOff>
    </xdr:from>
    <xdr:to>
      <xdr:col>19</xdr:col>
      <xdr:colOff>177800</xdr:colOff>
      <xdr:row>60</xdr:row>
      <xdr:rowOff>71846</xdr:rowOff>
    </xdr:to>
    <xdr:cxnSp macro="">
      <xdr:nvCxnSpPr>
        <xdr:cNvPr id="183" name="直線コネクタ 182"/>
        <xdr:cNvCxnSpPr/>
      </xdr:nvCxnSpPr>
      <xdr:spPr>
        <a:xfrm flipV="1">
          <a:off x="2908300" y="1033108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35741</xdr:rowOff>
    </xdr:from>
    <xdr:to>
      <xdr:col>10</xdr:col>
      <xdr:colOff>165100</xdr:colOff>
      <xdr:row>60</xdr:row>
      <xdr:rowOff>137341</xdr:rowOff>
    </xdr:to>
    <xdr:sp macro="" textlink="">
      <xdr:nvSpPr>
        <xdr:cNvPr id="184" name="楕円 183"/>
        <xdr:cNvSpPr/>
      </xdr:nvSpPr>
      <xdr:spPr>
        <a:xfrm>
          <a:off x="1968500" y="1032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71846</xdr:rowOff>
    </xdr:from>
    <xdr:to>
      <xdr:col>15</xdr:col>
      <xdr:colOff>50800</xdr:colOff>
      <xdr:row>60</xdr:row>
      <xdr:rowOff>86541</xdr:rowOff>
    </xdr:to>
    <xdr:cxnSp macro="">
      <xdr:nvCxnSpPr>
        <xdr:cNvPr id="185" name="直線コネクタ 184"/>
        <xdr:cNvCxnSpPr/>
      </xdr:nvCxnSpPr>
      <xdr:spPr>
        <a:xfrm flipV="1">
          <a:off x="2019300" y="10358846"/>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96718</xdr:rowOff>
    </xdr:from>
    <xdr:ext cx="405111" cy="259045"/>
    <xdr:sp macro="" textlink="">
      <xdr:nvSpPr>
        <xdr:cNvPr id="186" name="n_1aveValue【橋りょう・トンネル】&#10;有形固定資産減価償却率"/>
        <xdr:cNvSpPr txBox="1"/>
      </xdr:nvSpPr>
      <xdr:spPr>
        <a:xfrm>
          <a:off x="35820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121211</xdr:rowOff>
    </xdr:from>
    <xdr:ext cx="405111" cy="259045"/>
    <xdr:sp macro="" textlink="">
      <xdr:nvSpPr>
        <xdr:cNvPr id="187" name="n_2aveValue【橋りょう・トンネル】&#10;有形固定資産減価償却率"/>
        <xdr:cNvSpPr txBox="1"/>
      </xdr:nvSpPr>
      <xdr:spPr>
        <a:xfrm>
          <a:off x="2705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5278</xdr:rowOff>
    </xdr:from>
    <xdr:ext cx="405111" cy="259045"/>
    <xdr:sp macro="" textlink="">
      <xdr:nvSpPr>
        <xdr:cNvPr id="188" name="n_3aveValue【橋りょう・トンネル】&#10;有形固定資産減価償却率"/>
        <xdr:cNvSpPr txBox="1"/>
      </xdr:nvSpPr>
      <xdr:spPr>
        <a:xfrm>
          <a:off x="1816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86014</xdr:rowOff>
    </xdr:from>
    <xdr:ext cx="405111" cy="259045"/>
    <xdr:sp macro="" textlink="">
      <xdr:nvSpPr>
        <xdr:cNvPr id="189" name="n_1mainValue【橋りょう・トンネル】&#10;有形固定資産減価償却率"/>
        <xdr:cNvSpPr txBox="1"/>
      </xdr:nvSpPr>
      <xdr:spPr>
        <a:xfrm>
          <a:off x="3582044" y="1037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113773</xdr:rowOff>
    </xdr:from>
    <xdr:ext cx="405111" cy="259045"/>
    <xdr:sp macro="" textlink="">
      <xdr:nvSpPr>
        <xdr:cNvPr id="190" name="n_2mainValue【橋りょう・トンネル】&#10;有形固定資産減価償却率"/>
        <xdr:cNvSpPr txBox="1"/>
      </xdr:nvSpPr>
      <xdr:spPr>
        <a:xfrm>
          <a:off x="2705744" y="1040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128468</xdr:rowOff>
    </xdr:from>
    <xdr:ext cx="405111" cy="259045"/>
    <xdr:sp macro="" textlink="">
      <xdr:nvSpPr>
        <xdr:cNvPr id="191" name="n_3mainValue【橋りょう・トンネル】&#10;有形固定資産減価償却率"/>
        <xdr:cNvSpPr txBox="1"/>
      </xdr:nvSpPr>
      <xdr:spPr>
        <a:xfrm>
          <a:off x="1816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5" name="テキスト ボックス 204"/>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13" name="直線コネクタ 212"/>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14" name="【橋りょう・トンネル】&#10;一人当たり有形固定資産（償却資産）額最小値テキスト"/>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15" name="直線コネクタ 214"/>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16" name="【橋りょう・トンネル】&#10;一人当たり有形固定資産（償却資産）額最大値テキスト"/>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17" name="直線コネクタ 216"/>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71041</xdr:rowOff>
    </xdr:from>
    <xdr:ext cx="690189" cy="259045"/>
    <xdr:sp macro="" textlink="">
      <xdr:nvSpPr>
        <xdr:cNvPr id="218" name="【橋りょう・トンネル】&#10;一人当たり有形固定資産（償却資産）額平均値テキスト"/>
        <xdr:cNvSpPr txBox="1"/>
      </xdr:nvSpPr>
      <xdr:spPr>
        <a:xfrm>
          <a:off x="10515600" y="10529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9" name="フローチャート: 判断 218"/>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20" name="フローチャート: 判断 219"/>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21" name="フローチャート: 判断 220"/>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222" name="フローチャート: 判断 221"/>
        <xdr:cNvSpPr/>
      </xdr:nvSpPr>
      <xdr:spPr>
        <a:xfrm>
          <a:off x="7810500" y="107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98854</xdr:rowOff>
    </xdr:from>
    <xdr:to>
      <xdr:col>55</xdr:col>
      <xdr:colOff>50800</xdr:colOff>
      <xdr:row>63</xdr:row>
      <xdr:rowOff>29004</xdr:rowOff>
    </xdr:to>
    <xdr:sp macro="" textlink="">
      <xdr:nvSpPr>
        <xdr:cNvPr id="228" name="楕円 227"/>
        <xdr:cNvSpPr/>
      </xdr:nvSpPr>
      <xdr:spPr>
        <a:xfrm>
          <a:off x="10426700" y="1072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77281</xdr:rowOff>
    </xdr:from>
    <xdr:ext cx="599010" cy="259045"/>
    <xdr:sp macro="" textlink="">
      <xdr:nvSpPr>
        <xdr:cNvPr id="229" name="【橋りょう・トンネル】&#10;一人当たり有形固定資産（償却資産）額該当値テキスト"/>
        <xdr:cNvSpPr txBox="1"/>
      </xdr:nvSpPr>
      <xdr:spPr>
        <a:xfrm>
          <a:off x="10515600" y="1070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100703</xdr:rowOff>
    </xdr:from>
    <xdr:to>
      <xdr:col>50</xdr:col>
      <xdr:colOff>165100</xdr:colOff>
      <xdr:row>63</xdr:row>
      <xdr:rowOff>30853</xdr:rowOff>
    </xdr:to>
    <xdr:sp macro="" textlink="">
      <xdr:nvSpPr>
        <xdr:cNvPr id="230" name="楕円 229"/>
        <xdr:cNvSpPr/>
      </xdr:nvSpPr>
      <xdr:spPr>
        <a:xfrm>
          <a:off x="9588500" y="1073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149654</xdr:rowOff>
    </xdr:from>
    <xdr:to>
      <xdr:col>55</xdr:col>
      <xdr:colOff>0</xdr:colOff>
      <xdr:row>62</xdr:row>
      <xdr:rowOff>151503</xdr:rowOff>
    </xdr:to>
    <xdr:cxnSp macro="">
      <xdr:nvCxnSpPr>
        <xdr:cNvPr id="231" name="直線コネクタ 230"/>
        <xdr:cNvCxnSpPr/>
      </xdr:nvCxnSpPr>
      <xdr:spPr>
        <a:xfrm flipV="1">
          <a:off x="9639300" y="10779554"/>
          <a:ext cx="838200" cy="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105039</xdr:rowOff>
    </xdr:from>
    <xdr:to>
      <xdr:col>46</xdr:col>
      <xdr:colOff>38100</xdr:colOff>
      <xdr:row>63</xdr:row>
      <xdr:rowOff>35189</xdr:rowOff>
    </xdr:to>
    <xdr:sp macro="" textlink="">
      <xdr:nvSpPr>
        <xdr:cNvPr id="232" name="楕円 231"/>
        <xdr:cNvSpPr/>
      </xdr:nvSpPr>
      <xdr:spPr>
        <a:xfrm>
          <a:off x="8699500" y="1073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151503</xdr:rowOff>
    </xdr:from>
    <xdr:to>
      <xdr:col>50</xdr:col>
      <xdr:colOff>114300</xdr:colOff>
      <xdr:row>62</xdr:row>
      <xdr:rowOff>155839</xdr:rowOff>
    </xdr:to>
    <xdr:cxnSp macro="">
      <xdr:nvCxnSpPr>
        <xdr:cNvPr id="233" name="直線コネクタ 232"/>
        <xdr:cNvCxnSpPr/>
      </xdr:nvCxnSpPr>
      <xdr:spPr>
        <a:xfrm flipV="1">
          <a:off x="8750300" y="10781403"/>
          <a:ext cx="889000" cy="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111667</xdr:rowOff>
    </xdr:from>
    <xdr:to>
      <xdr:col>41</xdr:col>
      <xdr:colOff>101600</xdr:colOff>
      <xdr:row>63</xdr:row>
      <xdr:rowOff>41817</xdr:rowOff>
    </xdr:to>
    <xdr:sp macro="" textlink="">
      <xdr:nvSpPr>
        <xdr:cNvPr id="234" name="楕円 233"/>
        <xdr:cNvSpPr/>
      </xdr:nvSpPr>
      <xdr:spPr>
        <a:xfrm>
          <a:off x="7810500" y="1074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155839</xdr:rowOff>
    </xdr:from>
    <xdr:to>
      <xdr:col>45</xdr:col>
      <xdr:colOff>177800</xdr:colOff>
      <xdr:row>62</xdr:row>
      <xdr:rowOff>162467</xdr:rowOff>
    </xdr:to>
    <xdr:cxnSp macro="">
      <xdr:nvCxnSpPr>
        <xdr:cNvPr id="235" name="直線コネクタ 234"/>
        <xdr:cNvCxnSpPr/>
      </xdr:nvCxnSpPr>
      <xdr:spPr>
        <a:xfrm flipV="1">
          <a:off x="7861300" y="10785739"/>
          <a:ext cx="889000" cy="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6111</xdr:rowOff>
    </xdr:from>
    <xdr:ext cx="690189" cy="259045"/>
    <xdr:sp macro="" textlink="">
      <xdr:nvSpPr>
        <xdr:cNvPr id="236" name="n_1aveValue【橋りょう・トンネル】&#10;一人当たり有形固定資産（償却資産）額"/>
        <xdr:cNvSpPr txBox="1"/>
      </xdr:nvSpPr>
      <xdr:spPr>
        <a:xfrm>
          <a:off x="92815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1635</xdr:rowOff>
    </xdr:from>
    <xdr:ext cx="690189" cy="259045"/>
    <xdr:sp macro="" textlink="">
      <xdr:nvSpPr>
        <xdr:cNvPr id="237" name="n_2aveValue【橋りょう・トンネル】&#10;一人当たり有形固定資産（償却資産）額"/>
        <xdr:cNvSpPr txBox="1"/>
      </xdr:nvSpPr>
      <xdr:spPr>
        <a:xfrm>
          <a:off x="8405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30947</xdr:rowOff>
    </xdr:from>
    <xdr:ext cx="599010" cy="259045"/>
    <xdr:sp macro="" textlink="">
      <xdr:nvSpPr>
        <xdr:cNvPr id="238" name="n_3aveValue【橋りょう・トンネル】&#10;一人当たり有形固定資産（償却資産）額"/>
        <xdr:cNvSpPr txBox="1"/>
      </xdr:nvSpPr>
      <xdr:spPr>
        <a:xfrm>
          <a:off x="7561795" y="104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21980</xdr:rowOff>
    </xdr:from>
    <xdr:ext cx="599010" cy="259045"/>
    <xdr:sp macro="" textlink="">
      <xdr:nvSpPr>
        <xdr:cNvPr id="239" name="n_1mainValue【橋りょう・トンネル】&#10;一人当たり有形固定資産（償却資産）額"/>
        <xdr:cNvSpPr txBox="1"/>
      </xdr:nvSpPr>
      <xdr:spPr>
        <a:xfrm>
          <a:off x="9327095" y="1082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26316</xdr:rowOff>
    </xdr:from>
    <xdr:ext cx="599010" cy="259045"/>
    <xdr:sp macro="" textlink="">
      <xdr:nvSpPr>
        <xdr:cNvPr id="240" name="n_2mainValue【橋りょう・トンネル】&#10;一人当たり有形固定資産（償却資産）額"/>
        <xdr:cNvSpPr txBox="1"/>
      </xdr:nvSpPr>
      <xdr:spPr>
        <a:xfrm>
          <a:off x="8450795" y="10827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32944</xdr:rowOff>
    </xdr:from>
    <xdr:ext cx="599010" cy="259045"/>
    <xdr:sp macro="" textlink="">
      <xdr:nvSpPr>
        <xdr:cNvPr id="241" name="n_3mainValue【橋りょう・トンネル】&#10;一人当たり有形固定資産（償却資産）額"/>
        <xdr:cNvSpPr txBox="1"/>
      </xdr:nvSpPr>
      <xdr:spPr>
        <a:xfrm>
          <a:off x="7561795" y="10834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66" name="直線コネクタ 265"/>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67" name="【公営住宅】&#10;有形固定資産減価償却率最小値テキスト"/>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68" name="直線コネクタ 267"/>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9"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0" name="直線コネクタ 26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15891</xdr:rowOff>
    </xdr:from>
    <xdr:ext cx="405111" cy="259045"/>
    <xdr:sp macro="" textlink="">
      <xdr:nvSpPr>
        <xdr:cNvPr id="271" name="【公営住宅】&#10;有形固定資産減価償却率平均値テキスト"/>
        <xdr:cNvSpPr txBox="1"/>
      </xdr:nvSpPr>
      <xdr:spPr>
        <a:xfrm>
          <a:off x="4673600" y="13903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72" name="フローチャート: 判断 271"/>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73" name="フローチャート: 判断 272"/>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74" name="フローチャート: 判断 273"/>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75" name="フローチャート: 判断 274"/>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57786</xdr:rowOff>
    </xdr:from>
    <xdr:to>
      <xdr:col>24</xdr:col>
      <xdr:colOff>114300</xdr:colOff>
      <xdr:row>83</xdr:row>
      <xdr:rowOff>159386</xdr:rowOff>
    </xdr:to>
    <xdr:sp macro="" textlink="">
      <xdr:nvSpPr>
        <xdr:cNvPr id="281" name="楕円 280"/>
        <xdr:cNvSpPr/>
      </xdr:nvSpPr>
      <xdr:spPr>
        <a:xfrm>
          <a:off x="4584700" y="1428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36213</xdr:rowOff>
    </xdr:from>
    <xdr:ext cx="405111" cy="259045"/>
    <xdr:sp macro="" textlink="">
      <xdr:nvSpPr>
        <xdr:cNvPr id="282" name="【公営住宅】&#10;有形固定資産減価償却率該当値テキスト"/>
        <xdr:cNvSpPr txBox="1"/>
      </xdr:nvSpPr>
      <xdr:spPr>
        <a:xfrm>
          <a:off x="4673600" y="1426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90170</xdr:rowOff>
    </xdr:from>
    <xdr:to>
      <xdr:col>20</xdr:col>
      <xdr:colOff>38100</xdr:colOff>
      <xdr:row>84</xdr:row>
      <xdr:rowOff>20320</xdr:rowOff>
    </xdr:to>
    <xdr:sp macro="" textlink="">
      <xdr:nvSpPr>
        <xdr:cNvPr id="283" name="楕円 282"/>
        <xdr:cNvSpPr/>
      </xdr:nvSpPr>
      <xdr:spPr>
        <a:xfrm>
          <a:off x="3746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108586</xdr:rowOff>
    </xdr:from>
    <xdr:to>
      <xdr:col>24</xdr:col>
      <xdr:colOff>63500</xdr:colOff>
      <xdr:row>83</xdr:row>
      <xdr:rowOff>140970</xdr:rowOff>
    </xdr:to>
    <xdr:cxnSp macro="">
      <xdr:nvCxnSpPr>
        <xdr:cNvPr id="284" name="直線コネクタ 283"/>
        <xdr:cNvCxnSpPr/>
      </xdr:nvCxnSpPr>
      <xdr:spPr>
        <a:xfrm flipV="1">
          <a:off x="3797300" y="14338936"/>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103505</xdr:rowOff>
    </xdr:from>
    <xdr:to>
      <xdr:col>15</xdr:col>
      <xdr:colOff>101600</xdr:colOff>
      <xdr:row>84</xdr:row>
      <xdr:rowOff>33655</xdr:rowOff>
    </xdr:to>
    <xdr:sp macro="" textlink="">
      <xdr:nvSpPr>
        <xdr:cNvPr id="285" name="楕円 284"/>
        <xdr:cNvSpPr/>
      </xdr:nvSpPr>
      <xdr:spPr>
        <a:xfrm>
          <a:off x="2857500" y="1433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140970</xdr:rowOff>
    </xdr:from>
    <xdr:to>
      <xdr:col>19</xdr:col>
      <xdr:colOff>177800</xdr:colOff>
      <xdr:row>83</xdr:row>
      <xdr:rowOff>154305</xdr:rowOff>
    </xdr:to>
    <xdr:cxnSp macro="">
      <xdr:nvCxnSpPr>
        <xdr:cNvPr id="286" name="直線コネクタ 285"/>
        <xdr:cNvCxnSpPr/>
      </xdr:nvCxnSpPr>
      <xdr:spPr>
        <a:xfrm flipV="1">
          <a:off x="2908300" y="1437132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93980</xdr:rowOff>
    </xdr:from>
    <xdr:to>
      <xdr:col>10</xdr:col>
      <xdr:colOff>165100</xdr:colOff>
      <xdr:row>84</xdr:row>
      <xdr:rowOff>24130</xdr:rowOff>
    </xdr:to>
    <xdr:sp macro="" textlink="">
      <xdr:nvSpPr>
        <xdr:cNvPr id="287" name="楕円 286"/>
        <xdr:cNvSpPr/>
      </xdr:nvSpPr>
      <xdr:spPr>
        <a:xfrm>
          <a:off x="1968500" y="1432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144780</xdr:rowOff>
    </xdr:from>
    <xdr:to>
      <xdr:col>15</xdr:col>
      <xdr:colOff>50800</xdr:colOff>
      <xdr:row>83</xdr:row>
      <xdr:rowOff>154305</xdr:rowOff>
    </xdr:to>
    <xdr:cxnSp macro="">
      <xdr:nvCxnSpPr>
        <xdr:cNvPr id="288" name="直線コネクタ 287"/>
        <xdr:cNvCxnSpPr/>
      </xdr:nvCxnSpPr>
      <xdr:spPr>
        <a:xfrm>
          <a:off x="2019300" y="1437513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137813</xdr:rowOff>
    </xdr:from>
    <xdr:ext cx="405111" cy="259045"/>
    <xdr:sp macro="" textlink="">
      <xdr:nvSpPr>
        <xdr:cNvPr id="289" name="n_1aveValue【公営住宅】&#10;有形固定資産減価償却率"/>
        <xdr:cNvSpPr txBox="1"/>
      </xdr:nvSpPr>
      <xdr:spPr>
        <a:xfrm>
          <a:off x="3582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6366</xdr:rowOff>
    </xdr:from>
    <xdr:ext cx="405111" cy="259045"/>
    <xdr:sp macro="" textlink="">
      <xdr:nvSpPr>
        <xdr:cNvPr id="290" name="n_2aveValue【公営住宅】&#10;有形固定資産減価償却率"/>
        <xdr:cNvSpPr txBox="1"/>
      </xdr:nvSpPr>
      <xdr:spPr>
        <a:xfrm>
          <a:off x="2705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19702</xdr:rowOff>
    </xdr:from>
    <xdr:ext cx="405111" cy="259045"/>
    <xdr:sp macro="" textlink="">
      <xdr:nvSpPr>
        <xdr:cNvPr id="291" name="n_3aveValue【公営住宅】&#10;有形固定資産減価償却率"/>
        <xdr:cNvSpPr txBox="1"/>
      </xdr:nvSpPr>
      <xdr:spPr>
        <a:xfrm>
          <a:off x="1816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11447</xdr:rowOff>
    </xdr:from>
    <xdr:ext cx="405111" cy="259045"/>
    <xdr:sp macro="" textlink="">
      <xdr:nvSpPr>
        <xdr:cNvPr id="292" name="n_1mainValue【公営住宅】&#10;有形固定資産減価償却率"/>
        <xdr:cNvSpPr txBox="1"/>
      </xdr:nvSpPr>
      <xdr:spPr>
        <a:xfrm>
          <a:off x="3582044"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24782</xdr:rowOff>
    </xdr:from>
    <xdr:ext cx="405111" cy="259045"/>
    <xdr:sp macro="" textlink="">
      <xdr:nvSpPr>
        <xdr:cNvPr id="293" name="n_2mainValue【公営住宅】&#10;有形固定資産減価償却率"/>
        <xdr:cNvSpPr txBox="1"/>
      </xdr:nvSpPr>
      <xdr:spPr>
        <a:xfrm>
          <a:off x="2705744" y="1442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15257</xdr:rowOff>
    </xdr:from>
    <xdr:ext cx="405111" cy="259045"/>
    <xdr:sp macro="" textlink="">
      <xdr:nvSpPr>
        <xdr:cNvPr id="294" name="n_3mainValue【公営住宅】&#10;有形固定資産減価償却率"/>
        <xdr:cNvSpPr txBox="1"/>
      </xdr:nvSpPr>
      <xdr:spPr>
        <a:xfrm>
          <a:off x="1816744" y="1441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08" name="テキスト ボックス 307"/>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10" name="テキスト ボックス 309"/>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12" name="テキスト ボックス 311"/>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4" name="テキスト ボックス 313"/>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6" name="テキスト ボックス 31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18" name="直線コネクタ 317"/>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19" name="【公営住宅】&#10;一人当たり面積最小値テキスト"/>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20" name="直線コネクタ 319"/>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21" name="【公営住宅】&#10;一人当たり面積最大値テキスト"/>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22" name="直線コネクタ 321"/>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43146</xdr:rowOff>
    </xdr:from>
    <xdr:ext cx="469744" cy="259045"/>
    <xdr:sp macro="" textlink="">
      <xdr:nvSpPr>
        <xdr:cNvPr id="323" name="【公営住宅】&#10;一人当たり面積平均値テキスト"/>
        <xdr:cNvSpPr txBox="1"/>
      </xdr:nvSpPr>
      <xdr:spPr>
        <a:xfrm>
          <a:off x="10515600" y="14616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24" name="フローチャート: 判断 323"/>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25" name="フローチャート: 判断 324"/>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26" name="フローチャート: 判断 325"/>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327" name="フローチャート: 判断 326"/>
        <xdr:cNvSpPr/>
      </xdr:nvSpPr>
      <xdr:spPr>
        <a:xfrm>
          <a:off x="7810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134328</xdr:rowOff>
    </xdr:from>
    <xdr:to>
      <xdr:col>55</xdr:col>
      <xdr:colOff>50800</xdr:colOff>
      <xdr:row>85</xdr:row>
      <xdr:rowOff>64478</xdr:rowOff>
    </xdr:to>
    <xdr:sp macro="" textlink="">
      <xdr:nvSpPr>
        <xdr:cNvPr id="333" name="楕円 332"/>
        <xdr:cNvSpPr/>
      </xdr:nvSpPr>
      <xdr:spPr>
        <a:xfrm>
          <a:off x="10426700" y="145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157205</xdr:rowOff>
    </xdr:from>
    <xdr:ext cx="469744" cy="259045"/>
    <xdr:sp macro="" textlink="">
      <xdr:nvSpPr>
        <xdr:cNvPr id="334" name="【公営住宅】&#10;一人当たり面積該当値テキスト"/>
        <xdr:cNvSpPr txBox="1"/>
      </xdr:nvSpPr>
      <xdr:spPr>
        <a:xfrm>
          <a:off x="10515600" y="1438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143166</xdr:rowOff>
    </xdr:from>
    <xdr:to>
      <xdr:col>50</xdr:col>
      <xdr:colOff>165100</xdr:colOff>
      <xdr:row>85</xdr:row>
      <xdr:rowOff>73316</xdr:rowOff>
    </xdr:to>
    <xdr:sp macro="" textlink="">
      <xdr:nvSpPr>
        <xdr:cNvPr id="335" name="楕円 334"/>
        <xdr:cNvSpPr/>
      </xdr:nvSpPr>
      <xdr:spPr>
        <a:xfrm>
          <a:off x="9588500" y="1454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13678</xdr:rowOff>
    </xdr:from>
    <xdr:to>
      <xdr:col>55</xdr:col>
      <xdr:colOff>0</xdr:colOff>
      <xdr:row>85</xdr:row>
      <xdr:rowOff>22516</xdr:rowOff>
    </xdr:to>
    <xdr:cxnSp macro="">
      <xdr:nvCxnSpPr>
        <xdr:cNvPr id="336" name="直線コネクタ 335"/>
        <xdr:cNvCxnSpPr/>
      </xdr:nvCxnSpPr>
      <xdr:spPr>
        <a:xfrm flipV="1">
          <a:off x="9639300" y="14586928"/>
          <a:ext cx="838200" cy="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148425</xdr:rowOff>
    </xdr:from>
    <xdr:to>
      <xdr:col>46</xdr:col>
      <xdr:colOff>38100</xdr:colOff>
      <xdr:row>85</xdr:row>
      <xdr:rowOff>78575</xdr:rowOff>
    </xdr:to>
    <xdr:sp macro="" textlink="">
      <xdr:nvSpPr>
        <xdr:cNvPr id="337" name="楕円 336"/>
        <xdr:cNvSpPr/>
      </xdr:nvSpPr>
      <xdr:spPr>
        <a:xfrm>
          <a:off x="8699500" y="1455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22516</xdr:rowOff>
    </xdr:from>
    <xdr:to>
      <xdr:col>50</xdr:col>
      <xdr:colOff>114300</xdr:colOff>
      <xdr:row>85</xdr:row>
      <xdr:rowOff>27775</xdr:rowOff>
    </xdr:to>
    <xdr:cxnSp macro="">
      <xdr:nvCxnSpPr>
        <xdr:cNvPr id="338" name="直線コネクタ 337"/>
        <xdr:cNvCxnSpPr/>
      </xdr:nvCxnSpPr>
      <xdr:spPr>
        <a:xfrm flipV="1">
          <a:off x="8750300" y="14595766"/>
          <a:ext cx="889000" cy="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153378</xdr:rowOff>
    </xdr:from>
    <xdr:to>
      <xdr:col>41</xdr:col>
      <xdr:colOff>101600</xdr:colOff>
      <xdr:row>85</xdr:row>
      <xdr:rowOff>83528</xdr:rowOff>
    </xdr:to>
    <xdr:sp macro="" textlink="">
      <xdr:nvSpPr>
        <xdr:cNvPr id="339" name="楕円 338"/>
        <xdr:cNvSpPr/>
      </xdr:nvSpPr>
      <xdr:spPr>
        <a:xfrm>
          <a:off x="7810500" y="1455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27775</xdr:rowOff>
    </xdr:from>
    <xdr:to>
      <xdr:col>45</xdr:col>
      <xdr:colOff>177800</xdr:colOff>
      <xdr:row>85</xdr:row>
      <xdr:rowOff>32728</xdr:rowOff>
    </xdr:to>
    <xdr:cxnSp macro="">
      <xdr:nvCxnSpPr>
        <xdr:cNvPr id="340" name="直線コネクタ 339"/>
        <xdr:cNvCxnSpPr/>
      </xdr:nvCxnSpPr>
      <xdr:spPr>
        <a:xfrm flipV="1">
          <a:off x="7861300" y="14601025"/>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154131</xdr:rowOff>
    </xdr:from>
    <xdr:ext cx="469744" cy="259045"/>
    <xdr:sp macro="" textlink="">
      <xdr:nvSpPr>
        <xdr:cNvPr id="341" name="n_1aveValue【公営住宅】&#10;一人当たり面積"/>
        <xdr:cNvSpPr txBox="1"/>
      </xdr:nvSpPr>
      <xdr:spPr>
        <a:xfrm>
          <a:off x="9391727" y="147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156455</xdr:rowOff>
    </xdr:from>
    <xdr:ext cx="469744" cy="259045"/>
    <xdr:sp macro="" textlink="">
      <xdr:nvSpPr>
        <xdr:cNvPr id="342" name="n_2aveValue【公営住宅】&#10;一人当たり面積"/>
        <xdr:cNvSpPr txBox="1"/>
      </xdr:nvSpPr>
      <xdr:spPr>
        <a:xfrm>
          <a:off x="85154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18305</xdr:rowOff>
    </xdr:from>
    <xdr:ext cx="469744" cy="259045"/>
    <xdr:sp macro="" textlink="">
      <xdr:nvSpPr>
        <xdr:cNvPr id="343" name="n_3aveValue【公営住宅】&#10;一人当たり面積"/>
        <xdr:cNvSpPr txBox="1"/>
      </xdr:nvSpPr>
      <xdr:spPr>
        <a:xfrm>
          <a:off x="76264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89843</xdr:rowOff>
    </xdr:from>
    <xdr:ext cx="469744" cy="259045"/>
    <xdr:sp macro="" textlink="">
      <xdr:nvSpPr>
        <xdr:cNvPr id="344" name="n_1mainValue【公営住宅】&#10;一人当たり面積"/>
        <xdr:cNvSpPr txBox="1"/>
      </xdr:nvSpPr>
      <xdr:spPr>
        <a:xfrm>
          <a:off x="9391727" y="1432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95102</xdr:rowOff>
    </xdr:from>
    <xdr:ext cx="469744" cy="259045"/>
    <xdr:sp macro="" textlink="">
      <xdr:nvSpPr>
        <xdr:cNvPr id="345" name="n_2mainValue【公営住宅】&#10;一人当たり面積"/>
        <xdr:cNvSpPr txBox="1"/>
      </xdr:nvSpPr>
      <xdr:spPr>
        <a:xfrm>
          <a:off x="8515427" y="1432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100055</xdr:rowOff>
    </xdr:from>
    <xdr:ext cx="469744" cy="259045"/>
    <xdr:sp macro="" textlink="">
      <xdr:nvSpPr>
        <xdr:cNvPr id="346" name="n_3mainValue【公営住宅】&#10;一人当たり面積"/>
        <xdr:cNvSpPr txBox="1"/>
      </xdr:nvSpPr>
      <xdr:spPr>
        <a:xfrm>
          <a:off x="7626427" y="14330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3" name="直線コネクタ 37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4" name="テキスト ボックス 37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5" name="直線コネクタ 37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6" name="テキスト ボックス 37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7" name="直線コネクタ 37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8" name="テキスト ボックス 37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9" name="直線コネクタ 37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0" name="テキスト ボックス 37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1" name="直線コネクタ 38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2" name="テキスト ボックス 38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3" name="直線コネクタ 38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4" name="テキスト ボックス 38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388" name="直線コネクタ 387"/>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389" name="【認定こども園・幼稚園・保育所】&#10;有形固定資産減価償却率最小値テキスト"/>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390" name="直線コネクタ 389"/>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1"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2" name="直線コネクタ 39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35214</xdr:rowOff>
    </xdr:from>
    <xdr:ext cx="405111" cy="259045"/>
    <xdr:sp macro="" textlink="">
      <xdr:nvSpPr>
        <xdr:cNvPr id="393" name="【認定こども園・幼稚園・保育所】&#10;有形固定資産減価償却率平均値テキスト"/>
        <xdr:cNvSpPr txBox="1"/>
      </xdr:nvSpPr>
      <xdr:spPr>
        <a:xfrm>
          <a:off x="16357600" y="6207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394" name="フローチャート: 判断 393"/>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395" name="フローチャート: 判断 394"/>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396" name="フローチャート: 判断 395"/>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97" name="フローチャート: 判断 396"/>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8" name="テキスト ボックス 39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115207</xdr:rowOff>
    </xdr:from>
    <xdr:to>
      <xdr:col>85</xdr:col>
      <xdr:colOff>177800</xdr:colOff>
      <xdr:row>40</xdr:row>
      <xdr:rowOff>45357</xdr:rowOff>
    </xdr:to>
    <xdr:sp macro="" textlink="">
      <xdr:nvSpPr>
        <xdr:cNvPr id="403" name="楕円 402"/>
        <xdr:cNvSpPr/>
      </xdr:nvSpPr>
      <xdr:spPr>
        <a:xfrm>
          <a:off x="16268700" y="680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93634</xdr:rowOff>
    </xdr:from>
    <xdr:ext cx="405111" cy="259045"/>
    <xdr:sp macro="" textlink="">
      <xdr:nvSpPr>
        <xdr:cNvPr id="404" name="【認定こども園・幼稚園・保育所】&#10;有形固定資産減価償却率該当値テキスト"/>
        <xdr:cNvSpPr txBox="1"/>
      </xdr:nvSpPr>
      <xdr:spPr>
        <a:xfrm>
          <a:off x="16357600"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159294</xdr:rowOff>
    </xdr:from>
    <xdr:to>
      <xdr:col>81</xdr:col>
      <xdr:colOff>101600</xdr:colOff>
      <xdr:row>40</xdr:row>
      <xdr:rowOff>89444</xdr:rowOff>
    </xdr:to>
    <xdr:sp macro="" textlink="">
      <xdr:nvSpPr>
        <xdr:cNvPr id="405" name="楕円 404"/>
        <xdr:cNvSpPr/>
      </xdr:nvSpPr>
      <xdr:spPr>
        <a:xfrm>
          <a:off x="15430500" y="684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166007</xdr:rowOff>
    </xdr:from>
    <xdr:to>
      <xdr:col>85</xdr:col>
      <xdr:colOff>127000</xdr:colOff>
      <xdr:row>40</xdr:row>
      <xdr:rowOff>38644</xdr:rowOff>
    </xdr:to>
    <xdr:cxnSp macro="">
      <xdr:nvCxnSpPr>
        <xdr:cNvPr id="406" name="直線コネクタ 405"/>
        <xdr:cNvCxnSpPr/>
      </xdr:nvCxnSpPr>
      <xdr:spPr>
        <a:xfrm flipV="1">
          <a:off x="15481300" y="685255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31931</xdr:rowOff>
    </xdr:from>
    <xdr:to>
      <xdr:col>76</xdr:col>
      <xdr:colOff>165100</xdr:colOff>
      <xdr:row>40</xdr:row>
      <xdr:rowOff>133531</xdr:rowOff>
    </xdr:to>
    <xdr:sp macro="" textlink="">
      <xdr:nvSpPr>
        <xdr:cNvPr id="407" name="楕円 406"/>
        <xdr:cNvSpPr/>
      </xdr:nvSpPr>
      <xdr:spPr>
        <a:xfrm>
          <a:off x="14541500" y="68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38644</xdr:rowOff>
    </xdr:from>
    <xdr:to>
      <xdr:col>81</xdr:col>
      <xdr:colOff>50800</xdr:colOff>
      <xdr:row>40</xdr:row>
      <xdr:rowOff>82731</xdr:rowOff>
    </xdr:to>
    <xdr:cxnSp macro="">
      <xdr:nvCxnSpPr>
        <xdr:cNvPr id="408" name="直線コネクタ 407"/>
        <xdr:cNvCxnSpPr/>
      </xdr:nvCxnSpPr>
      <xdr:spPr>
        <a:xfrm flipV="1">
          <a:off x="14592300" y="689664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76019</xdr:rowOff>
    </xdr:from>
    <xdr:to>
      <xdr:col>72</xdr:col>
      <xdr:colOff>38100</xdr:colOff>
      <xdr:row>41</xdr:row>
      <xdr:rowOff>6169</xdr:rowOff>
    </xdr:to>
    <xdr:sp macro="" textlink="">
      <xdr:nvSpPr>
        <xdr:cNvPr id="409" name="楕円 408"/>
        <xdr:cNvSpPr/>
      </xdr:nvSpPr>
      <xdr:spPr>
        <a:xfrm>
          <a:off x="13652500" y="693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82731</xdr:rowOff>
    </xdr:from>
    <xdr:to>
      <xdr:col>76</xdr:col>
      <xdr:colOff>114300</xdr:colOff>
      <xdr:row>40</xdr:row>
      <xdr:rowOff>126819</xdr:rowOff>
    </xdr:to>
    <xdr:cxnSp macro="">
      <xdr:nvCxnSpPr>
        <xdr:cNvPr id="410" name="直線コネクタ 409"/>
        <xdr:cNvCxnSpPr/>
      </xdr:nvCxnSpPr>
      <xdr:spPr>
        <a:xfrm flipV="1">
          <a:off x="13703300" y="6940731"/>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125566</xdr:rowOff>
    </xdr:from>
    <xdr:ext cx="405111" cy="259045"/>
    <xdr:sp macro="" textlink="">
      <xdr:nvSpPr>
        <xdr:cNvPr id="411" name="n_1aveValue【認定こども園・幼稚園・保育所】&#10;有形固定資産減価償却率"/>
        <xdr:cNvSpPr txBox="1"/>
      </xdr:nvSpPr>
      <xdr:spPr>
        <a:xfrm>
          <a:off x="152660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78213</xdr:rowOff>
    </xdr:from>
    <xdr:ext cx="405111" cy="259045"/>
    <xdr:sp macro="" textlink="">
      <xdr:nvSpPr>
        <xdr:cNvPr id="412" name="n_2aveValue【認定こども園・幼稚園・保育所】&#10;有形固定資産減価償却率"/>
        <xdr:cNvSpPr txBox="1"/>
      </xdr:nvSpPr>
      <xdr:spPr>
        <a:xfrm>
          <a:off x="143897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413" name="n_3aveValue【認定こども園・幼稚園・保育所】&#10;有形固定資産減価償却率"/>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80571</xdr:rowOff>
    </xdr:from>
    <xdr:ext cx="405111" cy="259045"/>
    <xdr:sp macro="" textlink="">
      <xdr:nvSpPr>
        <xdr:cNvPr id="414" name="n_1mainValue【認定こども園・幼稚園・保育所】&#10;有形固定資産減価償却率"/>
        <xdr:cNvSpPr txBox="1"/>
      </xdr:nvSpPr>
      <xdr:spPr>
        <a:xfrm>
          <a:off x="15266044" y="693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124658</xdr:rowOff>
    </xdr:from>
    <xdr:ext cx="405111" cy="259045"/>
    <xdr:sp macro="" textlink="">
      <xdr:nvSpPr>
        <xdr:cNvPr id="415" name="n_2mainValue【認定こども園・幼稚園・保育所】&#10;有形固定資産減価償却率"/>
        <xdr:cNvSpPr txBox="1"/>
      </xdr:nvSpPr>
      <xdr:spPr>
        <a:xfrm>
          <a:off x="14389744" y="698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168746</xdr:rowOff>
    </xdr:from>
    <xdr:ext cx="405111" cy="259045"/>
    <xdr:sp macro="" textlink="">
      <xdr:nvSpPr>
        <xdr:cNvPr id="416" name="n_3mainValue【認定こども園・幼稚園・保育所】&#10;有形固定資産減価償却率"/>
        <xdr:cNvSpPr txBox="1"/>
      </xdr:nvSpPr>
      <xdr:spPr>
        <a:xfrm>
          <a:off x="13500744" y="702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5" name="テキスト ボックス 4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7" name="直線コネクタ 42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8" name="テキスト ボックス 427"/>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9" name="直線コネクタ 42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0" name="テキスト ボックス 429"/>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1" name="直線コネクタ 43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2" name="テキスト ボックス 431"/>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3" name="直線コネクタ 43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4" name="テキスト ボックス 433"/>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5" name="直線コネクタ 43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6" name="テキスト ボックス 435"/>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7" name="直線コネクタ 43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8" name="テキスト ボックス 437"/>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9" name="直線コネクタ 4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0" name="テキスト ボックス 43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442" name="直線コネクタ 441"/>
        <xdr:cNvCxnSpPr/>
      </xdr:nvCxnSpPr>
      <xdr:spPr>
        <a:xfrm flipV="1">
          <a:off x="221608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443" name="【認定こども園・幼稚園・保育所】&#10;一人当たり面積最小値テキスト"/>
        <xdr:cNvSpPr txBox="1"/>
      </xdr:nvSpPr>
      <xdr:spPr>
        <a:xfrm>
          <a:off x="221996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444" name="直線コネクタ 443"/>
        <xdr:cNvCxnSpPr/>
      </xdr:nvCxnSpPr>
      <xdr:spPr>
        <a:xfrm>
          <a:off x="22072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445" name="【認定こども園・幼稚園・保育所】&#10;一人当たり面積最大値テキスト"/>
        <xdr:cNvSpPr txBox="1"/>
      </xdr:nvSpPr>
      <xdr:spPr>
        <a:xfrm>
          <a:off x="221996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446" name="直線コネクタ 445"/>
        <xdr:cNvCxnSpPr/>
      </xdr:nvCxnSpPr>
      <xdr:spPr>
        <a:xfrm>
          <a:off x="22072600" y="565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134818</xdr:rowOff>
    </xdr:from>
    <xdr:ext cx="469744" cy="259045"/>
    <xdr:sp macro="" textlink="">
      <xdr:nvSpPr>
        <xdr:cNvPr id="447" name="【認定こども園・幼稚園・保育所】&#10;一人当たり面積平均値テキスト"/>
        <xdr:cNvSpPr txBox="1"/>
      </xdr:nvSpPr>
      <xdr:spPr>
        <a:xfrm>
          <a:off x="22199600" y="664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448" name="フローチャート: 判断 447"/>
        <xdr:cNvSpPr/>
      </xdr:nvSpPr>
      <xdr:spPr>
        <a:xfrm>
          <a:off x="22110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449" name="フローチャート: 判断 448"/>
        <xdr:cNvSpPr/>
      </xdr:nvSpPr>
      <xdr:spPr>
        <a:xfrm>
          <a:off x="21272500" y="67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450" name="フローチャート: 判断 449"/>
        <xdr:cNvSpPr/>
      </xdr:nvSpPr>
      <xdr:spPr>
        <a:xfrm>
          <a:off x="20383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451" name="フローチャート: 判断 450"/>
        <xdr:cNvSpPr/>
      </xdr:nvSpPr>
      <xdr:spPr>
        <a:xfrm>
          <a:off x="19494500" y="68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2" name="テキスト ボックス 4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3" name="テキスト ボックス 4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4" name="テキスト ボックス 4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5" name="テキスト ボックス 4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6" name="テキスト ボックス 4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44994</xdr:rowOff>
    </xdr:from>
    <xdr:to>
      <xdr:col>116</xdr:col>
      <xdr:colOff>114300</xdr:colOff>
      <xdr:row>40</xdr:row>
      <xdr:rowOff>146594</xdr:rowOff>
    </xdr:to>
    <xdr:sp macro="" textlink="">
      <xdr:nvSpPr>
        <xdr:cNvPr id="457" name="楕円 456"/>
        <xdr:cNvSpPr/>
      </xdr:nvSpPr>
      <xdr:spPr>
        <a:xfrm>
          <a:off x="22110700" y="69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23421</xdr:rowOff>
    </xdr:from>
    <xdr:ext cx="469744" cy="259045"/>
    <xdr:sp macro="" textlink="">
      <xdr:nvSpPr>
        <xdr:cNvPr id="458" name="【認定こども園・幼稚園・保育所】&#10;一人当たり面積該当値テキスト"/>
        <xdr:cNvSpPr txBox="1"/>
      </xdr:nvSpPr>
      <xdr:spPr>
        <a:xfrm>
          <a:off x="22199600" y="688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48260</xdr:rowOff>
    </xdr:from>
    <xdr:to>
      <xdr:col>112</xdr:col>
      <xdr:colOff>38100</xdr:colOff>
      <xdr:row>40</xdr:row>
      <xdr:rowOff>149860</xdr:rowOff>
    </xdr:to>
    <xdr:sp macro="" textlink="">
      <xdr:nvSpPr>
        <xdr:cNvPr id="459" name="楕円 458"/>
        <xdr:cNvSpPr/>
      </xdr:nvSpPr>
      <xdr:spPr>
        <a:xfrm>
          <a:off x="21272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95794</xdr:rowOff>
    </xdr:from>
    <xdr:to>
      <xdr:col>116</xdr:col>
      <xdr:colOff>63500</xdr:colOff>
      <xdr:row>40</xdr:row>
      <xdr:rowOff>99060</xdr:rowOff>
    </xdr:to>
    <xdr:cxnSp macro="">
      <xdr:nvCxnSpPr>
        <xdr:cNvPr id="460" name="直線コネクタ 459"/>
        <xdr:cNvCxnSpPr/>
      </xdr:nvCxnSpPr>
      <xdr:spPr>
        <a:xfrm flipV="1">
          <a:off x="21323300" y="695379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55880</xdr:rowOff>
    </xdr:from>
    <xdr:to>
      <xdr:col>107</xdr:col>
      <xdr:colOff>101600</xdr:colOff>
      <xdr:row>40</xdr:row>
      <xdr:rowOff>157480</xdr:rowOff>
    </xdr:to>
    <xdr:sp macro="" textlink="">
      <xdr:nvSpPr>
        <xdr:cNvPr id="461" name="楕円 460"/>
        <xdr:cNvSpPr/>
      </xdr:nvSpPr>
      <xdr:spPr>
        <a:xfrm>
          <a:off x="20383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99060</xdr:rowOff>
    </xdr:from>
    <xdr:to>
      <xdr:col>111</xdr:col>
      <xdr:colOff>177800</xdr:colOff>
      <xdr:row>40</xdr:row>
      <xdr:rowOff>106680</xdr:rowOff>
    </xdr:to>
    <xdr:cxnSp macro="">
      <xdr:nvCxnSpPr>
        <xdr:cNvPr id="462" name="直線コネクタ 461"/>
        <xdr:cNvCxnSpPr/>
      </xdr:nvCxnSpPr>
      <xdr:spPr>
        <a:xfrm flipV="1">
          <a:off x="20434300" y="6957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62412</xdr:rowOff>
    </xdr:from>
    <xdr:to>
      <xdr:col>102</xdr:col>
      <xdr:colOff>165100</xdr:colOff>
      <xdr:row>40</xdr:row>
      <xdr:rowOff>164012</xdr:rowOff>
    </xdr:to>
    <xdr:sp macro="" textlink="">
      <xdr:nvSpPr>
        <xdr:cNvPr id="463" name="楕円 462"/>
        <xdr:cNvSpPr/>
      </xdr:nvSpPr>
      <xdr:spPr>
        <a:xfrm>
          <a:off x="19494500" y="692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106680</xdr:rowOff>
    </xdr:from>
    <xdr:to>
      <xdr:col>107</xdr:col>
      <xdr:colOff>50800</xdr:colOff>
      <xdr:row>40</xdr:row>
      <xdr:rowOff>113212</xdr:rowOff>
    </xdr:to>
    <xdr:cxnSp macro="">
      <xdr:nvCxnSpPr>
        <xdr:cNvPr id="464" name="直線コネクタ 463"/>
        <xdr:cNvCxnSpPr/>
      </xdr:nvCxnSpPr>
      <xdr:spPr>
        <a:xfrm flipV="1">
          <a:off x="19545300" y="696468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53176</xdr:rowOff>
    </xdr:from>
    <xdr:ext cx="469744" cy="259045"/>
    <xdr:sp macro="" textlink="">
      <xdr:nvSpPr>
        <xdr:cNvPr id="465" name="n_1aveValue【認定こども園・幼稚園・保育所】&#10;一人当たり面積"/>
        <xdr:cNvSpPr txBox="1"/>
      </xdr:nvSpPr>
      <xdr:spPr>
        <a:xfrm>
          <a:off x="21075727" y="656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81478</xdr:rowOff>
    </xdr:from>
    <xdr:ext cx="469744" cy="259045"/>
    <xdr:sp macro="" textlink="">
      <xdr:nvSpPr>
        <xdr:cNvPr id="466" name="n_2aveValue【認定こども園・幼稚園・保育所】&#10;一人当たり面積"/>
        <xdr:cNvSpPr txBox="1"/>
      </xdr:nvSpPr>
      <xdr:spPr>
        <a:xfrm>
          <a:off x="20199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92364</xdr:rowOff>
    </xdr:from>
    <xdr:ext cx="469744" cy="259045"/>
    <xdr:sp macro="" textlink="">
      <xdr:nvSpPr>
        <xdr:cNvPr id="467" name="n_3aveValue【認定こども園・幼稚園・保育所】&#10;一人当たり面積"/>
        <xdr:cNvSpPr txBox="1"/>
      </xdr:nvSpPr>
      <xdr:spPr>
        <a:xfrm>
          <a:off x="19310427" y="660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140987</xdr:rowOff>
    </xdr:from>
    <xdr:ext cx="469744" cy="259045"/>
    <xdr:sp macro="" textlink="">
      <xdr:nvSpPr>
        <xdr:cNvPr id="468" name="n_1mainValue【認定こども園・幼稚園・保育所】&#10;一人当たり面積"/>
        <xdr:cNvSpPr txBox="1"/>
      </xdr:nvSpPr>
      <xdr:spPr>
        <a:xfrm>
          <a:off x="210757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148607</xdr:rowOff>
    </xdr:from>
    <xdr:ext cx="469744" cy="259045"/>
    <xdr:sp macro="" textlink="">
      <xdr:nvSpPr>
        <xdr:cNvPr id="469" name="n_2mainValue【認定こども園・幼稚園・保育所】&#10;一人当たり面積"/>
        <xdr:cNvSpPr txBox="1"/>
      </xdr:nvSpPr>
      <xdr:spPr>
        <a:xfrm>
          <a:off x="20199427" y="700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155139</xdr:rowOff>
    </xdr:from>
    <xdr:ext cx="469744" cy="259045"/>
    <xdr:sp macro="" textlink="">
      <xdr:nvSpPr>
        <xdr:cNvPr id="470" name="n_3mainValue【認定こども園・幼稚園・保育所】&#10;一人当たり面積"/>
        <xdr:cNvSpPr txBox="1"/>
      </xdr:nvSpPr>
      <xdr:spPr>
        <a:xfrm>
          <a:off x="19310427" y="701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1" name="正方形/長方形 47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2" name="正方形/長方形 47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3" name="正方形/長方形 47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4" name="正方形/長方形 47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5" name="正方形/長方形 47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6" name="正方形/長方形 47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7" name="正方形/長方形 47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8" name="正方形/長方形 47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9" name="テキスト ボックス 47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0" name="直線コネクタ 47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1" name="直線コネクタ 48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2" name="テキスト ボックス 481"/>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3" name="直線コネクタ 48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4" name="テキスト ボックス 48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5" name="直線コネクタ 48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6" name="テキスト ボックス 48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7" name="直線コネクタ 48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8" name="テキスト ボックス 48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9" name="直線コネクタ 48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0" name="テキスト ボックス 48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1" name="直線コネクタ 49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2" name="テキスト ボックス 491"/>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3" name="直線コネクタ 49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4" name="テキスト ボックス 49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496" name="直線コネクタ 495"/>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497" name="【学校施設】&#10;有形固定資産減価償却率最小値テキスト"/>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498" name="直線コネクタ 497"/>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99" name="【学校施設】&#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0" name="直線コネクタ 499"/>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136633</xdr:rowOff>
    </xdr:from>
    <xdr:ext cx="405111" cy="259045"/>
    <xdr:sp macro="" textlink="">
      <xdr:nvSpPr>
        <xdr:cNvPr id="501" name="【学校施設】&#10;有形固定資産減価償却率平均値テキスト"/>
        <xdr:cNvSpPr txBox="1"/>
      </xdr:nvSpPr>
      <xdr:spPr>
        <a:xfrm>
          <a:off x="16357600" y="1008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502" name="フローチャート: 判断 501"/>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503" name="フローチャート: 判断 502"/>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504" name="フローチャート: 判断 503"/>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505" name="フローチャート: 判断 504"/>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6" name="テキスト ボックス 50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7" name="テキスト ボックス 50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8" name="テキスト ボックス 50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9" name="テキスト ボックス 50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0" name="テキスト ボックス 50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71665</xdr:rowOff>
    </xdr:from>
    <xdr:to>
      <xdr:col>85</xdr:col>
      <xdr:colOff>177800</xdr:colOff>
      <xdr:row>59</xdr:row>
      <xdr:rowOff>1815</xdr:rowOff>
    </xdr:to>
    <xdr:sp macro="" textlink="">
      <xdr:nvSpPr>
        <xdr:cNvPr id="511" name="楕円 510"/>
        <xdr:cNvSpPr/>
      </xdr:nvSpPr>
      <xdr:spPr>
        <a:xfrm>
          <a:off x="16268700" y="1001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94542</xdr:rowOff>
    </xdr:from>
    <xdr:ext cx="405111" cy="259045"/>
    <xdr:sp macro="" textlink="">
      <xdr:nvSpPr>
        <xdr:cNvPr id="512" name="【学校施設】&#10;有形固定資産減価償却率該当値テキスト"/>
        <xdr:cNvSpPr txBox="1"/>
      </xdr:nvSpPr>
      <xdr:spPr>
        <a:xfrm>
          <a:off x="16357600" y="9867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94524</xdr:rowOff>
    </xdr:from>
    <xdr:to>
      <xdr:col>81</xdr:col>
      <xdr:colOff>101600</xdr:colOff>
      <xdr:row>59</xdr:row>
      <xdr:rowOff>24674</xdr:rowOff>
    </xdr:to>
    <xdr:sp macro="" textlink="">
      <xdr:nvSpPr>
        <xdr:cNvPr id="513" name="楕円 512"/>
        <xdr:cNvSpPr/>
      </xdr:nvSpPr>
      <xdr:spPr>
        <a:xfrm>
          <a:off x="15430500" y="1003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122465</xdr:rowOff>
    </xdr:from>
    <xdr:to>
      <xdr:col>85</xdr:col>
      <xdr:colOff>127000</xdr:colOff>
      <xdr:row>58</xdr:row>
      <xdr:rowOff>145324</xdr:rowOff>
    </xdr:to>
    <xdr:cxnSp macro="">
      <xdr:nvCxnSpPr>
        <xdr:cNvPr id="514" name="直線コネクタ 513"/>
        <xdr:cNvCxnSpPr/>
      </xdr:nvCxnSpPr>
      <xdr:spPr>
        <a:xfrm flipV="1">
          <a:off x="15481300" y="10066565"/>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122283</xdr:rowOff>
    </xdr:from>
    <xdr:to>
      <xdr:col>76</xdr:col>
      <xdr:colOff>165100</xdr:colOff>
      <xdr:row>59</xdr:row>
      <xdr:rowOff>52433</xdr:rowOff>
    </xdr:to>
    <xdr:sp macro="" textlink="">
      <xdr:nvSpPr>
        <xdr:cNvPr id="515" name="楕円 514"/>
        <xdr:cNvSpPr/>
      </xdr:nvSpPr>
      <xdr:spPr>
        <a:xfrm>
          <a:off x="14541500" y="100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145324</xdr:rowOff>
    </xdr:from>
    <xdr:to>
      <xdr:col>81</xdr:col>
      <xdr:colOff>50800</xdr:colOff>
      <xdr:row>59</xdr:row>
      <xdr:rowOff>1633</xdr:rowOff>
    </xdr:to>
    <xdr:cxnSp macro="">
      <xdr:nvCxnSpPr>
        <xdr:cNvPr id="516" name="直線コネクタ 515"/>
        <xdr:cNvCxnSpPr/>
      </xdr:nvCxnSpPr>
      <xdr:spPr>
        <a:xfrm flipV="1">
          <a:off x="14592300" y="1008942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158206</xdr:rowOff>
    </xdr:from>
    <xdr:to>
      <xdr:col>72</xdr:col>
      <xdr:colOff>38100</xdr:colOff>
      <xdr:row>59</xdr:row>
      <xdr:rowOff>88356</xdr:rowOff>
    </xdr:to>
    <xdr:sp macro="" textlink="">
      <xdr:nvSpPr>
        <xdr:cNvPr id="517" name="楕円 516"/>
        <xdr:cNvSpPr/>
      </xdr:nvSpPr>
      <xdr:spPr>
        <a:xfrm>
          <a:off x="136525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1633</xdr:rowOff>
    </xdr:from>
    <xdr:to>
      <xdr:col>76</xdr:col>
      <xdr:colOff>114300</xdr:colOff>
      <xdr:row>59</xdr:row>
      <xdr:rowOff>37556</xdr:rowOff>
    </xdr:to>
    <xdr:cxnSp macro="">
      <xdr:nvCxnSpPr>
        <xdr:cNvPr id="518" name="直線コネクタ 517"/>
        <xdr:cNvCxnSpPr/>
      </xdr:nvCxnSpPr>
      <xdr:spPr>
        <a:xfrm flipV="1">
          <a:off x="13703300" y="1011718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84381</xdr:rowOff>
    </xdr:from>
    <xdr:ext cx="405111" cy="259045"/>
    <xdr:sp macro="" textlink="">
      <xdr:nvSpPr>
        <xdr:cNvPr id="519" name="n_1aveValue【学校施設】&#10;有形固定資産減価償却率"/>
        <xdr:cNvSpPr txBox="1"/>
      </xdr:nvSpPr>
      <xdr:spPr>
        <a:xfrm>
          <a:off x="15266044" y="1019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100710</xdr:rowOff>
    </xdr:from>
    <xdr:ext cx="405111" cy="259045"/>
    <xdr:sp macro="" textlink="">
      <xdr:nvSpPr>
        <xdr:cNvPr id="520" name="n_2aveValue【学校施設】&#10;有形固定資産減価償却率"/>
        <xdr:cNvSpPr txBox="1"/>
      </xdr:nvSpPr>
      <xdr:spPr>
        <a:xfrm>
          <a:off x="143897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110507</xdr:rowOff>
    </xdr:from>
    <xdr:ext cx="405111" cy="259045"/>
    <xdr:sp macro="" textlink="">
      <xdr:nvSpPr>
        <xdr:cNvPr id="521" name="n_3aveValue【学校施設】&#10;有形固定資産減価償却率"/>
        <xdr:cNvSpPr txBox="1"/>
      </xdr:nvSpPr>
      <xdr:spPr>
        <a:xfrm>
          <a:off x="135007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41201</xdr:rowOff>
    </xdr:from>
    <xdr:ext cx="405111" cy="259045"/>
    <xdr:sp macro="" textlink="">
      <xdr:nvSpPr>
        <xdr:cNvPr id="522" name="n_1mainValue【学校施設】&#10;有形固定資産減価償却率"/>
        <xdr:cNvSpPr txBox="1"/>
      </xdr:nvSpPr>
      <xdr:spPr>
        <a:xfrm>
          <a:off x="15266044" y="981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68960</xdr:rowOff>
    </xdr:from>
    <xdr:ext cx="405111" cy="259045"/>
    <xdr:sp macro="" textlink="">
      <xdr:nvSpPr>
        <xdr:cNvPr id="523" name="n_2mainValue【学校施設】&#10;有形固定資産減価償却率"/>
        <xdr:cNvSpPr txBox="1"/>
      </xdr:nvSpPr>
      <xdr:spPr>
        <a:xfrm>
          <a:off x="143897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104883</xdr:rowOff>
    </xdr:from>
    <xdr:ext cx="405111" cy="259045"/>
    <xdr:sp macro="" textlink="">
      <xdr:nvSpPr>
        <xdr:cNvPr id="524" name="n_3mainValue【学校施設】&#10;有形固定資産減価償却率"/>
        <xdr:cNvSpPr txBox="1"/>
      </xdr:nvSpPr>
      <xdr:spPr>
        <a:xfrm>
          <a:off x="13500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5" name="正方形/長方形 5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6" name="正方形/長方形 5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7" name="正方形/長方形 5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8" name="正方形/長方形 5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9" name="正方形/長方形 5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0" name="正方形/長方形 5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1" name="正方形/長方形 5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2" name="正方形/長方形 5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3" name="テキスト ボックス 5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4" name="直線コネクタ 5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5" name="直線コネクタ 53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6" name="テキスト ボックス 53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7" name="直線コネクタ 53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38" name="テキスト ボックス 537"/>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9" name="直線コネクタ 53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40" name="テキスト ボックス 539"/>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1" name="直線コネクタ 54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42" name="テキスト ボックス 541"/>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3" name="直線コネクタ 54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44" name="テキスト ボックス 543"/>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5" name="直線コネクタ 54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46" name="テキスト ボックス 545"/>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8" name="テキスト ボックス 54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550" name="直線コネクタ 549"/>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551" name="【学校施設】&#10;一人当たり面積最小値テキスト"/>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552" name="直線コネクタ 551"/>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553" name="【学校施設】&#10;一人当たり面積最大値テキスト"/>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554" name="直線コネクタ 553"/>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127002</xdr:rowOff>
    </xdr:from>
    <xdr:ext cx="469744" cy="259045"/>
    <xdr:sp macro="" textlink="">
      <xdr:nvSpPr>
        <xdr:cNvPr id="555" name="【学校施設】&#10;一人当たり面積平均値テキスト"/>
        <xdr:cNvSpPr txBox="1"/>
      </xdr:nvSpPr>
      <xdr:spPr>
        <a:xfrm>
          <a:off x="22199600" y="10756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556" name="フローチャート: 判断 555"/>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557" name="フローチャート: 判断 556"/>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558" name="フローチャート: 判断 557"/>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559" name="フローチャート: 判断 558"/>
        <xdr:cNvSpPr/>
      </xdr:nvSpPr>
      <xdr:spPr>
        <a:xfrm>
          <a:off x="19494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121466</xdr:rowOff>
    </xdr:from>
    <xdr:to>
      <xdr:col>116</xdr:col>
      <xdr:colOff>114300</xdr:colOff>
      <xdr:row>64</xdr:row>
      <xdr:rowOff>51616</xdr:rowOff>
    </xdr:to>
    <xdr:sp macro="" textlink="">
      <xdr:nvSpPr>
        <xdr:cNvPr id="565" name="楕円 564"/>
        <xdr:cNvSpPr/>
      </xdr:nvSpPr>
      <xdr:spPr>
        <a:xfrm>
          <a:off x="22110700" y="1092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82552</xdr:rowOff>
    </xdr:from>
    <xdr:ext cx="469744" cy="259045"/>
    <xdr:sp macro="" textlink="">
      <xdr:nvSpPr>
        <xdr:cNvPr id="566" name="【学校施設】&#10;一人当たり面積該当値テキスト"/>
        <xdr:cNvSpPr txBox="1"/>
      </xdr:nvSpPr>
      <xdr:spPr>
        <a:xfrm>
          <a:off x="22199600" y="1088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122707</xdr:rowOff>
    </xdr:from>
    <xdr:to>
      <xdr:col>112</xdr:col>
      <xdr:colOff>38100</xdr:colOff>
      <xdr:row>64</xdr:row>
      <xdr:rowOff>52857</xdr:rowOff>
    </xdr:to>
    <xdr:sp macro="" textlink="">
      <xdr:nvSpPr>
        <xdr:cNvPr id="567" name="楕円 566"/>
        <xdr:cNvSpPr/>
      </xdr:nvSpPr>
      <xdr:spPr>
        <a:xfrm>
          <a:off x="21272500" y="1092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816</xdr:rowOff>
    </xdr:from>
    <xdr:to>
      <xdr:col>116</xdr:col>
      <xdr:colOff>63500</xdr:colOff>
      <xdr:row>64</xdr:row>
      <xdr:rowOff>2057</xdr:rowOff>
    </xdr:to>
    <xdr:cxnSp macro="">
      <xdr:nvCxnSpPr>
        <xdr:cNvPr id="568" name="直線コネクタ 567"/>
        <xdr:cNvCxnSpPr/>
      </xdr:nvCxnSpPr>
      <xdr:spPr>
        <a:xfrm flipV="1">
          <a:off x="21323300" y="10973616"/>
          <a:ext cx="8382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125614</xdr:rowOff>
    </xdr:from>
    <xdr:to>
      <xdr:col>107</xdr:col>
      <xdr:colOff>101600</xdr:colOff>
      <xdr:row>64</xdr:row>
      <xdr:rowOff>55764</xdr:rowOff>
    </xdr:to>
    <xdr:sp macro="" textlink="">
      <xdr:nvSpPr>
        <xdr:cNvPr id="569" name="楕円 568"/>
        <xdr:cNvSpPr/>
      </xdr:nvSpPr>
      <xdr:spPr>
        <a:xfrm>
          <a:off x="20383500" y="1092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2057</xdr:rowOff>
    </xdr:from>
    <xdr:to>
      <xdr:col>111</xdr:col>
      <xdr:colOff>177800</xdr:colOff>
      <xdr:row>64</xdr:row>
      <xdr:rowOff>4964</xdr:rowOff>
    </xdr:to>
    <xdr:cxnSp macro="">
      <xdr:nvCxnSpPr>
        <xdr:cNvPr id="570" name="直線コネクタ 569"/>
        <xdr:cNvCxnSpPr/>
      </xdr:nvCxnSpPr>
      <xdr:spPr>
        <a:xfrm flipV="1">
          <a:off x="20434300" y="10974857"/>
          <a:ext cx="889000" cy="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128064</xdr:rowOff>
    </xdr:from>
    <xdr:to>
      <xdr:col>102</xdr:col>
      <xdr:colOff>165100</xdr:colOff>
      <xdr:row>64</xdr:row>
      <xdr:rowOff>58214</xdr:rowOff>
    </xdr:to>
    <xdr:sp macro="" textlink="">
      <xdr:nvSpPr>
        <xdr:cNvPr id="571" name="楕円 570"/>
        <xdr:cNvSpPr/>
      </xdr:nvSpPr>
      <xdr:spPr>
        <a:xfrm>
          <a:off x="19494500" y="1092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4964</xdr:rowOff>
    </xdr:from>
    <xdr:to>
      <xdr:col>107</xdr:col>
      <xdr:colOff>50800</xdr:colOff>
      <xdr:row>64</xdr:row>
      <xdr:rowOff>7414</xdr:rowOff>
    </xdr:to>
    <xdr:cxnSp macro="">
      <xdr:nvCxnSpPr>
        <xdr:cNvPr id="572" name="直線コネクタ 571"/>
        <xdr:cNvCxnSpPr/>
      </xdr:nvCxnSpPr>
      <xdr:spPr>
        <a:xfrm flipV="1">
          <a:off x="19545300" y="10977764"/>
          <a:ext cx="88900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54428</xdr:rowOff>
    </xdr:from>
    <xdr:ext cx="469744" cy="259045"/>
    <xdr:sp macro="" textlink="">
      <xdr:nvSpPr>
        <xdr:cNvPr id="573" name="n_1aveValue【学校施設】&#10;一人当たり面積"/>
        <xdr:cNvSpPr txBox="1"/>
      </xdr:nvSpPr>
      <xdr:spPr>
        <a:xfrm>
          <a:off x="210757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59457</xdr:rowOff>
    </xdr:from>
    <xdr:ext cx="469744" cy="259045"/>
    <xdr:sp macro="" textlink="">
      <xdr:nvSpPr>
        <xdr:cNvPr id="574" name="n_2aveValue【学校施設】&#10;一人当たり面積"/>
        <xdr:cNvSpPr txBox="1"/>
      </xdr:nvSpPr>
      <xdr:spPr>
        <a:xfrm>
          <a:off x="20199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49438</xdr:rowOff>
    </xdr:from>
    <xdr:ext cx="469744" cy="259045"/>
    <xdr:sp macro="" textlink="">
      <xdr:nvSpPr>
        <xdr:cNvPr id="575" name="n_3aveValue【学校施設】&#10;一人当たり面積"/>
        <xdr:cNvSpPr txBox="1"/>
      </xdr:nvSpPr>
      <xdr:spPr>
        <a:xfrm>
          <a:off x="19310427" y="1102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43984</xdr:rowOff>
    </xdr:from>
    <xdr:ext cx="469744" cy="259045"/>
    <xdr:sp macro="" textlink="">
      <xdr:nvSpPr>
        <xdr:cNvPr id="576" name="n_1mainValue【学校施設】&#10;一人当たり面積"/>
        <xdr:cNvSpPr txBox="1"/>
      </xdr:nvSpPr>
      <xdr:spPr>
        <a:xfrm>
          <a:off x="21075727" y="11016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46891</xdr:rowOff>
    </xdr:from>
    <xdr:ext cx="469744" cy="259045"/>
    <xdr:sp macro="" textlink="">
      <xdr:nvSpPr>
        <xdr:cNvPr id="577" name="n_2mainValue【学校施設】&#10;一人当たり面積"/>
        <xdr:cNvSpPr txBox="1"/>
      </xdr:nvSpPr>
      <xdr:spPr>
        <a:xfrm>
          <a:off x="20199427" y="11019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74741</xdr:rowOff>
    </xdr:from>
    <xdr:ext cx="469744" cy="259045"/>
    <xdr:sp macro="" textlink="">
      <xdr:nvSpPr>
        <xdr:cNvPr id="578" name="n_3mainValue【学校施設】&#10;一人当たり面積"/>
        <xdr:cNvSpPr txBox="1"/>
      </xdr:nvSpPr>
      <xdr:spPr>
        <a:xfrm>
          <a:off x="19310427" y="1070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5" name="正方形/長方形 59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6" name="正方形/長方形 59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7" name="正方形/長方形 59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8" name="正方形/長方形 59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9" name="正方形/長方形 59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0" name="正方形/長方形 59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1" name="正方形/長方形 60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2" name="正方形/長方形 601"/>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03" name="正方形/長方形 6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4" name="正方形/長方形 6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5" name="正方形/長方形 6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6" name="正方形/長方形 6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7" name="正方形/長方形 6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8" name="正方形/長方形 6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9" name="正方形/長方形 6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0" name="正方形/長方形 609"/>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11" name="正方形/長方形 61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2" name="正方形/長方形 61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3" name="テキスト ボックス 61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類似団体と比較して認定こども園、橋りょう・トンネル、公営住宅の有形固定資産減価償却率が低くなっている。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認定こども園は平成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年度に建設したものであり、橋りょう、公営住宅については、長寿命化計画に基づいた補修工事及び建替え等を実施しているためである。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有形固定資産減価償却率が高くなっている学校施設については、令和２年度までに個別施設計画を策定し、同計画に基づいて老朽化対策に取り組んでいくこととしている。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橋りょう、公営住宅</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長寿命化計画に基づいて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計画的な整備に取り組んでいく。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b="1">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北海道遠別町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2,692
2,647
590.80
5,113,415
5,055,716
42,699
2,563,261
5,036,425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72" name="直線コネクタ 71"/>
        <xdr:cNvCxnSpPr/>
      </xdr:nvCxnSpPr>
      <xdr:spPr>
        <a:xfrm flipV="1">
          <a:off x="4634865" y="952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73" name="【体育館・プール】&#10;有形固定資産減価償却率最小値テキスト"/>
        <xdr:cNvSpPr txBox="1"/>
      </xdr:nvSpPr>
      <xdr:spPr>
        <a:xfrm>
          <a:off x="4673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74" name="直線コネクタ 73"/>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125747</xdr:rowOff>
    </xdr:from>
    <xdr:ext cx="405111" cy="259045"/>
    <xdr:sp macro="" textlink="">
      <xdr:nvSpPr>
        <xdr:cNvPr id="77" name="【体育館・プール】&#10;有形固定資産減価償却率平均値テキスト"/>
        <xdr:cNvSpPr txBox="1"/>
      </xdr:nvSpPr>
      <xdr:spPr>
        <a:xfrm>
          <a:off x="4673600" y="1006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78" name="フローチャート: 判断 77"/>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79" name="フローチャート: 判断 78"/>
        <xdr:cNvSpPr/>
      </xdr:nvSpPr>
      <xdr:spPr>
        <a:xfrm>
          <a:off x="3746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100982</xdr:rowOff>
    </xdr:from>
    <xdr:ext cx="405111" cy="259045"/>
    <xdr:sp macro="" textlink="">
      <xdr:nvSpPr>
        <xdr:cNvPr id="80" name="n_1aveValue【体育館・プール】&#10;有形固定資産減価償却率"/>
        <xdr:cNvSpPr txBox="1"/>
      </xdr:nvSpPr>
      <xdr:spPr>
        <a:xfrm>
          <a:off x="3582044"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12065</xdr:rowOff>
    </xdr:from>
    <xdr:to>
      <xdr:col>15</xdr:col>
      <xdr:colOff>101600</xdr:colOff>
      <xdr:row>59</xdr:row>
      <xdr:rowOff>113665</xdr:rowOff>
    </xdr:to>
    <xdr:sp macro="" textlink="">
      <xdr:nvSpPr>
        <xdr:cNvPr id="81" name="フローチャート: 判断 80"/>
        <xdr:cNvSpPr/>
      </xdr:nvSpPr>
      <xdr:spPr>
        <a:xfrm>
          <a:off x="2857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104792</xdr:rowOff>
    </xdr:from>
    <xdr:ext cx="405111" cy="259045"/>
    <xdr:sp macro="" textlink="">
      <xdr:nvSpPr>
        <xdr:cNvPr id="82" name="n_2aveValue【体育館・プール】&#10;有形固定資産減価償却率"/>
        <xdr:cNvSpPr txBox="1"/>
      </xdr:nvSpPr>
      <xdr:spPr>
        <a:xfrm>
          <a:off x="27057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29210</xdr:rowOff>
    </xdr:from>
    <xdr:to>
      <xdr:col>10</xdr:col>
      <xdr:colOff>165100</xdr:colOff>
      <xdr:row>59</xdr:row>
      <xdr:rowOff>130810</xdr:rowOff>
    </xdr:to>
    <xdr:sp macro="" textlink="">
      <xdr:nvSpPr>
        <xdr:cNvPr id="83" name="フローチャート: 判断 82"/>
        <xdr:cNvSpPr/>
      </xdr:nvSpPr>
      <xdr:spPr>
        <a:xfrm>
          <a:off x="1968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121937</xdr:rowOff>
    </xdr:from>
    <xdr:ext cx="405111" cy="259045"/>
    <xdr:sp macro="" textlink="">
      <xdr:nvSpPr>
        <xdr:cNvPr id="84" name="n_3aveValue【体育館・プール】&#10;有形固定資産減価償却率"/>
        <xdr:cNvSpPr txBox="1"/>
      </xdr:nvSpPr>
      <xdr:spPr>
        <a:xfrm>
          <a:off x="1816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48260</xdr:rowOff>
    </xdr:from>
    <xdr:to>
      <xdr:col>24</xdr:col>
      <xdr:colOff>114300</xdr:colOff>
      <xdr:row>57</xdr:row>
      <xdr:rowOff>149860</xdr:rowOff>
    </xdr:to>
    <xdr:sp macro="" textlink="">
      <xdr:nvSpPr>
        <xdr:cNvPr id="90" name="楕円 89"/>
        <xdr:cNvSpPr/>
      </xdr:nvSpPr>
      <xdr:spPr>
        <a:xfrm>
          <a:off x="4584700" y="98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71137</xdr:rowOff>
    </xdr:from>
    <xdr:ext cx="405111" cy="259045"/>
    <xdr:sp macro="" textlink="">
      <xdr:nvSpPr>
        <xdr:cNvPr id="91" name="【体育館・プール】&#10;有形固定資産減価償却率該当値テキスト"/>
        <xdr:cNvSpPr txBox="1"/>
      </xdr:nvSpPr>
      <xdr:spPr>
        <a:xfrm>
          <a:off x="4673600" y="967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86360</xdr:rowOff>
    </xdr:from>
    <xdr:to>
      <xdr:col>20</xdr:col>
      <xdr:colOff>38100</xdr:colOff>
      <xdr:row>58</xdr:row>
      <xdr:rowOff>16510</xdr:rowOff>
    </xdr:to>
    <xdr:sp macro="" textlink="">
      <xdr:nvSpPr>
        <xdr:cNvPr id="92" name="楕円 91"/>
        <xdr:cNvSpPr/>
      </xdr:nvSpPr>
      <xdr:spPr>
        <a:xfrm>
          <a:off x="3746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99060</xdr:rowOff>
    </xdr:from>
    <xdr:to>
      <xdr:col>24</xdr:col>
      <xdr:colOff>63500</xdr:colOff>
      <xdr:row>57</xdr:row>
      <xdr:rowOff>137160</xdr:rowOff>
    </xdr:to>
    <xdr:cxnSp macro="">
      <xdr:nvCxnSpPr>
        <xdr:cNvPr id="93" name="直線コネクタ 92"/>
        <xdr:cNvCxnSpPr/>
      </xdr:nvCxnSpPr>
      <xdr:spPr>
        <a:xfrm flipV="1">
          <a:off x="3797300" y="987171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126365</xdr:rowOff>
    </xdr:from>
    <xdr:to>
      <xdr:col>15</xdr:col>
      <xdr:colOff>101600</xdr:colOff>
      <xdr:row>58</xdr:row>
      <xdr:rowOff>56515</xdr:rowOff>
    </xdr:to>
    <xdr:sp macro="" textlink="">
      <xdr:nvSpPr>
        <xdr:cNvPr id="94" name="楕円 93"/>
        <xdr:cNvSpPr/>
      </xdr:nvSpPr>
      <xdr:spPr>
        <a:xfrm>
          <a:off x="2857500" y="989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137160</xdr:rowOff>
    </xdr:from>
    <xdr:to>
      <xdr:col>19</xdr:col>
      <xdr:colOff>177800</xdr:colOff>
      <xdr:row>58</xdr:row>
      <xdr:rowOff>5715</xdr:rowOff>
    </xdr:to>
    <xdr:cxnSp macro="">
      <xdr:nvCxnSpPr>
        <xdr:cNvPr id="95" name="直線コネクタ 94"/>
        <xdr:cNvCxnSpPr/>
      </xdr:nvCxnSpPr>
      <xdr:spPr>
        <a:xfrm flipV="1">
          <a:off x="2908300" y="99098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164465</xdr:rowOff>
    </xdr:from>
    <xdr:to>
      <xdr:col>10</xdr:col>
      <xdr:colOff>165100</xdr:colOff>
      <xdr:row>58</xdr:row>
      <xdr:rowOff>94615</xdr:rowOff>
    </xdr:to>
    <xdr:sp macro="" textlink="">
      <xdr:nvSpPr>
        <xdr:cNvPr id="96" name="楕円 95"/>
        <xdr:cNvSpPr/>
      </xdr:nvSpPr>
      <xdr:spPr>
        <a:xfrm>
          <a:off x="1968500" y="9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5715</xdr:rowOff>
    </xdr:from>
    <xdr:to>
      <xdr:col>15</xdr:col>
      <xdr:colOff>50800</xdr:colOff>
      <xdr:row>58</xdr:row>
      <xdr:rowOff>43815</xdr:rowOff>
    </xdr:to>
    <xdr:cxnSp macro="">
      <xdr:nvCxnSpPr>
        <xdr:cNvPr id="97" name="直線コネクタ 96"/>
        <xdr:cNvCxnSpPr/>
      </xdr:nvCxnSpPr>
      <xdr:spPr>
        <a:xfrm flipV="1">
          <a:off x="2019300" y="99498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33037</xdr:rowOff>
    </xdr:from>
    <xdr:ext cx="405111" cy="259045"/>
    <xdr:sp macro="" textlink="">
      <xdr:nvSpPr>
        <xdr:cNvPr id="98" name="n_1mainValue【体育館・プール】&#10;有形固定資産減価償却率"/>
        <xdr:cNvSpPr txBox="1"/>
      </xdr:nvSpPr>
      <xdr:spPr>
        <a:xfrm>
          <a:off x="35820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73042</xdr:rowOff>
    </xdr:from>
    <xdr:ext cx="405111" cy="259045"/>
    <xdr:sp macro="" textlink="">
      <xdr:nvSpPr>
        <xdr:cNvPr id="99" name="n_2mainValue【体育館・プール】&#10;有形固定資産減価償却率"/>
        <xdr:cNvSpPr txBox="1"/>
      </xdr:nvSpPr>
      <xdr:spPr>
        <a:xfrm>
          <a:off x="2705744" y="967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111142</xdr:rowOff>
    </xdr:from>
    <xdr:ext cx="405111" cy="259045"/>
    <xdr:sp macro="" textlink="">
      <xdr:nvSpPr>
        <xdr:cNvPr id="100" name="n_3mainValue【体育館・プール】&#10;有形固定資産減価償却率"/>
        <xdr:cNvSpPr txBox="1"/>
      </xdr:nvSpPr>
      <xdr:spPr>
        <a:xfrm>
          <a:off x="1816744" y="971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1" name="直線コネクタ 11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2" name="テキスト ボックス 11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3" name="直線コネクタ 11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4" name="テキスト ボックス 11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5" name="直線コネクタ 11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6" name="テキスト ボックス 11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7" name="直線コネクタ 11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8" name="テキスト ボックス 11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9" name="直線コネクタ 11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0" name="テキスト ボックス 11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1" name="直線コネクタ 12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22" name="テキスト ボックス 121"/>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4" name="テキスト ボックス 123"/>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126" name="直線コネクタ 125"/>
        <xdr:cNvCxnSpPr/>
      </xdr:nvCxnSpPr>
      <xdr:spPr>
        <a:xfrm flipV="1">
          <a:off x="10476865" y="9521516"/>
          <a:ext cx="0" cy="1561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127" name="【体育館・プール】&#10;一人当たり面積最小値テキスト"/>
        <xdr:cNvSpPr txBox="1"/>
      </xdr:nvSpPr>
      <xdr:spPr>
        <a:xfrm>
          <a:off x="10515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128" name="直線コネクタ 127"/>
        <xdr:cNvCxnSpPr/>
      </xdr:nvCxnSpPr>
      <xdr:spPr>
        <a:xfrm>
          <a:off x="10388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129" name="【体育館・プール】&#10;一人当たり面積最大値テキスト"/>
        <xdr:cNvSpPr txBox="1"/>
      </xdr:nvSpPr>
      <xdr:spPr>
        <a:xfrm>
          <a:off x="10515600" y="9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130" name="直線コネクタ 129"/>
        <xdr:cNvCxnSpPr/>
      </xdr:nvCxnSpPr>
      <xdr:spPr>
        <a:xfrm>
          <a:off x="10388600" y="952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105318</xdr:rowOff>
    </xdr:from>
    <xdr:ext cx="469744" cy="259045"/>
    <xdr:sp macro="" textlink="">
      <xdr:nvSpPr>
        <xdr:cNvPr id="131" name="【体育館・プール】&#10;一人当たり面積平均値テキスト"/>
        <xdr:cNvSpPr txBox="1"/>
      </xdr:nvSpPr>
      <xdr:spPr>
        <a:xfrm>
          <a:off x="10515600" y="10735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132" name="フローチャート: 判断 131"/>
        <xdr:cNvSpPr/>
      </xdr:nvSpPr>
      <xdr:spPr>
        <a:xfrm>
          <a:off x="10426700" y="108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133" name="フローチャート: 判断 132"/>
        <xdr:cNvSpPr/>
      </xdr:nvSpPr>
      <xdr:spPr>
        <a:xfrm>
          <a:off x="9588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26505</xdr:rowOff>
    </xdr:from>
    <xdr:ext cx="469744" cy="259045"/>
    <xdr:sp macro="" textlink="">
      <xdr:nvSpPr>
        <xdr:cNvPr id="134" name="n_1aveValue【体育館・プール】&#10;一人当たり面積"/>
        <xdr:cNvSpPr txBox="1"/>
      </xdr:nvSpPr>
      <xdr:spPr>
        <a:xfrm>
          <a:off x="93917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75747</xdr:rowOff>
    </xdr:from>
    <xdr:to>
      <xdr:col>46</xdr:col>
      <xdr:colOff>38100</xdr:colOff>
      <xdr:row>64</xdr:row>
      <xdr:rowOff>5897</xdr:rowOff>
    </xdr:to>
    <xdr:sp macro="" textlink="">
      <xdr:nvSpPr>
        <xdr:cNvPr id="135" name="フローチャート: 判断 134"/>
        <xdr:cNvSpPr/>
      </xdr:nvSpPr>
      <xdr:spPr>
        <a:xfrm>
          <a:off x="8699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22424</xdr:rowOff>
    </xdr:from>
    <xdr:ext cx="469744" cy="259045"/>
    <xdr:sp macro="" textlink="">
      <xdr:nvSpPr>
        <xdr:cNvPr id="136" name="n_2aveValue【体育館・プール】&#10;一人当たり面積"/>
        <xdr:cNvSpPr txBox="1"/>
      </xdr:nvSpPr>
      <xdr:spPr>
        <a:xfrm>
          <a:off x="8515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104974</xdr:rowOff>
    </xdr:from>
    <xdr:to>
      <xdr:col>41</xdr:col>
      <xdr:colOff>101600</xdr:colOff>
      <xdr:row>64</xdr:row>
      <xdr:rowOff>35124</xdr:rowOff>
    </xdr:to>
    <xdr:sp macro="" textlink="">
      <xdr:nvSpPr>
        <xdr:cNvPr id="137" name="フローチャート: 判断 136"/>
        <xdr:cNvSpPr/>
      </xdr:nvSpPr>
      <xdr:spPr>
        <a:xfrm>
          <a:off x="7810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51651</xdr:rowOff>
    </xdr:from>
    <xdr:ext cx="469744" cy="259045"/>
    <xdr:sp macro="" textlink="">
      <xdr:nvSpPr>
        <xdr:cNvPr id="138" name="n_3aveValue【体育館・プール】&#10;一人当たり面積"/>
        <xdr:cNvSpPr txBox="1"/>
      </xdr:nvSpPr>
      <xdr:spPr>
        <a:xfrm>
          <a:off x="7626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9" name="テキスト ボックス 1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137958</xdr:rowOff>
    </xdr:from>
    <xdr:to>
      <xdr:col>55</xdr:col>
      <xdr:colOff>50800</xdr:colOff>
      <xdr:row>64</xdr:row>
      <xdr:rowOff>68108</xdr:rowOff>
    </xdr:to>
    <xdr:sp macro="" textlink="">
      <xdr:nvSpPr>
        <xdr:cNvPr id="144" name="楕円 143"/>
        <xdr:cNvSpPr/>
      </xdr:nvSpPr>
      <xdr:spPr>
        <a:xfrm>
          <a:off x="10426700" y="1093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60868</xdr:rowOff>
    </xdr:from>
    <xdr:ext cx="469744" cy="259045"/>
    <xdr:sp macro="" textlink="">
      <xdr:nvSpPr>
        <xdr:cNvPr id="145" name="【体育館・プール】&#10;一人当たり面積該当値テキスト"/>
        <xdr:cNvSpPr txBox="1"/>
      </xdr:nvSpPr>
      <xdr:spPr>
        <a:xfrm>
          <a:off x="10515600" y="10862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138938</xdr:rowOff>
    </xdr:from>
    <xdr:to>
      <xdr:col>50</xdr:col>
      <xdr:colOff>165100</xdr:colOff>
      <xdr:row>64</xdr:row>
      <xdr:rowOff>69088</xdr:rowOff>
    </xdr:to>
    <xdr:sp macro="" textlink="">
      <xdr:nvSpPr>
        <xdr:cNvPr id="146" name="楕円 145"/>
        <xdr:cNvSpPr/>
      </xdr:nvSpPr>
      <xdr:spPr>
        <a:xfrm>
          <a:off x="9588500" y="1094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17308</xdr:rowOff>
    </xdr:from>
    <xdr:to>
      <xdr:col>55</xdr:col>
      <xdr:colOff>0</xdr:colOff>
      <xdr:row>64</xdr:row>
      <xdr:rowOff>18288</xdr:rowOff>
    </xdr:to>
    <xdr:cxnSp macro="">
      <xdr:nvCxnSpPr>
        <xdr:cNvPr id="147" name="直線コネクタ 146"/>
        <xdr:cNvCxnSpPr/>
      </xdr:nvCxnSpPr>
      <xdr:spPr>
        <a:xfrm flipV="1">
          <a:off x="9639300" y="10990108"/>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141550</xdr:rowOff>
    </xdr:from>
    <xdr:to>
      <xdr:col>46</xdr:col>
      <xdr:colOff>38100</xdr:colOff>
      <xdr:row>64</xdr:row>
      <xdr:rowOff>71700</xdr:rowOff>
    </xdr:to>
    <xdr:sp macro="" textlink="">
      <xdr:nvSpPr>
        <xdr:cNvPr id="148" name="楕円 147"/>
        <xdr:cNvSpPr/>
      </xdr:nvSpPr>
      <xdr:spPr>
        <a:xfrm>
          <a:off x="8699500" y="1094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18288</xdr:rowOff>
    </xdr:from>
    <xdr:to>
      <xdr:col>50</xdr:col>
      <xdr:colOff>114300</xdr:colOff>
      <xdr:row>64</xdr:row>
      <xdr:rowOff>20900</xdr:rowOff>
    </xdr:to>
    <xdr:cxnSp macro="">
      <xdr:nvCxnSpPr>
        <xdr:cNvPr id="149" name="直線コネクタ 148"/>
        <xdr:cNvCxnSpPr/>
      </xdr:nvCxnSpPr>
      <xdr:spPr>
        <a:xfrm flipV="1">
          <a:off x="8750300" y="10991088"/>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143673</xdr:rowOff>
    </xdr:from>
    <xdr:to>
      <xdr:col>41</xdr:col>
      <xdr:colOff>101600</xdr:colOff>
      <xdr:row>64</xdr:row>
      <xdr:rowOff>73823</xdr:rowOff>
    </xdr:to>
    <xdr:sp macro="" textlink="">
      <xdr:nvSpPr>
        <xdr:cNvPr id="150" name="楕円 149"/>
        <xdr:cNvSpPr/>
      </xdr:nvSpPr>
      <xdr:spPr>
        <a:xfrm>
          <a:off x="7810500" y="1094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20900</xdr:rowOff>
    </xdr:from>
    <xdr:to>
      <xdr:col>45</xdr:col>
      <xdr:colOff>177800</xdr:colOff>
      <xdr:row>64</xdr:row>
      <xdr:rowOff>23023</xdr:rowOff>
    </xdr:to>
    <xdr:cxnSp macro="">
      <xdr:nvCxnSpPr>
        <xdr:cNvPr id="151" name="直線コネクタ 150"/>
        <xdr:cNvCxnSpPr/>
      </xdr:nvCxnSpPr>
      <xdr:spPr>
        <a:xfrm flipV="1">
          <a:off x="7861300" y="10993700"/>
          <a:ext cx="8890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60215</xdr:rowOff>
    </xdr:from>
    <xdr:ext cx="469744" cy="259045"/>
    <xdr:sp macro="" textlink="">
      <xdr:nvSpPr>
        <xdr:cNvPr id="152" name="n_1mainValue【体育館・プール】&#10;一人当たり面積"/>
        <xdr:cNvSpPr txBox="1"/>
      </xdr:nvSpPr>
      <xdr:spPr>
        <a:xfrm>
          <a:off x="9391727" y="11033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62827</xdr:rowOff>
    </xdr:from>
    <xdr:ext cx="469744" cy="259045"/>
    <xdr:sp macro="" textlink="">
      <xdr:nvSpPr>
        <xdr:cNvPr id="153" name="n_2mainValue【体育館・プール】&#10;一人当たり面積"/>
        <xdr:cNvSpPr txBox="1"/>
      </xdr:nvSpPr>
      <xdr:spPr>
        <a:xfrm>
          <a:off x="8515427" y="110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64950</xdr:rowOff>
    </xdr:from>
    <xdr:ext cx="469744" cy="259045"/>
    <xdr:sp macro="" textlink="">
      <xdr:nvSpPr>
        <xdr:cNvPr id="154" name="n_3mainValue【体育館・プール】&#10;一人当たり面積"/>
        <xdr:cNvSpPr txBox="1"/>
      </xdr:nvSpPr>
      <xdr:spPr>
        <a:xfrm>
          <a:off x="7626427" y="1103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5" name="正方形/長方形 15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6" name="正方形/長方形 15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7" name="正方形/長方形 15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8" name="正方形/長方形 15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9" name="正方形/長方形 15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0" name="正方形/長方形 15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1" name="正方形/長方形 16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2" name="正方形/長方形 16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3" name="正方形/長方形 16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64" name="正方形/長方形 16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65" name="正方形/長方形 16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6" name="正方形/長方形 16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7" name="正方形/長方形 16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8" name="正方形/長方形 16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9" name="正方形/長方形 16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0" name="正方形/長方形 16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1" name="正方形/長方形 1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2" name="正方形/長方形 1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3" name="正方形/長方形 1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4" name="正方形/長方形 1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5" name="正方形/長方形 1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6" name="正方形/長方形 1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7" name="正方形/長方形 1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8" name="正方形/長方形 17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79" name="正方形/長方形 17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0" name="正方形/長方形 17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1" name="正方形/長方形 18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2" name="正方形/長方形 18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83" name="正方形/長方形 18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84" name="正方形/長方形 18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85" name="正方形/長方形 18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86" name="正方形/長方形 18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87" name="正方形/長方形 1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88" name="正方形/長方形 1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89" name="正方形/長方形 1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0" name="正方形/長方形 1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1" name="正方形/長方形 1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2" name="正方形/長方形 1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93" name="正方形/長方形 1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94" name="正方形/長方形 19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95" name="正方形/長方形 19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96" name="正方形/長方形 19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97" name="正方形/長方形 19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98" name="正方形/長方形 19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99" name="正方形/長方形 19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00" name="正方形/長方形 19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01" name="正方形/長方形 20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02" name="正方形/長方形 20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03" name="正方形/長方形 2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04" name="正方形/長方形 2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05" name="正方形/長方形 2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06" name="正方形/長方形 2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07" name="正方形/長方形 2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08" name="正方形/長方形 2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09" name="正方形/長方形 2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10" name="正方形/長方形 2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11" name="テキスト ボックス 2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12" name="直線コネクタ 2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213" name="直線コネクタ 21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214" name="テキスト ボックス 21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15" name="直線コネクタ 21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16" name="テキスト ボックス 21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17" name="直線コネクタ 21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18" name="テキスト ボックス 21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19" name="直線コネクタ 21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20" name="テキスト ボックス 21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21" name="直線コネクタ 22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22" name="テキスト ボックス 22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23" name="直線コネクタ 22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224" name="テキスト ボックス 22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25" name="直線コネクタ 2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26" name="テキスト ボックス 22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130628</xdr:rowOff>
    </xdr:from>
    <xdr:to>
      <xdr:col>85</xdr:col>
      <xdr:colOff>126364</xdr:colOff>
      <xdr:row>64</xdr:row>
      <xdr:rowOff>65315</xdr:rowOff>
    </xdr:to>
    <xdr:cxnSp macro="">
      <xdr:nvCxnSpPr>
        <xdr:cNvPr id="228" name="直線コネクタ 227"/>
        <xdr:cNvCxnSpPr/>
      </xdr:nvCxnSpPr>
      <xdr:spPr>
        <a:xfrm flipV="1">
          <a:off x="16318864" y="9560378"/>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69142</xdr:rowOff>
    </xdr:from>
    <xdr:ext cx="340478" cy="259045"/>
    <xdr:sp macro="" textlink="">
      <xdr:nvSpPr>
        <xdr:cNvPr id="229" name="【保健センター・保健所】&#10;有形固定資産減価償却率最小値テキスト"/>
        <xdr:cNvSpPr txBox="1"/>
      </xdr:nvSpPr>
      <xdr:spPr>
        <a:xfrm>
          <a:off x="16357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65315</xdr:rowOff>
    </xdr:from>
    <xdr:to>
      <xdr:col>86</xdr:col>
      <xdr:colOff>25400</xdr:colOff>
      <xdr:row>64</xdr:row>
      <xdr:rowOff>65315</xdr:rowOff>
    </xdr:to>
    <xdr:cxnSp macro="">
      <xdr:nvCxnSpPr>
        <xdr:cNvPr id="230" name="直線コネクタ 229"/>
        <xdr:cNvCxnSpPr/>
      </xdr:nvCxnSpPr>
      <xdr:spPr>
        <a:xfrm>
          <a:off x="16230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77305</xdr:rowOff>
    </xdr:from>
    <xdr:ext cx="405111" cy="259045"/>
    <xdr:sp macro="" textlink="">
      <xdr:nvSpPr>
        <xdr:cNvPr id="231" name="【保健センター・保健所】&#10;有形固定資産減価償却率最大値テキスト"/>
        <xdr:cNvSpPr txBox="1"/>
      </xdr:nvSpPr>
      <xdr:spPr>
        <a:xfrm>
          <a:off x="16357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130628</xdr:rowOff>
    </xdr:from>
    <xdr:to>
      <xdr:col>86</xdr:col>
      <xdr:colOff>25400</xdr:colOff>
      <xdr:row>55</xdr:row>
      <xdr:rowOff>130628</xdr:rowOff>
    </xdr:to>
    <xdr:cxnSp macro="">
      <xdr:nvCxnSpPr>
        <xdr:cNvPr id="232" name="直線コネクタ 231"/>
        <xdr:cNvCxnSpPr/>
      </xdr:nvCxnSpPr>
      <xdr:spPr>
        <a:xfrm>
          <a:off x="16230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81115</xdr:rowOff>
    </xdr:from>
    <xdr:ext cx="405111" cy="259045"/>
    <xdr:sp macro="" textlink="">
      <xdr:nvSpPr>
        <xdr:cNvPr id="233" name="【保健センター・保健所】&#10;有形固定資産減価償却率平均値テキスト"/>
        <xdr:cNvSpPr txBox="1"/>
      </xdr:nvSpPr>
      <xdr:spPr>
        <a:xfrm>
          <a:off x="16357600" y="10196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234" name="フローチャート: 判断 233"/>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235" name="フローチャート: 判断 234"/>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97444</xdr:rowOff>
    </xdr:from>
    <xdr:ext cx="405111" cy="259045"/>
    <xdr:sp macro="" textlink="">
      <xdr:nvSpPr>
        <xdr:cNvPr id="236" name="n_1aveValue【保健センター・保健所】&#10;有形固定資産減価償却率"/>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14515</xdr:rowOff>
    </xdr:from>
    <xdr:to>
      <xdr:col>76</xdr:col>
      <xdr:colOff>165100</xdr:colOff>
      <xdr:row>60</xdr:row>
      <xdr:rowOff>116115</xdr:rowOff>
    </xdr:to>
    <xdr:sp macro="" textlink="">
      <xdr:nvSpPr>
        <xdr:cNvPr id="237" name="フローチャート: 判断 236"/>
        <xdr:cNvSpPr/>
      </xdr:nvSpPr>
      <xdr:spPr>
        <a:xfrm>
          <a:off x="14541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107242</xdr:rowOff>
    </xdr:from>
    <xdr:ext cx="405111" cy="259045"/>
    <xdr:sp macro="" textlink="">
      <xdr:nvSpPr>
        <xdr:cNvPr id="238" name="n_2aveValue【保健センター・保健所】&#10;有形固定資産減価償却率"/>
        <xdr:cNvSpPr txBox="1"/>
      </xdr:nvSpPr>
      <xdr:spPr>
        <a:xfrm>
          <a:off x="14389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43906</xdr:rowOff>
    </xdr:from>
    <xdr:to>
      <xdr:col>72</xdr:col>
      <xdr:colOff>38100</xdr:colOff>
      <xdr:row>60</xdr:row>
      <xdr:rowOff>145506</xdr:rowOff>
    </xdr:to>
    <xdr:sp macro="" textlink="">
      <xdr:nvSpPr>
        <xdr:cNvPr id="239" name="フローチャート: 判断 238"/>
        <xdr:cNvSpPr/>
      </xdr:nvSpPr>
      <xdr:spPr>
        <a:xfrm>
          <a:off x="13652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136633</xdr:rowOff>
    </xdr:from>
    <xdr:ext cx="405111" cy="259045"/>
    <xdr:sp macro="" textlink="">
      <xdr:nvSpPr>
        <xdr:cNvPr id="240" name="n_3aveValue【保健センター・保健所】&#10;有形固定資産減価償却率"/>
        <xdr:cNvSpPr txBox="1"/>
      </xdr:nvSpPr>
      <xdr:spPr>
        <a:xfrm>
          <a:off x="13500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41" name="テキスト ボックス 2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42" name="テキスト ボックス 2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43" name="テキスト ボックス 2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44" name="テキスト ボックス 2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45" name="テキスト ボックス 2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169635</xdr:rowOff>
    </xdr:from>
    <xdr:to>
      <xdr:col>85</xdr:col>
      <xdr:colOff>177800</xdr:colOff>
      <xdr:row>58</xdr:row>
      <xdr:rowOff>99785</xdr:rowOff>
    </xdr:to>
    <xdr:sp macro="" textlink="">
      <xdr:nvSpPr>
        <xdr:cNvPr id="246" name="楕円 245"/>
        <xdr:cNvSpPr/>
      </xdr:nvSpPr>
      <xdr:spPr>
        <a:xfrm>
          <a:off x="162687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21062</xdr:rowOff>
    </xdr:from>
    <xdr:ext cx="405111" cy="259045"/>
    <xdr:sp macro="" textlink="">
      <xdr:nvSpPr>
        <xdr:cNvPr id="247" name="【保健センター・保健所】&#10;有形固定資産減価償却率該当値テキスト"/>
        <xdr:cNvSpPr txBox="1"/>
      </xdr:nvSpPr>
      <xdr:spPr>
        <a:xfrm>
          <a:off x="16357600" y="979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30843</xdr:rowOff>
    </xdr:from>
    <xdr:to>
      <xdr:col>81</xdr:col>
      <xdr:colOff>101600</xdr:colOff>
      <xdr:row>58</xdr:row>
      <xdr:rowOff>132443</xdr:rowOff>
    </xdr:to>
    <xdr:sp macro="" textlink="">
      <xdr:nvSpPr>
        <xdr:cNvPr id="248" name="楕円 247"/>
        <xdr:cNvSpPr/>
      </xdr:nvSpPr>
      <xdr:spPr>
        <a:xfrm>
          <a:off x="15430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48985</xdr:rowOff>
    </xdr:from>
    <xdr:to>
      <xdr:col>85</xdr:col>
      <xdr:colOff>127000</xdr:colOff>
      <xdr:row>58</xdr:row>
      <xdr:rowOff>81643</xdr:rowOff>
    </xdr:to>
    <xdr:cxnSp macro="">
      <xdr:nvCxnSpPr>
        <xdr:cNvPr id="249" name="直線コネクタ 248"/>
        <xdr:cNvCxnSpPr/>
      </xdr:nvCxnSpPr>
      <xdr:spPr>
        <a:xfrm flipV="1">
          <a:off x="15481300" y="99930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63500</xdr:rowOff>
    </xdr:from>
    <xdr:to>
      <xdr:col>76</xdr:col>
      <xdr:colOff>165100</xdr:colOff>
      <xdr:row>58</xdr:row>
      <xdr:rowOff>165100</xdr:rowOff>
    </xdr:to>
    <xdr:sp macro="" textlink="">
      <xdr:nvSpPr>
        <xdr:cNvPr id="250" name="楕円 249"/>
        <xdr:cNvSpPr/>
      </xdr:nvSpPr>
      <xdr:spPr>
        <a:xfrm>
          <a:off x="14541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81643</xdr:rowOff>
    </xdr:from>
    <xdr:to>
      <xdr:col>81</xdr:col>
      <xdr:colOff>50800</xdr:colOff>
      <xdr:row>58</xdr:row>
      <xdr:rowOff>114300</xdr:rowOff>
    </xdr:to>
    <xdr:cxnSp macro="">
      <xdr:nvCxnSpPr>
        <xdr:cNvPr id="251" name="直線コネクタ 250"/>
        <xdr:cNvCxnSpPr/>
      </xdr:nvCxnSpPr>
      <xdr:spPr>
        <a:xfrm flipV="1">
          <a:off x="14592300" y="10025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96157</xdr:rowOff>
    </xdr:from>
    <xdr:to>
      <xdr:col>72</xdr:col>
      <xdr:colOff>38100</xdr:colOff>
      <xdr:row>59</xdr:row>
      <xdr:rowOff>26307</xdr:rowOff>
    </xdr:to>
    <xdr:sp macro="" textlink="">
      <xdr:nvSpPr>
        <xdr:cNvPr id="252" name="楕円 251"/>
        <xdr:cNvSpPr/>
      </xdr:nvSpPr>
      <xdr:spPr>
        <a:xfrm>
          <a:off x="13652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114300</xdr:rowOff>
    </xdr:from>
    <xdr:to>
      <xdr:col>76</xdr:col>
      <xdr:colOff>114300</xdr:colOff>
      <xdr:row>58</xdr:row>
      <xdr:rowOff>146957</xdr:rowOff>
    </xdr:to>
    <xdr:cxnSp macro="">
      <xdr:nvCxnSpPr>
        <xdr:cNvPr id="253" name="直線コネクタ 252"/>
        <xdr:cNvCxnSpPr/>
      </xdr:nvCxnSpPr>
      <xdr:spPr>
        <a:xfrm flipV="1">
          <a:off x="13703300" y="1005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148970</xdr:rowOff>
    </xdr:from>
    <xdr:ext cx="405111" cy="259045"/>
    <xdr:sp macro="" textlink="">
      <xdr:nvSpPr>
        <xdr:cNvPr id="254" name="n_1mainValue【保健センター・保健所】&#10;有形固定資産減価償却率"/>
        <xdr:cNvSpPr txBox="1"/>
      </xdr:nvSpPr>
      <xdr:spPr>
        <a:xfrm>
          <a:off x="152660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10177</xdr:rowOff>
    </xdr:from>
    <xdr:ext cx="405111" cy="259045"/>
    <xdr:sp macro="" textlink="">
      <xdr:nvSpPr>
        <xdr:cNvPr id="255" name="n_2mainValue【保健センター・保健所】&#10;有形固定資産減価償却率"/>
        <xdr:cNvSpPr txBox="1"/>
      </xdr:nvSpPr>
      <xdr:spPr>
        <a:xfrm>
          <a:off x="14389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42834</xdr:rowOff>
    </xdr:from>
    <xdr:ext cx="405111" cy="259045"/>
    <xdr:sp macro="" textlink="">
      <xdr:nvSpPr>
        <xdr:cNvPr id="256" name="n_3mainValue【保健センター・保健所】&#10;有形固定資産減価償却率"/>
        <xdr:cNvSpPr txBox="1"/>
      </xdr:nvSpPr>
      <xdr:spPr>
        <a:xfrm>
          <a:off x="135007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57" name="正方形/長方形 2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58" name="正方形/長方形 2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59" name="正方形/長方形 2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60" name="正方形/長方形 2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61" name="正方形/長方形 2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62" name="正方形/長方形 2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63" name="正方形/長方形 2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64" name="正方形/長方形 2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65" name="テキスト ボックス 2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66" name="直線コネクタ 2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267" name="直線コネクタ 26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268" name="テキスト ボックス 26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269" name="直線コネクタ 26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270" name="テキスト ボックス 26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271" name="直線コネクタ 27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272" name="テキスト ボックス 27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273" name="直線コネクタ 27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274" name="テキスト ボックス 27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275" name="直線コネクタ 27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276" name="テキスト ボックス 27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77" name="直線コネクタ 2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78" name="テキスト ボックス 27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7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166116</xdr:rowOff>
    </xdr:from>
    <xdr:to>
      <xdr:col>116</xdr:col>
      <xdr:colOff>62864</xdr:colOff>
      <xdr:row>64</xdr:row>
      <xdr:rowOff>63246</xdr:rowOff>
    </xdr:to>
    <xdr:cxnSp macro="">
      <xdr:nvCxnSpPr>
        <xdr:cNvPr id="280" name="直線コネクタ 279"/>
        <xdr:cNvCxnSpPr/>
      </xdr:nvCxnSpPr>
      <xdr:spPr>
        <a:xfrm flipV="1">
          <a:off x="22160864" y="9595866"/>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281" name="【保健センター・保健所】&#10;一人当たり面積最小値テキスト"/>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282" name="直線コネクタ 281"/>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112793</xdr:rowOff>
    </xdr:from>
    <xdr:ext cx="469744" cy="259045"/>
    <xdr:sp macro="" textlink="">
      <xdr:nvSpPr>
        <xdr:cNvPr id="283" name="【保健センター・保健所】&#10;一人当たり面積最大値テキスト"/>
        <xdr:cNvSpPr txBox="1"/>
      </xdr:nvSpPr>
      <xdr:spPr>
        <a:xfrm>
          <a:off x="22199600" y="93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166116</xdr:rowOff>
    </xdr:from>
    <xdr:to>
      <xdr:col>116</xdr:col>
      <xdr:colOff>152400</xdr:colOff>
      <xdr:row>55</xdr:row>
      <xdr:rowOff>166116</xdr:rowOff>
    </xdr:to>
    <xdr:cxnSp macro="">
      <xdr:nvCxnSpPr>
        <xdr:cNvPr id="284" name="直線コネクタ 283"/>
        <xdr:cNvCxnSpPr/>
      </xdr:nvCxnSpPr>
      <xdr:spPr>
        <a:xfrm>
          <a:off x="22072600" y="959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78757</xdr:rowOff>
    </xdr:from>
    <xdr:ext cx="469744" cy="259045"/>
    <xdr:sp macro="" textlink="">
      <xdr:nvSpPr>
        <xdr:cNvPr id="285" name="【保健センター・保健所】&#10;一人当たり面積平均値テキスト"/>
        <xdr:cNvSpPr txBox="1"/>
      </xdr:nvSpPr>
      <xdr:spPr>
        <a:xfrm>
          <a:off x="22199600" y="10537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55880</xdr:rowOff>
    </xdr:from>
    <xdr:to>
      <xdr:col>116</xdr:col>
      <xdr:colOff>114300</xdr:colOff>
      <xdr:row>62</xdr:row>
      <xdr:rowOff>157480</xdr:rowOff>
    </xdr:to>
    <xdr:sp macro="" textlink="">
      <xdr:nvSpPr>
        <xdr:cNvPr id="286" name="フローチャート: 判断 285"/>
        <xdr:cNvSpPr/>
      </xdr:nvSpPr>
      <xdr:spPr>
        <a:xfrm>
          <a:off x="22110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57404</xdr:rowOff>
    </xdr:from>
    <xdr:to>
      <xdr:col>112</xdr:col>
      <xdr:colOff>38100</xdr:colOff>
      <xdr:row>62</xdr:row>
      <xdr:rowOff>159004</xdr:rowOff>
    </xdr:to>
    <xdr:sp macro="" textlink="">
      <xdr:nvSpPr>
        <xdr:cNvPr id="287" name="フローチャート: 判断 286"/>
        <xdr:cNvSpPr/>
      </xdr:nvSpPr>
      <xdr:spPr>
        <a:xfrm>
          <a:off x="21272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4081</xdr:rowOff>
    </xdr:from>
    <xdr:ext cx="469744" cy="259045"/>
    <xdr:sp macro="" textlink="">
      <xdr:nvSpPr>
        <xdr:cNvPr id="288" name="n_1aveValue【保健センター・保健所】&#10;一人当たり面積"/>
        <xdr:cNvSpPr txBox="1"/>
      </xdr:nvSpPr>
      <xdr:spPr>
        <a:xfrm>
          <a:off x="21075727" y="1046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76454</xdr:rowOff>
    </xdr:from>
    <xdr:to>
      <xdr:col>107</xdr:col>
      <xdr:colOff>101600</xdr:colOff>
      <xdr:row>63</xdr:row>
      <xdr:rowOff>6604</xdr:rowOff>
    </xdr:to>
    <xdr:sp macro="" textlink="">
      <xdr:nvSpPr>
        <xdr:cNvPr id="289" name="フローチャート: 判断 288"/>
        <xdr:cNvSpPr/>
      </xdr:nvSpPr>
      <xdr:spPr>
        <a:xfrm>
          <a:off x="20383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23131</xdr:rowOff>
    </xdr:from>
    <xdr:ext cx="469744" cy="259045"/>
    <xdr:sp macro="" textlink="">
      <xdr:nvSpPr>
        <xdr:cNvPr id="290" name="n_2aveValue【保健センター・保健所】&#10;一人当たり面積"/>
        <xdr:cNvSpPr txBox="1"/>
      </xdr:nvSpPr>
      <xdr:spPr>
        <a:xfrm>
          <a:off x="201994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81788</xdr:rowOff>
    </xdr:from>
    <xdr:to>
      <xdr:col>102</xdr:col>
      <xdr:colOff>165100</xdr:colOff>
      <xdr:row>63</xdr:row>
      <xdr:rowOff>11938</xdr:rowOff>
    </xdr:to>
    <xdr:sp macro="" textlink="">
      <xdr:nvSpPr>
        <xdr:cNvPr id="291" name="フローチャート: 判断 290"/>
        <xdr:cNvSpPr/>
      </xdr:nvSpPr>
      <xdr:spPr>
        <a:xfrm>
          <a:off x="19494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28465</xdr:rowOff>
    </xdr:from>
    <xdr:ext cx="469744" cy="259045"/>
    <xdr:sp macro="" textlink="">
      <xdr:nvSpPr>
        <xdr:cNvPr id="292" name="n_3aveValue【保健センター・保健所】&#10;一人当たり面積"/>
        <xdr:cNvSpPr txBox="1"/>
      </xdr:nvSpPr>
      <xdr:spPr>
        <a:xfrm>
          <a:off x="19310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293" name="テキスト ボックス 2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294" name="テキスト ボックス 2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295" name="テキスト ボックス 2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296" name="テキスト ボックス 2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297" name="テキスト ボックス 2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105410</xdr:rowOff>
    </xdr:from>
    <xdr:to>
      <xdr:col>116</xdr:col>
      <xdr:colOff>114300</xdr:colOff>
      <xdr:row>64</xdr:row>
      <xdr:rowOff>35560</xdr:rowOff>
    </xdr:to>
    <xdr:sp macro="" textlink="">
      <xdr:nvSpPr>
        <xdr:cNvPr id="298" name="楕円 297"/>
        <xdr:cNvSpPr/>
      </xdr:nvSpPr>
      <xdr:spPr>
        <a:xfrm>
          <a:off x="221107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20337</xdr:rowOff>
    </xdr:from>
    <xdr:ext cx="469744" cy="259045"/>
    <xdr:sp macro="" textlink="">
      <xdr:nvSpPr>
        <xdr:cNvPr id="299" name="【保健センター・保健所】&#10;一人当たり面積該当値テキスト"/>
        <xdr:cNvSpPr txBox="1"/>
      </xdr:nvSpPr>
      <xdr:spPr>
        <a:xfrm>
          <a:off x="22199600" y="1082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106934</xdr:rowOff>
    </xdr:from>
    <xdr:to>
      <xdr:col>112</xdr:col>
      <xdr:colOff>38100</xdr:colOff>
      <xdr:row>64</xdr:row>
      <xdr:rowOff>37084</xdr:rowOff>
    </xdr:to>
    <xdr:sp macro="" textlink="">
      <xdr:nvSpPr>
        <xdr:cNvPr id="300" name="楕円 299"/>
        <xdr:cNvSpPr/>
      </xdr:nvSpPr>
      <xdr:spPr>
        <a:xfrm>
          <a:off x="212725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156210</xdr:rowOff>
    </xdr:from>
    <xdr:to>
      <xdr:col>116</xdr:col>
      <xdr:colOff>63500</xdr:colOff>
      <xdr:row>63</xdr:row>
      <xdr:rowOff>157734</xdr:rowOff>
    </xdr:to>
    <xdr:cxnSp macro="">
      <xdr:nvCxnSpPr>
        <xdr:cNvPr id="301" name="直線コネクタ 300"/>
        <xdr:cNvCxnSpPr/>
      </xdr:nvCxnSpPr>
      <xdr:spPr>
        <a:xfrm flipV="1">
          <a:off x="21323300" y="10957560"/>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108458</xdr:rowOff>
    </xdr:from>
    <xdr:to>
      <xdr:col>107</xdr:col>
      <xdr:colOff>101600</xdr:colOff>
      <xdr:row>64</xdr:row>
      <xdr:rowOff>38608</xdr:rowOff>
    </xdr:to>
    <xdr:sp macro="" textlink="">
      <xdr:nvSpPr>
        <xdr:cNvPr id="302" name="楕円 301"/>
        <xdr:cNvSpPr/>
      </xdr:nvSpPr>
      <xdr:spPr>
        <a:xfrm>
          <a:off x="20383500" y="1090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157734</xdr:rowOff>
    </xdr:from>
    <xdr:to>
      <xdr:col>111</xdr:col>
      <xdr:colOff>177800</xdr:colOff>
      <xdr:row>63</xdr:row>
      <xdr:rowOff>159258</xdr:rowOff>
    </xdr:to>
    <xdr:cxnSp macro="">
      <xdr:nvCxnSpPr>
        <xdr:cNvPr id="303" name="直線コネクタ 302"/>
        <xdr:cNvCxnSpPr/>
      </xdr:nvCxnSpPr>
      <xdr:spPr>
        <a:xfrm flipV="1">
          <a:off x="20434300" y="1095908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109982</xdr:rowOff>
    </xdr:from>
    <xdr:to>
      <xdr:col>102</xdr:col>
      <xdr:colOff>165100</xdr:colOff>
      <xdr:row>64</xdr:row>
      <xdr:rowOff>40132</xdr:rowOff>
    </xdr:to>
    <xdr:sp macro="" textlink="">
      <xdr:nvSpPr>
        <xdr:cNvPr id="304" name="楕円 303"/>
        <xdr:cNvSpPr/>
      </xdr:nvSpPr>
      <xdr:spPr>
        <a:xfrm>
          <a:off x="19494500" y="1091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159258</xdr:rowOff>
    </xdr:from>
    <xdr:to>
      <xdr:col>107</xdr:col>
      <xdr:colOff>50800</xdr:colOff>
      <xdr:row>63</xdr:row>
      <xdr:rowOff>160782</xdr:rowOff>
    </xdr:to>
    <xdr:cxnSp macro="">
      <xdr:nvCxnSpPr>
        <xdr:cNvPr id="305" name="直線コネクタ 304"/>
        <xdr:cNvCxnSpPr/>
      </xdr:nvCxnSpPr>
      <xdr:spPr>
        <a:xfrm flipV="1">
          <a:off x="19545300" y="1096060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28211</xdr:rowOff>
    </xdr:from>
    <xdr:ext cx="469744" cy="259045"/>
    <xdr:sp macro="" textlink="">
      <xdr:nvSpPr>
        <xdr:cNvPr id="306" name="n_1mainValue【保健センター・保健所】&#10;一人当たり面積"/>
        <xdr:cNvSpPr txBox="1"/>
      </xdr:nvSpPr>
      <xdr:spPr>
        <a:xfrm>
          <a:off x="21075727" y="1100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29735</xdr:rowOff>
    </xdr:from>
    <xdr:ext cx="469744" cy="259045"/>
    <xdr:sp macro="" textlink="">
      <xdr:nvSpPr>
        <xdr:cNvPr id="307" name="n_2mainValue【保健センター・保健所】&#10;一人当たり面積"/>
        <xdr:cNvSpPr txBox="1"/>
      </xdr:nvSpPr>
      <xdr:spPr>
        <a:xfrm>
          <a:off x="20199427" y="1100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31259</xdr:rowOff>
    </xdr:from>
    <xdr:ext cx="469744" cy="259045"/>
    <xdr:sp macro="" textlink="">
      <xdr:nvSpPr>
        <xdr:cNvPr id="308" name="n_3mainValue【保健センター・保健所】&#10;一人当たり面積"/>
        <xdr:cNvSpPr txBox="1"/>
      </xdr:nvSpPr>
      <xdr:spPr>
        <a:xfrm>
          <a:off x="19310427" y="1100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09" name="正方形/長方形 30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10" name="正方形/長方形 30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11" name="正方形/長方形 31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12" name="正方形/長方形 31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13" name="正方形/長方形 31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14" name="正方形/長方形 31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15" name="正方形/長方形 31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16" name="正方形/長方形 31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17" name="正方形/長方形 31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18" name="正方形/長方形 31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19" name="正方形/長方形 31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20" name="正方形/長方形 31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21" name="正方形/長方形 32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22" name="正方形/長方形 32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23" name="正方形/長方形 32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24" name="正方形/長方形 32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25" name="正方形/長方形 32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26" name="正方形/長方形 32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27" name="正方形/長方形 32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28" name="正方形/長方形 32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29" name="正方形/長方形 32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30" name="正方形/長方形 32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31" name="正方形/長方形 33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32" name="正方形/長方形 33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33" name="テキスト ボックス 33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34" name="直線コネクタ 33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335" name="直線コネクタ 33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336" name="テキスト ボックス 335"/>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337" name="直線コネクタ 33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338" name="テキスト ボックス 33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339" name="直線コネクタ 33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340" name="テキスト ボックス 33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341" name="直線コネクタ 34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342" name="テキスト ボックス 34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343" name="直線コネクタ 34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344" name="テキスト ボックス 34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45" name="直線コネクタ 34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46" name="テキスト ボックス 34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4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348" name="直線コネクタ 347"/>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349"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350" name="直線コネクタ 349"/>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351"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352" name="直線コネクタ 351"/>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353" name="【庁舎】&#10;有形固定資産減価償却率平均値テキスト"/>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354" name="フローチャート: 判断 353"/>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355" name="フローチャート: 判断 354"/>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104157</xdr:rowOff>
    </xdr:from>
    <xdr:ext cx="405111" cy="259045"/>
    <xdr:sp macro="" textlink="">
      <xdr:nvSpPr>
        <xdr:cNvPr id="356" name="n_1aveValue【庁舎】&#10;有形固定資産減価償却率"/>
        <xdr:cNvSpPr txBox="1"/>
      </xdr:nvSpPr>
      <xdr:spPr>
        <a:xfrm>
          <a:off x="15266044" y="1793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357" name="フローチャート: 判断 356"/>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99077</xdr:rowOff>
    </xdr:from>
    <xdr:ext cx="405111" cy="259045"/>
    <xdr:sp macro="" textlink="">
      <xdr:nvSpPr>
        <xdr:cNvPr id="358" name="n_2aveValue【庁舎】&#10;有形固定資産減価償却率"/>
        <xdr:cNvSpPr txBox="1"/>
      </xdr:nvSpPr>
      <xdr:spPr>
        <a:xfrm>
          <a:off x="14389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38100</xdr:rowOff>
    </xdr:from>
    <xdr:to>
      <xdr:col>72</xdr:col>
      <xdr:colOff>38100</xdr:colOff>
      <xdr:row>104</xdr:row>
      <xdr:rowOff>139700</xdr:rowOff>
    </xdr:to>
    <xdr:sp macro="" textlink="">
      <xdr:nvSpPr>
        <xdr:cNvPr id="359" name="フローチャート: 判断 358"/>
        <xdr:cNvSpPr/>
      </xdr:nvSpPr>
      <xdr:spPr>
        <a:xfrm>
          <a:off x="13652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130827</xdr:rowOff>
    </xdr:from>
    <xdr:ext cx="405111" cy="259045"/>
    <xdr:sp macro="" textlink="">
      <xdr:nvSpPr>
        <xdr:cNvPr id="360" name="n_3aveValue【庁舎】&#10;有形固定資産減価償却率"/>
        <xdr:cNvSpPr txBox="1"/>
      </xdr:nvSpPr>
      <xdr:spPr>
        <a:xfrm>
          <a:off x="13500744" y="1796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361" name="テキスト ボックス 3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62" name="テキスト ボックス 3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63" name="テキスト ボックス 3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64" name="テキスト ボックス 3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65" name="テキスト ボックス 3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6350</xdr:rowOff>
    </xdr:from>
    <xdr:to>
      <xdr:col>85</xdr:col>
      <xdr:colOff>177800</xdr:colOff>
      <xdr:row>103</xdr:row>
      <xdr:rowOff>107950</xdr:rowOff>
    </xdr:to>
    <xdr:sp macro="" textlink="">
      <xdr:nvSpPr>
        <xdr:cNvPr id="366" name="楕円 365"/>
        <xdr:cNvSpPr/>
      </xdr:nvSpPr>
      <xdr:spPr>
        <a:xfrm>
          <a:off x="162687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29227</xdr:rowOff>
    </xdr:from>
    <xdr:ext cx="405111" cy="259045"/>
    <xdr:sp macro="" textlink="">
      <xdr:nvSpPr>
        <xdr:cNvPr id="367" name="【庁舎】&#10;有形固定資産減価償却率該当値テキスト"/>
        <xdr:cNvSpPr txBox="1"/>
      </xdr:nvSpPr>
      <xdr:spPr>
        <a:xfrm>
          <a:off x="16357600"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38100</xdr:rowOff>
    </xdr:from>
    <xdr:to>
      <xdr:col>81</xdr:col>
      <xdr:colOff>101600</xdr:colOff>
      <xdr:row>103</xdr:row>
      <xdr:rowOff>139700</xdr:rowOff>
    </xdr:to>
    <xdr:sp macro="" textlink="">
      <xdr:nvSpPr>
        <xdr:cNvPr id="368" name="楕円 367"/>
        <xdr:cNvSpPr/>
      </xdr:nvSpPr>
      <xdr:spPr>
        <a:xfrm>
          <a:off x="15430500" y="1769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57150</xdr:rowOff>
    </xdr:from>
    <xdr:to>
      <xdr:col>85</xdr:col>
      <xdr:colOff>127000</xdr:colOff>
      <xdr:row>103</xdr:row>
      <xdr:rowOff>88900</xdr:rowOff>
    </xdr:to>
    <xdr:cxnSp macro="">
      <xdr:nvCxnSpPr>
        <xdr:cNvPr id="369" name="直線コネクタ 368"/>
        <xdr:cNvCxnSpPr/>
      </xdr:nvCxnSpPr>
      <xdr:spPr>
        <a:xfrm flipV="1">
          <a:off x="15481300" y="17716500"/>
          <a:ext cx="8382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69850</xdr:rowOff>
    </xdr:from>
    <xdr:to>
      <xdr:col>76</xdr:col>
      <xdr:colOff>165100</xdr:colOff>
      <xdr:row>104</xdr:row>
      <xdr:rowOff>0</xdr:rowOff>
    </xdr:to>
    <xdr:sp macro="" textlink="">
      <xdr:nvSpPr>
        <xdr:cNvPr id="370" name="楕円 369"/>
        <xdr:cNvSpPr/>
      </xdr:nvSpPr>
      <xdr:spPr>
        <a:xfrm>
          <a:off x="14541500" y="1772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88900</xdr:rowOff>
    </xdr:from>
    <xdr:to>
      <xdr:col>81</xdr:col>
      <xdr:colOff>50800</xdr:colOff>
      <xdr:row>103</xdr:row>
      <xdr:rowOff>120650</xdr:rowOff>
    </xdr:to>
    <xdr:cxnSp macro="">
      <xdr:nvCxnSpPr>
        <xdr:cNvPr id="371" name="直線コネクタ 370"/>
        <xdr:cNvCxnSpPr/>
      </xdr:nvCxnSpPr>
      <xdr:spPr>
        <a:xfrm flipV="1">
          <a:off x="14592300" y="17748250"/>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101600</xdr:rowOff>
    </xdr:from>
    <xdr:to>
      <xdr:col>72</xdr:col>
      <xdr:colOff>38100</xdr:colOff>
      <xdr:row>104</xdr:row>
      <xdr:rowOff>31750</xdr:rowOff>
    </xdr:to>
    <xdr:sp macro="" textlink="">
      <xdr:nvSpPr>
        <xdr:cNvPr id="372" name="楕円 371"/>
        <xdr:cNvSpPr/>
      </xdr:nvSpPr>
      <xdr:spPr>
        <a:xfrm>
          <a:off x="13652500" y="1776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120650</xdr:rowOff>
    </xdr:from>
    <xdr:to>
      <xdr:col>76</xdr:col>
      <xdr:colOff>114300</xdr:colOff>
      <xdr:row>103</xdr:row>
      <xdr:rowOff>152400</xdr:rowOff>
    </xdr:to>
    <xdr:cxnSp macro="">
      <xdr:nvCxnSpPr>
        <xdr:cNvPr id="373" name="直線コネクタ 372"/>
        <xdr:cNvCxnSpPr/>
      </xdr:nvCxnSpPr>
      <xdr:spPr>
        <a:xfrm flipV="1">
          <a:off x="13703300" y="17780000"/>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156227</xdr:rowOff>
    </xdr:from>
    <xdr:ext cx="405111" cy="259045"/>
    <xdr:sp macro="" textlink="">
      <xdr:nvSpPr>
        <xdr:cNvPr id="374" name="n_1mainValue【庁舎】&#10;有形固定資産減価償却率"/>
        <xdr:cNvSpPr txBox="1"/>
      </xdr:nvSpPr>
      <xdr:spPr>
        <a:xfrm>
          <a:off x="15266044" y="17472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16527</xdr:rowOff>
    </xdr:from>
    <xdr:ext cx="405111" cy="259045"/>
    <xdr:sp macro="" textlink="">
      <xdr:nvSpPr>
        <xdr:cNvPr id="375" name="n_2mainValue【庁舎】&#10;有形固定資産減価償却率"/>
        <xdr:cNvSpPr txBox="1"/>
      </xdr:nvSpPr>
      <xdr:spPr>
        <a:xfrm>
          <a:off x="14389744" y="1750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48277</xdr:rowOff>
    </xdr:from>
    <xdr:ext cx="405111" cy="259045"/>
    <xdr:sp macro="" textlink="">
      <xdr:nvSpPr>
        <xdr:cNvPr id="376" name="n_3mainValue【庁舎】&#10;有形固定資産減価償却率"/>
        <xdr:cNvSpPr txBox="1"/>
      </xdr:nvSpPr>
      <xdr:spPr>
        <a:xfrm>
          <a:off x="13500744" y="1753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77" name="正方形/長方形 37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78" name="正方形/長方形 37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79" name="正方形/長方形 37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80" name="正方形/長方形 37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81" name="正方形/長方形 38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82" name="正方形/長方形 38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83" name="正方形/長方形 38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84" name="正方形/長方形 38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85" name="テキスト ボックス 38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86" name="直線コネクタ 38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387" name="直線コネクタ 38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388" name="テキスト ボックス 38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389" name="直線コネクタ 38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390" name="テキスト ボックス 38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391" name="直線コネクタ 39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392" name="テキスト ボックス 39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393" name="直線コネクタ 39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394" name="テキスト ボックス 39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395" name="直線コネクタ 39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396" name="テキスト ボックス 39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97" name="直線コネクタ 39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398" name="テキスト ボックス 39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39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400" name="直線コネクタ 399"/>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401" name="【庁舎】&#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402" name="直線コネクタ 401"/>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403" name="【庁舎】&#10;一人当たり面積最大値テキスト"/>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404" name="直線コネクタ 403"/>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92219</xdr:rowOff>
    </xdr:from>
    <xdr:ext cx="469744" cy="259045"/>
    <xdr:sp macro="" textlink="">
      <xdr:nvSpPr>
        <xdr:cNvPr id="405" name="【庁舎】&#10;一人当たり面積平均値テキスト"/>
        <xdr:cNvSpPr txBox="1"/>
      </xdr:nvSpPr>
      <xdr:spPr>
        <a:xfrm>
          <a:off x="22199600" y="18265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406" name="フローチャート: 判断 405"/>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407" name="フローチャート: 判断 406"/>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34307</xdr:rowOff>
    </xdr:from>
    <xdr:ext cx="469744" cy="259045"/>
    <xdr:sp macro="" textlink="">
      <xdr:nvSpPr>
        <xdr:cNvPr id="408" name="n_1aveValue【庁舎】&#10;一人当たり面積"/>
        <xdr:cNvSpPr txBox="1"/>
      </xdr:nvSpPr>
      <xdr:spPr>
        <a:xfrm>
          <a:off x="210757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107314</xdr:rowOff>
    </xdr:from>
    <xdr:to>
      <xdr:col>107</xdr:col>
      <xdr:colOff>101600</xdr:colOff>
      <xdr:row>107</xdr:row>
      <xdr:rowOff>37464</xdr:rowOff>
    </xdr:to>
    <xdr:sp macro="" textlink="">
      <xdr:nvSpPr>
        <xdr:cNvPr id="409" name="フローチャート: 判断 408"/>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28591</xdr:rowOff>
    </xdr:from>
    <xdr:ext cx="469744" cy="259045"/>
    <xdr:sp macro="" textlink="">
      <xdr:nvSpPr>
        <xdr:cNvPr id="410" name="n_2aveValue【庁舎】&#10;一人当たり面積"/>
        <xdr:cNvSpPr txBox="1"/>
      </xdr:nvSpPr>
      <xdr:spPr>
        <a:xfrm>
          <a:off x="20199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130175</xdr:rowOff>
    </xdr:from>
    <xdr:to>
      <xdr:col>102</xdr:col>
      <xdr:colOff>165100</xdr:colOff>
      <xdr:row>107</xdr:row>
      <xdr:rowOff>60325</xdr:rowOff>
    </xdr:to>
    <xdr:sp macro="" textlink="">
      <xdr:nvSpPr>
        <xdr:cNvPr id="411" name="フローチャート: 判断 410"/>
        <xdr:cNvSpPr/>
      </xdr:nvSpPr>
      <xdr:spPr>
        <a:xfrm>
          <a:off x="19494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107</xdr:row>
      <xdr:rowOff>51452</xdr:rowOff>
    </xdr:from>
    <xdr:ext cx="469744" cy="259045"/>
    <xdr:sp macro="" textlink="">
      <xdr:nvSpPr>
        <xdr:cNvPr id="412" name="n_3aveValue【庁舎】&#10;一人当たり面積"/>
        <xdr:cNvSpPr txBox="1"/>
      </xdr:nvSpPr>
      <xdr:spPr>
        <a:xfrm>
          <a:off x="19310427" y="1839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13" name="テキスト ボックス 41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14" name="テキスト ボックス 41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15" name="テキスト ボックス 41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16" name="テキスト ボックス 41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17" name="テキスト ボックス 41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35688</xdr:rowOff>
    </xdr:from>
    <xdr:to>
      <xdr:col>116</xdr:col>
      <xdr:colOff>114300</xdr:colOff>
      <xdr:row>106</xdr:row>
      <xdr:rowOff>137288</xdr:rowOff>
    </xdr:to>
    <xdr:sp macro="" textlink="">
      <xdr:nvSpPr>
        <xdr:cNvPr id="418" name="楕円 417"/>
        <xdr:cNvSpPr/>
      </xdr:nvSpPr>
      <xdr:spPr>
        <a:xfrm>
          <a:off x="22110700" y="1820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58565</xdr:rowOff>
    </xdr:from>
    <xdr:ext cx="469744" cy="259045"/>
    <xdr:sp macro="" textlink="">
      <xdr:nvSpPr>
        <xdr:cNvPr id="419" name="【庁舎】&#10;一人当たり面積該当値テキスト"/>
        <xdr:cNvSpPr txBox="1"/>
      </xdr:nvSpPr>
      <xdr:spPr>
        <a:xfrm>
          <a:off x="22199600" y="18060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39497</xdr:rowOff>
    </xdr:from>
    <xdr:to>
      <xdr:col>112</xdr:col>
      <xdr:colOff>38100</xdr:colOff>
      <xdr:row>106</xdr:row>
      <xdr:rowOff>141097</xdr:rowOff>
    </xdr:to>
    <xdr:sp macro="" textlink="">
      <xdr:nvSpPr>
        <xdr:cNvPr id="420" name="楕円 419"/>
        <xdr:cNvSpPr/>
      </xdr:nvSpPr>
      <xdr:spPr>
        <a:xfrm>
          <a:off x="21272500" y="1821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86488</xdr:rowOff>
    </xdr:from>
    <xdr:to>
      <xdr:col>116</xdr:col>
      <xdr:colOff>63500</xdr:colOff>
      <xdr:row>106</xdr:row>
      <xdr:rowOff>90297</xdr:rowOff>
    </xdr:to>
    <xdr:cxnSp macro="">
      <xdr:nvCxnSpPr>
        <xdr:cNvPr id="421" name="直線コネクタ 420"/>
        <xdr:cNvCxnSpPr/>
      </xdr:nvCxnSpPr>
      <xdr:spPr>
        <a:xfrm flipV="1">
          <a:off x="21323300" y="18260188"/>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48640</xdr:rowOff>
    </xdr:from>
    <xdr:to>
      <xdr:col>107</xdr:col>
      <xdr:colOff>101600</xdr:colOff>
      <xdr:row>106</xdr:row>
      <xdr:rowOff>150240</xdr:rowOff>
    </xdr:to>
    <xdr:sp macro="" textlink="">
      <xdr:nvSpPr>
        <xdr:cNvPr id="422" name="楕円 421"/>
        <xdr:cNvSpPr/>
      </xdr:nvSpPr>
      <xdr:spPr>
        <a:xfrm>
          <a:off x="20383500" y="1822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90297</xdr:rowOff>
    </xdr:from>
    <xdr:to>
      <xdr:col>111</xdr:col>
      <xdr:colOff>177800</xdr:colOff>
      <xdr:row>106</xdr:row>
      <xdr:rowOff>99440</xdr:rowOff>
    </xdr:to>
    <xdr:cxnSp macro="">
      <xdr:nvCxnSpPr>
        <xdr:cNvPr id="423" name="直線コネクタ 422"/>
        <xdr:cNvCxnSpPr/>
      </xdr:nvCxnSpPr>
      <xdr:spPr>
        <a:xfrm flipV="1">
          <a:off x="20434300" y="1826399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56262</xdr:rowOff>
    </xdr:from>
    <xdr:to>
      <xdr:col>102</xdr:col>
      <xdr:colOff>165100</xdr:colOff>
      <xdr:row>106</xdr:row>
      <xdr:rowOff>157862</xdr:rowOff>
    </xdr:to>
    <xdr:sp macro="" textlink="">
      <xdr:nvSpPr>
        <xdr:cNvPr id="424" name="楕円 423"/>
        <xdr:cNvSpPr/>
      </xdr:nvSpPr>
      <xdr:spPr>
        <a:xfrm>
          <a:off x="19494500" y="1822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99440</xdr:rowOff>
    </xdr:from>
    <xdr:to>
      <xdr:col>107</xdr:col>
      <xdr:colOff>50800</xdr:colOff>
      <xdr:row>106</xdr:row>
      <xdr:rowOff>107062</xdr:rowOff>
    </xdr:to>
    <xdr:cxnSp macro="">
      <xdr:nvCxnSpPr>
        <xdr:cNvPr id="425" name="直線コネクタ 424"/>
        <xdr:cNvCxnSpPr/>
      </xdr:nvCxnSpPr>
      <xdr:spPr>
        <a:xfrm flipV="1">
          <a:off x="19545300" y="18273140"/>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157624</xdr:rowOff>
    </xdr:from>
    <xdr:ext cx="469744" cy="259045"/>
    <xdr:sp macro="" textlink="">
      <xdr:nvSpPr>
        <xdr:cNvPr id="426" name="n_1mainValue【庁舎】&#10;一人当たり面積"/>
        <xdr:cNvSpPr txBox="1"/>
      </xdr:nvSpPr>
      <xdr:spPr>
        <a:xfrm>
          <a:off x="21075727" y="1798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166767</xdr:rowOff>
    </xdr:from>
    <xdr:ext cx="469744" cy="259045"/>
    <xdr:sp macro="" textlink="">
      <xdr:nvSpPr>
        <xdr:cNvPr id="427" name="n_2mainValue【庁舎】&#10;一人当たり面積"/>
        <xdr:cNvSpPr txBox="1"/>
      </xdr:nvSpPr>
      <xdr:spPr>
        <a:xfrm>
          <a:off x="20199427" y="1799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2939</xdr:rowOff>
    </xdr:from>
    <xdr:ext cx="469744" cy="259045"/>
    <xdr:sp macro="" textlink="">
      <xdr:nvSpPr>
        <xdr:cNvPr id="428" name="n_3mainValue【庁舎】&#10;一人当たり面積"/>
        <xdr:cNvSpPr txBox="1"/>
      </xdr:nvSpPr>
      <xdr:spPr>
        <a:xfrm>
          <a:off x="19310427" y="18005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29" name="正方形/長方形 42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30" name="正方形/長方形 42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31" name="テキスト ボックス 43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プールについては平成</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年に</a:t>
          </a:r>
          <a:r>
            <a:rPr kumimoji="1" lang="en-US" altLang="ja-JP" sz="1300">
              <a:latin typeface="ＭＳ Ｐゴシック" panose="020B0600070205080204" pitchFamily="50" charset="-128"/>
              <a:ea typeface="ＭＳ Ｐゴシック" panose="020B0600070205080204" pitchFamily="50" charset="-128"/>
            </a:rPr>
            <a:t>B&amp;G</a:t>
          </a:r>
          <a:r>
            <a:rPr kumimoji="1" lang="ja-JP" altLang="en-US" sz="1300">
              <a:latin typeface="ＭＳ Ｐゴシック" panose="020B0600070205080204" pitchFamily="50" charset="-128"/>
              <a:ea typeface="ＭＳ Ｐゴシック" panose="020B0600070205080204" pitchFamily="50" charset="-128"/>
            </a:rPr>
            <a:t>財団から取得したものであるが、老朽化が進んでおり有形固定資産減価償却率は類似団体より高く推移している。</a:t>
          </a:r>
        </a:p>
        <a:p>
          <a:r>
            <a:rPr kumimoji="1" lang="ja-JP" altLang="en-US" sz="1300">
              <a:latin typeface="ＭＳ Ｐゴシック" panose="020B0600070205080204" pitchFamily="50" charset="-128"/>
              <a:ea typeface="ＭＳ Ｐゴシック" panose="020B0600070205080204" pitchFamily="50" charset="-128"/>
            </a:rPr>
            <a:t>この施設については平成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年度から大規模な改修工事を施工しており、老朽化対策及び利用者の利便性の向上に取り組んでいる。</a:t>
          </a:r>
        </a:p>
        <a:p>
          <a:r>
            <a:rPr kumimoji="1" lang="ja-JP" altLang="en-US" sz="1300">
              <a:latin typeface="ＭＳ Ｐゴシック" panose="020B0600070205080204" pitchFamily="50" charset="-128"/>
              <a:ea typeface="ＭＳ Ｐゴシック" panose="020B0600070205080204" pitchFamily="50" charset="-128"/>
            </a:rPr>
            <a:t>　保健センターについても老朽化が進んでいるが、町立病院と一体となった施設であることから、現在検討を進めている病院施設の整備計画により老朽化対策に取り組んでいく。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北海道遠別町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2,692
2,647
590.80
5,113,415
5,055,716
42,699
2,563,261
5,036,425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人口減少や少子高齢化の進展に加え、地域の経済や雇用が一段と厳しさを増す中で、税収が伸び悩み、類似団体平均値を下回っている状況が継続しており、地方交付税に大きく依存している財政構造である。</a:t>
          </a:r>
        </a:p>
        <a:p>
          <a:r>
            <a:rPr kumimoji="1" lang="ja-JP" altLang="en-US" sz="1300">
              <a:latin typeface="ＭＳ Ｐゴシック" panose="020B0600070205080204" pitchFamily="50" charset="-128"/>
              <a:ea typeface="ＭＳ Ｐゴシック" panose="020B0600070205080204" pitchFamily="50" charset="-128"/>
            </a:rPr>
            <a:t>　今後は、移住定住事業の推進により人口減少の歯止めとなる事業を展開し、町税等の徴収率向上対策に取り組みつつ、行政の効率化に努めることにより、財政の健全化を図る。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39624</xdr:rowOff>
    </xdr:from>
    <xdr:to>
      <xdr:col>23</xdr:col>
      <xdr:colOff>133350</xdr:colOff>
      <xdr:row>44</xdr:row>
      <xdr:rowOff>49276</xdr:rowOff>
    </xdr:to>
    <xdr:cxnSp macro="">
      <xdr:nvCxnSpPr>
        <xdr:cNvPr id="66" name="直線コネクタ 65"/>
        <xdr:cNvCxnSpPr/>
      </xdr:nvCxnSpPr>
      <xdr:spPr>
        <a:xfrm flipV="1">
          <a:off x="4114800" y="758342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128541</xdr:rowOff>
    </xdr:from>
    <xdr:ext cx="762000" cy="259045"/>
    <xdr:sp macro="" textlink="">
      <xdr:nvSpPr>
        <xdr:cNvPr id="67"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49276</xdr:rowOff>
    </xdr:from>
    <xdr:to>
      <xdr:col>19</xdr:col>
      <xdr:colOff>133350</xdr:colOff>
      <xdr:row>44</xdr:row>
      <xdr:rowOff>49276</xdr:rowOff>
    </xdr:to>
    <xdr:cxnSp macro="">
      <xdr:nvCxnSpPr>
        <xdr:cNvPr id="69" name="直線コネクタ 68"/>
        <xdr:cNvCxnSpPr/>
      </xdr:nvCxnSpPr>
      <xdr:spPr>
        <a:xfrm>
          <a:off x="3225800" y="7593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71" name="テキスト ボックス 70"/>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49276</xdr:rowOff>
    </xdr:from>
    <xdr:to>
      <xdr:col>15</xdr:col>
      <xdr:colOff>82550</xdr:colOff>
      <xdr:row>44</xdr:row>
      <xdr:rowOff>49276</xdr:rowOff>
    </xdr:to>
    <xdr:cxnSp macro="">
      <xdr:nvCxnSpPr>
        <xdr:cNvPr id="72" name="直線コネクタ 71"/>
        <xdr:cNvCxnSpPr/>
      </xdr:nvCxnSpPr>
      <xdr:spPr>
        <a:xfrm>
          <a:off x="2336800" y="7593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49276</xdr:rowOff>
    </xdr:from>
    <xdr:to>
      <xdr:col>11</xdr:col>
      <xdr:colOff>31750</xdr:colOff>
      <xdr:row>44</xdr:row>
      <xdr:rowOff>58928</xdr:rowOff>
    </xdr:to>
    <xdr:cxnSp macro="">
      <xdr:nvCxnSpPr>
        <xdr:cNvPr id="75" name="直線コネクタ 74"/>
        <xdr:cNvCxnSpPr/>
      </xdr:nvCxnSpPr>
      <xdr:spPr>
        <a:xfrm flipV="1">
          <a:off x="1447800" y="759307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61993</xdr:rowOff>
    </xdr:from>
    <xdr:ext cx="762000" cy="259045"/>
    <xdr:sp macro="" textlink="">
      <xdr:nvSpPr>
        <xdr:cNvPr id="77" name="テキスト ボックス 76"/>
        <xdr:cNvSpPr txBox="1"/>
      </xdr:nvSpPr>
      <xdr:spPr>
        <a:xfrm>
          <a:off x="1955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71645</xdr:rowOff>
    </xdr:from>
    <xdr:ext cx="762000" cy="259045"/>
    <xdr:sp macro="" textlink="">
      <xdr:nvSpPr>
        <xdr:cNvPr id="79" name="テキスト ボックス 78"/>
        <xdr:cNvSpPr txBox="1"/>
      </xdr:nvSpPr>
      <xdr:spPr>
        <a:xfrm>
          <a:off x="1066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160274</xdr:rowOff>
    </xdr:from>
    <xdr:to>
      <xdr:col>23</xdr:col>
      <xdr:colOff>184150</xdr:colOff>
      <xdr:row>44</xdr:row>
      <xdr:rowOff>90424</xdr:rowOff>
    </xdr:to>
    <xdr:sp macro="" textlink="">
      <xdr:nvSpPr>
        <xdr:cNvPr id="85" name="楕円 84"/>
        <xdr:cNvSpPr/>
      </xdr:nvSpPr>
      <xdr:spPr>
        <a:xfrm>
          <a:off x="49022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71391</xdr:rowOff>
    </xdr:from>
    <xdr:ext cx="762000" cy="259045"/>
    <xdr:sp macro="" textlink="">
      <xdr:nvSpPr>
        <xdr:cNvPr id="86" name="財政力該当値テキスト"/>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169926</xdr:rowOff>
    </xdr:from>
    <xdr:to>
      <xdr:col>19</xdr:col>
      <xdr:colOff>184150</xdr:colOff>
      <xdr:row>44</xdr:row>
      <xdr:rowOff>100076</xdr:rowOff>
    </xdr:to>
    <xdr:sp macro="" textlink="">
      <xdr:nvSpPr>
        <xdr:cNvPr id="87" name="楕円 86"/>
        <xdr:cNvSpPr/>
      </xdr:nvSpPr>
      <xdr:spPr>
        <a:xfrm>
          <a:off x="4064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84853</xdr:rowOff>
    </xdr:from>
    <xdr:ext cx="736600" cy="259045"/>
    <xdr:sp macro="" textlink="">
      <xdr:nvSpPr>
        <xdr:cNvPr id="88" name="テキスト ボックス 87"/>
        <xdr:cNvSpPr txBox="1"/>
      </xdr:nvSpPr>
      <xdr:spPr>
        <a:xfrm>
          <a:off x="3733800" y="7628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169926</xdr:rowOff>
    </xdr:from>
    <xdr:to>
      <xdr:col>15</xdr:col>
      <xdr:colOff>133350</xdr:colOff>
      <xdr:row>44</xdr:row>
      <xdr:rowOff>100076</xdr:rowOff>
    </xdr:to>
    <xdr:sp macro="" textlink="">
      <xdr:nvSpPr>
        <xdr:cNvPr id="89" name="楕円 88"/>
        <xdr:cNvSpPr/>
      </xdr:nvSpPr>
      <xdr:spPr>
        <a:xfrm>
          <a:off x="3175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84853</xdr:rowOff>
    </xdr:from>
    <xdr:ext cx="762000" cy="259045"/>
    <xdr:sp macro="" textlink="">
      <xdr:nvSpPr>
        <xdr:cNvPr id="90" name="テキスト ボックス 89"/>
        <xdr:cNvSpPr txBox="1"/>
      </xdr:nvSpPr>
      <xdr:spPr>
        <a:xfrm>
          <a:off x="2844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169926</xdr:rowOff>
    </xdr:from>
    <xdr:to>
      <xdr:col>11</xdr:col>
      <xdr:colOff>82550</xdr:colOff>
      <xdr:row>44</xdr:row>
      <xdr:rowOff>100076</xdr:rowOff>
    </xdr:to>
    <xdr:sp macro="" textlink="">
      <xdr:nvSpPr>
        <xdr:cNvPr id="91" name="楕円 90"/>
        <xdr:cNvSpPr/>
      </xdr:nvSpPr>
      <xdr:spPr>
        <a:xfrm>
          <a:off x="2286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84853</xdr:rowOff>
    </xdr:from>
    <xdr:ext cx="762000" cy="259045"/>
    <xdr:sp macro="" textlink="">
      <xdr:nvSpPr>
        <xdr:cNvPr id="92" name="テキスト ボックス 91"/>
        <xdr:cNvSpPr txBox="1"/>
      </xdr:nvSpPr>
      <xdr:spPr>
        <a:xfrm>
          <a:off x="1955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8128</xdr:rowOff>
    </xdr:from>
    <xdr:to>
      <xdr:col>7</xdr:col>
      <xdr:colOff>31750</xdr:colOff>
      <xdr:row>44</xdr:row>
      <xdr:rowOff>109728</xdr:rowOff>
    </xdr:to>
    <xdr:sp macro="" textlink="">
      <xdr:nvSpPr>
        <xdr:cNvPr id="93" name="楕円 92"/>
        <xdr:cNvSpPr/>
      </xdr:nvSpPr>
      <xdr:spPr>
        <a:xfrm>
          <a:off x="1397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94505</xdr:rowOff>
    </xdr:from>
    <xdr:ext cx="762000" cy="259045"/>
    <xdr:sp macro="" textlink="">
      <xdr:nvSpPr>
        <xdr:cNvPr id="94" name="テキスト ボックス 93"/>
        <xdr:cNvSpPr txBox="1"/>
      </xdr:nvSpPr>
      <xdr:spPr>
        <a:xfrm>
          <a:off x="1066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義務的経費や補助金の削減及び繰上償還による公債費の減少により類似団体平均を下回っているが、普通交付税に大きく依存している財政構造にかわりがないことから、今後も引き続き計画的な事業の廃止や縮小を進めて経常経費の削減を図ると共に、税収確保に向けた取り組みを強化し、自主財源の確保に努める。</a:t>
          </a: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120862</xdr:rowOff>
    </xdr:from>
    <xdr:to>
      <xdr:col>23</xdr:col>
      <xdr:colOff>133350</xdr:colOff>
      <xdr:row>62</xdr:row>
      <xdr:rowOff>128905</xdr:rowOff>
    </xdr:to>
    <xdr:cxnSp macro="">
      <xdr:nvCxnSpPr>
        <xdr:cNvPr id="129" name="直線コネクタ 128"/>
        <xdr:cNvCxnSpPr/>
      </xdr:nvCxnSpPr>
      <xdr:spPr>
        <a:xfrm>
          <a:off x="4114800" y="10750762"/>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13458</xdr:rowOff>
    </xdr:from>
    <xdr:ext cx="762000" cy="259045"/>
    <xdr:sp macro="" textlink="">
      <xdr:nvSpPr>
        <xdr:cNvPr id="130" name="財政構造の弾力性平均値テキスト"/>
        <xdr:cNvSpPr txBox="1"/>
      </xdr:nvSpPr>
      <xdr:spPr>
        <a:xfrm>
          <a:off x="5041900" y="10814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92710</xdr:rowOff>
    </xdr:from>
    <xdr:to>
      <xdr:col>19</xdr:col>
      <xdr:colOff>133350</xdr:colOff>
      <xdr:row>62</xdr:row>
      <xdr:rowOff>120862</xdr:rowOff>
    </xdr:to>
    <xdr:cxnSp macro="">
      <xdr:nvCxnSpPr>
        <xdr:cNvPr id="132" name="直線コネクタ 131"/>
        <xdr:cNvCxnSpPr/>
      </xdr:nvCxnSpPr>
      <xdr:spPr>
        <a:xfrm>
          <a:off x="3225800" y="10722610"/>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4" name="テキスト ボックス 133"/>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22331</xdr:rowOff>
    </xdr:from>
    <xdr:to>
      <xdr:col>15</xdr:col>
      <xdr:colOff>82550</xdr:colOff>
      <xdr:row>62</xdr:row>
      <xdr:rowOff>92710</xdr:rowOff>
    </xdr:to>
    <xdr:cxnSp macro="">
      <xdr:nvCxnSpPr>
        <xdr:cNvPr id="135" name="直線コネクタ 134"/>
        <xdr:cNvCxnSpPr/>
      </xdr:nvCxnSpPr>
      <xdr:spPr>
        <a:xfrm>
          <a:off x="2336800" y="10652231"/>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53357</xdr:rowOff>
    </xdr:from>
    <xdr:ext cx="762000" cy="259045"/>
    <xdr:sp macro="" textlink="">
      <xdr:nvSpPr>
        <xdr:cNvPr id="137" name="テキスト ボックス 136"/>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22331</xdr:rowOff>
    </xdr:from>
    <xdr:to>
      <xdr:col>11</xdr:col>
      <xdr:colOff>31750</xdr:colOff>
      <xdr:row>62</xdr:row>
      <xdr:rowOff>98743</xdr:rowOff>
    </xdr:to>
    <xdr:cxnSp macro="">
      <xdr:nvCxnSpPr>
        <xdr:cNvPr id="138" name="直線コネクタ 137"/>
        <xdr:cNvCxnSpPr/>
      </xdr:nvCxnSpPr>
      <xdr:spPr>
        <a:xfrm flipV="1">
          <a:off x="1447800" y="10652231"/>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17162</xdr:rowOff>
    </xdr:from>
    <xdr:ext cx="762000" cy="259045"/>
    <xdr:sp macro="" textlink="">
      <xdr:nvSpPr>
        <xdr:cNvPr id="140" name="テキスト ボックス 139"/>
        <xdr:cNvSpPr txBox="1"/>
      </xdr:nvSpPr>
      <xdr:spPr>
        <a:xfrm>
          <a:off x="1955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67433</xdr:rowOff>
    </xdr:from>
    <xdr:ext cx="762000" cy="259045"/>
    <xdr:sp macro="" textlink="">
      <xdr:nvSpPr>
        <xdr:cNvPr id="142" name="テキスト ボックス 141"/>
        <xdr:cNvSpPr txBox="1"/>
      </xdr:nvSpPr>
      <xdr:spPr>
        <a:xfrm>
          <a:off x="1066800" y="1086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78105</xdr:rowOff>
    </xdr:from>
    <xdr:to>
      <xdr:col>23</xdr:col>
      <xdr:colOff>184150</xdr:colOff>
      <xdr:row>63</xdr:row>
      <xdr:rowOff>8255</xdr:rowOff>
    </xdr:to>
    <xdr:sp macro="" textlink="">
      <xdr:nvSpPr>
        <xdr:cNvPr id="148" name="楕円 147"/>
        <xdr:cNvSpPr/>
      </xdr:nvSpPr>
      <xdr:spPr>
        <a:xfrm>
          <a:off x="49022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94632</xdr:rowOff>
    </xdr:from>
    <xdr:ext cx="762000" cy="259045"/>
    <xdr:sp macro="" textlink="">
      <xdr:nvSpPr>
        <xdr:cNvPr id="149" name="財政構造の弾力性該当値テキスト"/>
        <xdr:cNvSpPr txBox="1"/>
      </xdr:nvSpPr>
      <xdr:spPr>
        <a:xfrm>
          <a:off x="50419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70062</xdr:rowOff>
    </xdr:from>
    <xdr:to>
      <xdr:col>19</xdr:col>
      <xdr:colOff>184150</xdr:colOff>
      <xdr:row>63</xdr:row>
      <xdr:rowOff>212</xdr:rowOff>
    </xdr:to>
    <xdr:sp macro="" textlink="">
      <xdr:nvSpPr>
        <xdr:cNvPr id="150" name="楕円 149"/>
        <xdr:cNvSpPr/>
      </xdr:nvSpPr>
      <xdr:spPr>
        <a:xfrm>
          <a:off x="40640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10389</xdr:rowOff>
    </xdr:from>
    <xdr:ext cx="736600" cy="259045"/>
    <xdr:sp macro="" textlink="">
      <xdr:nvSpPr>
        <xdr:cNvPr id="151" name="テキスト ボックス 150"/>
        <xdr:cNvSpPr txBox="1"/>
      </xdr:nvSpPr>
      <xdr:spPr>
        <a:xfrm>
          <a:off x="3733800" y="10468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41910</xdr:rowOff>
    </xdr:from>
    <xdr:to>
      <xdr:col>15</xdr:col>
      <xdr:colOff>133350</xdr:colOff>
      <xdr:row>62</xdr:row>
      <xdr:rowOff>143510</xdr:rowOff>
    </xdr:to>
    <xdr:sp macro="" textlink="">
      <xdr:nvSpPr>
        <xdr:cNvPr id="152" name="楕円 151"/>
        <xdr:cNvSpPr/>
      </xdr:nvSpPr>
      <xdr:spPr>
        <a:xfrm>
          <a:off x="3175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153687</xdr:rowOff>
    </xdr:from>
    <xdr:ext cx="762000" cy="259045"/>
    <xdr:sp macro="" textlink="">
      <xdr:nvSpPr>
        <xdr:cNvPr id="153" name="テキスト ボックス 152"/>
        <xdr:cNvSpPr txBox="1"/>
      </xdr:nvSpPr>
      <xdr:spPr>
        <a:xfrm>
          <a:off x="2844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142981</xdr:rowOff>
    </xdr:from>
    <xdr:to>
      <xdr:col>11</xdr:col>
      <xdr:colOff>82550</xdr:colOff>
      <xdr:row>62</xdr:row>
      <xdr:rowOff>73131</xdr:rowOff>
    </xdr:to>
    <xdr:sp macro="" textlink="">
      <xdr:nvSpPr>
        <xdr:cNvPr id="154" name="楕円 153"/>
        <xdr:cNvSpPr/>
      </xdr:nvSpPr>
      <xdr:spPr>
        <a:xfrm>
          <a:off x="2286000" y="1060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83308</xdr:rowOff>
    </xdr:from>
    <xdr:ext cx="762000" cy="259045"/>
    <xdr:sp macro="" textlink="">
      <xdr:nvSpPr>
        <xdr:cNvPr id="155" name="テキスト ボックス 154"/>
        <xdr:cNvSpPr txBox="1"/>
      </xdr:nvSpPr>
      <xdr:spPr>
        <a:xfrm>
          <a:off x="1955800" y="10370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47943</xdr:rowOff>
    </xdr:from>
    <xdr:to>
      <xdr:col>7</xdr:col>
      <xdr:colOff>31750</xdr:colOff>
      <xdr:row>62</xdr:row>
      <xdr:rowOff>149543</xdr:rowOff>
    </xdr:to>
    <xdr:sp macro="" textlink="">
      <xdr:nvSpPr>
        <xdr:cNvPr id="156" name="楕円 155"/>
        <xdr:cNvSpPr/>
      </xdr:nvSpPr>
      <xdr:spPr>
        <a:xfrm>
          <a:off x="1397000" y="1067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159720</xdr:rowOff>
    </xdr:from>
    <xdr:ext cx="762000" cy="259045"/>
    <xdr:sp macro="" textlink="">
      <xdr:nvSpPr>
        <xdr:cNvPr id="157" name="テキスト ボックス 156"/>
        <xdr:cNvSpPr txBox="1"/>
      </xdr:nvSpPr>
      <xdr:spPr>
        <a:xfrm>
          <a:off x="1066800" y="1044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[460,712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概ね類似団体平均値で推移しているが、上回っている要因は、主に人件費である。</a:t>
          </a:r>
        </a:p>
        <a:p>
          <a:r>
            <a:rPr kumimoji="1" lang="ja-JP" altLang="en-US" sz="1300">
              <a:latin typeface="ＭＳ Ｐゴシック" panose="020B0600070205080204" pitchFamily="50" charset="-128"/>
              <a:ea typeface="ＭＳ Ｐゴシック" panose="020B0600070205080204" pitchFamily="50" charset="-128"/>
            </a:rPr>
            <a:t>　今後は、行政サービスの維持・確保及び業務のバランスを考慮しつつ、事務事業の見直し及び退職者数に応じた新規採用などにより職員配置の適正化を図り、コストの削減に努める。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42244</xdr:rowOff>
    </xdr:from>
    <xdr:to>
      <xdr:col>23</xdr:col>
      <xdr:colOff>133350</xdr:colOff>
      <xdr:row>83</xdr:row>
      <xdr:rowOff>78346</xdr:rowOff>
    </xdr:to>
    <xdr:cxnSp macro="">
      <xdr:nvCxnSpPr>
        <xdr:cNvPr id="193" name="直線コネクタ 192"/>
        <xdr:cNvCxnSpPr/>
      </xdr:nvCxnSpPr>
      <xdr:spPr>
        <a:xfrm flipV="1">
          <a:off x="4114800" y="14272594"/>
          <a:ext cx="838200" cy="3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131424</xdr:rowOff>
    </xdr:from>
    <xdr:ext cx="762000" cy="259045"/>
    <xdr:sp macro="" textlink="">
      <xdr:nvSpPr>
        <xdr:cNvPr id="194" name="人件費・物件費等の状況平均値テキスト"/>
        <xdr:cNvSpPr txBox="1"/>
      </xdr:nvSpPr>
      <xdr:spPr>
        <a:xfrm>
          <a:off x="5041900" y="14018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25251</xdr:rowOff>
    </xdr:from>
    <xdr:to>
      <xdr:col>19</xdr:col>
      <xdr:colOff>133350</xdr:colOff>
      <xdr:row>83</xdr:row>
      <xdr:rowOff>78346</xdr:rowOff>
    </xdr:to>
    <xdr:cxnSp macro="">
      <xdr:nvCxnSpPr>
        <xdr:cNvPr id="196" name="直線コネクタ 195"/>
        <xdr:cNvCxnSpPr/>
      </xdr:nvCxnSpPr>
      <xdr:spPr>
        <a:xfrm>
          <a:off x="3225800" y="14255601"/>
          <a:ext cx="889000" cy="5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48694</xdr:rowOff>
    </xdr:from>
    <xdr:ext cx="736600" cy="259045"/>
    <xdr:sp macro="" textlink="">
      <xdr:nvSpPr>
        <xdr:cNvPr id="198" name="テキスト ボックス 197"/>
        <xdr:cNvSpPr txBox="1"/>
      </xdr:nvSpPr>
      <xdr:spPr>
        <a:xfrm>
          <a:off x="3733800" y="13936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5575</xdr:rowOff>
    </xdr:from>
    <xdr:to>
      <xdr:col>15</xdr:col>
      <xdr:colOff>82550</xdr:colOff>
      <xdr:row>83</xdr:row>
      <xdr:rowOff>25251</xdr:rowOff>
    </xdr:to>
    <xdr:cxnSp macro="">
      <xdr:nvCxnSpPr>
        <xdr:cNvPr id="199" name="直線コネクタ 198"/>
        <xdr:cNvCxnSpPr/>
      </xdr:nvCxnSpPr>
      <xdr:spPr>
        <a:xfrm>
          <a:off x="2336800" y="14235925"/>
          <a:ext cx="889000" cy="19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41967</xdr:rowOff>
    </xdr:from>
    <xdr:ext cx="762000" cy="259045"/>
    <xdr:sp macro="" textlink="">
      <xdr:nvSpPr>
        <xdr:cNvPr id="201" name="テキスト ボックス 200"/>
        <xdr:cNvSpPr txBox="1"/>
      </xdr:nvSpPr>
      <xdr:spPr>
        <a:xfrm>
          <a:off x="2844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142573</xdr:rowOff>
    </xdr:from>
    <xdr:to>
      <xdr:col>11</xdr:col>
      <xdr:colOff>31750</xdr:colOff>
      <xdr:row>83</xdr:row>
      <xdr:rowOff>5575</xdr:rowOff>
    </xdr:to>
    <xdr:cxnSp macro="">
      <xdr:nvCxnSpPr>
        <xdr:cNvPr id="202" name="直線コネクタ 201"/>
        <xdr:cNvCxnSpPr/>
      </xdr:nvCxnSpPr>
      <xdr:spPr>
        <a:xfrm>
          <a:off x="1447800" y="14201473"/>
          <a:ext cx="889000" cy="3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18573</xdr:rowOff>
    </xdr:from>
    <xdr:ext cx="762000" cy="259045"/>
    <xdr:sp macro="" textlink="">
      <xdr:nvSpPr>
        <xdr:cNvPr id="204" name="テキスト ボックス 203"/>
        <xdr:cNvSpPr txBox="1"/>
      </xdr:nvSpPr>
      <xdr:spPr>
        <a:xfrm>
          <a:off x="1955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11485</xdr:rowOff>
    </xdr:from>
    <xdr:ext cx="762000" cy="259045"/>
    <xdr:sp macro="" textlink="">
      <xdr:nvSpPr>
        <xdr:cNvPr id="206" name="テキスト ボックス 205"/>
        <xdr:cNvSpPr txBox="1"/>
      </xdr:nvSpPr>
      <xdr:spPr>
        <a:xfrm>
          <a:off x="1066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162894</xdr:rowOff>
    </xdr:from>
    <xdr:to>
      <xdr:col>23</xdr:col>
      <xdr:colOff>184150</xdr:colOff>
      <xdr:row>83</xdr:row>
      <xdr:rowOff>93044</xdr:rowOff>
    </xdr:to>
    <xdr:sp macro="" textlink="">
      <xdr:nvSpPr>
        <xdr:cNvPr id="212" name="楕円 211"/>
        <xdr:cNvSpPr/>
      </xdr:nvSpPr>
      <xdr:spPr>
        <a:xfrm>
          <a:off x="4902200" y="1422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134971</xdr:rowOff>
    </xdr:from>
    <xdr:ext cx="762000" cy="259045"/>
    <xdr:sp macro="" textlink="">
      <xdr:nvSpPr>
        <xdr:cNvPr id="213" name="人件費・物件費等の状況該当値テキスト"/>
        <xdr:cNvSpPr txBox="1"/>
      </xdr:nvSpPr>
      <xdr:spPr>
        <a:xfrm>
          <a:off x="5041900" y="14193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27546</xdr:rowOff>
    </xdr:from>
    <xdr:to>
      <xdr:col>19</xdr:col>
      <xdr:colOff>184150</xdr:colOff>
      <xdr:row>83</xdr:row>
      <xdr:rowOff>129146</xdr:rowOff>
    </xdr:to>
    <xdr:sp macro="" textlink="">
      <xdr:nvSpPr>
        <xdr:cNvPr id="214" name="楕円 213"/>
        <xdr:cNvSpPr/>
      </xdr:nvSpPr>
      <xdr:spPr>
        <a:xfrm>
          <a:off x="4064000" y="1425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113923</xdr:rowOff>
    </xdr:from>
    <xdr:ext cx="736600" cy="259045"/>
    <xdr:sp macro="" textlink="">
      <xdr:nvSpPr>
        <xdr:cNvPr id="215" name="テキスト ボックス 214"/>
        <xdr:cNvSpPr txBox="1"/>
      </xdr:nvSpPr>
      <xdr:spPr>
        <a:xfrm>
          <a:off x="3733800" y="1434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145901</xdr:rowOff>
    </xdr:from>
    <xdr:to>
      <xdr:col>15</xdr:col>
      <xdr:colOff>133350</xdr:colOff>
      <xdr:row>83</xdr:row>
      <xdr:rowOff>76051</xdr:rowOff>
    </xdr:to>
    <xdr:sp macro="" textlink="">
      <xdr:nvSpPr>
        <xdr:cNvPr id="216" name="楕円 215"/>
        <xdr:cNvSpPr/>
      </xdr:nvSpPr>
      <xdr:spPr>
        <a:xfrm>
          <a:off x="3175000" y="1420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60828</xdr:rowOff>
    </xdr:from>
    <xdr:ext cx="762000" cy="259045"/>
    <xdr:sp macro="" textlink="">
      <xdr:nvSpPr>
        <xdr:cNvPr id="217" name="テキスト ボックス 216"/>
        <xdr:cNvSpPr txBox="1"/>
      </xdr:nvSpPr>
      <xdr:spPr>
        <a:xfrm>
          <a:off x="2844800" y="14291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126225</xdr:rowOff>
    </xdr:from>
    <xdr:to>
      <xdr:col>11</xdr:col>
      <xdr:colOff>82550</xdr:colOff>
      <xdr:row>83</xdr:row>
      <xdr:rowOff>56375</xdr:rowOff>
    </xdr:to>
    <xdr:sp macro="" textlink="">
      <xdr:nvSpPr>
        <xdr:cNvPr id="218" name="楕円 217"/>
        <xdr:cNvSpPr/>
      </xdr:nvSpPr>
      <xdr:spPr>
        <a:xfrm>
          <a:off x="2286000" y="1418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41152</xdr:rowOff>
    </xdr:from>
    <xdr:ext cx="762000" cy="259045"/>
    <xdr:sp macro="" textlink="">
      <xdr:nvSpPr>
        <xdr:cNvPr id="219" name="テキスト ボックス 218"/>
        <xdr:cNvSpPr txBox="1"/>
      </xdr:nvSpPr>
      <xdr:spPr>
        <a:xfrm>
          <a:off x="1955800" y="1427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91773</xdr:rowOff>
    </xdr:from>
    <xdr:to>
      <xdr:col>7</xdr:col>
      <xdr:colOff>31750</xdr:colOff>
      <xdr:row>83</xdr:row>
      <xdr:rowOff>21923</xdr:rowOff>
    </xdr:to>
    <xdr:sp macro="" textlink="">
      <xdr:nvSpPr>
        <xdr:cNvPr id="220" name="楕円 219"/>
        <xdr:cNvSpPr/>
      </xdr:nvSpPr>
      <xdr:spPr>
        <a:xfrm>
          <a:off x="1397000" y="1415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6700</xdr:rowOff>
    </xdr:from>
    <xdr:ext cx="762000" cy="259045"/>
    <xdr:sp macro="" textlink="">
      <xdr:nvSpPr>
        <xdr:cNvPr id="221" name="テキスト ボックス 220"/>
        <xdr:cNvSpPr txBox="1"/>
      </xdr:nvSpPr>
      <xdr:spPr>
        <a:xfrm>
          <a:off x="1066800" y="14237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概ね類似団体平均値で推移している。引き続き、職員の適正配置により人件費の縮減を図ると共に、給与体系の適正化に努める。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8573</xdr:rowOff>
    </xdr:from>
    <xdr:to>
      <xdr:col>81</xdr:col>
      <xdr:colOff>44450</xdr:colOff>
      <xdr:row>87</xdr:row>
      <xdr:rowOff>50800</xdr:rowOff>
    </xdr:to>
    <xdr:cxnSp macro="">
      <xdr:nvCxnSpPr>
        <xdr:cNvPr id="251" name="直線コネクタ 250"/>
        <xdr:cNvCxnSpPr/>
      </xdr:nvCxnSpPr>
      <xdr:spPr>
        <a:xfrm flipV="1">
          <a:off x="16179800" y="14924723"/>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2" name="給与水準   （国との比較）平均値テキスト"/>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167957</xdr:rowOff>
    </xdr:from>
    <xdr:to>
      <xdr:col>77</xdr:col>
      <xdr:colOff>44450</xdr:colOff>
      <xdr:row>87</xdr:row>
      <xdr:rowOff>50800</xdr:rowOff>
    </xdr:to>
    <xdr:cxnSp macro="">
      <xdr:nvCxnSpPr>
        <xdr:cNvPr id="254" name="直線コネクタ 253"/>
        <xdr:cNvCxnSpPr/>
      </xdr:nvCxnSpPr>
      <xdr:spPr>
        <a:xfrm>
          <a:off x="15290800" y="14912657"/>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56" name="テキスト ボックス 255"/>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161925</xdr:rowOff>
    </xdr:from>
    <xdr:to>
      <xdr:col>72</xdr:col>
      <xdr:colOff>203200</xdr:colOff>
      <xdr:row>86</xdr:row>
      <xdr:rowOff>167957</xdr:rowOff>
    </xdr:to>
    <xdr:cxnSp macro="">
      <xdr:nvCxnSpPr>
        <xdr:cNvPr id="257" name="直線コネクタ 256"/>
        <xdr:cNvCxnSpPr/>
      </xdr:nvCxnSpPr>
      <xdr:spPr>
        <a:xfrm>
          <a:off x="14401800" y="1490662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59" name="テキスト ボックス 258"/>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161925</xdr:rowOff>
    </xdr:from>
    <xdr:to>
      <xdr:col>68</xdr:col>
      <xdr:colOff>152400</xdr:colOff>
      <xdr:row>86</xdr:row>
      <xdr:rowOff>167957</xdr:rowOff>
    </xdr:to>
    <xdr:cxnSp macro="">
      <xdr:nvCxnSpPr>
        <xdr:cNvPr id="260" name="直線コネクタ 259"/>
        <xdr:cNvCxnSpPr/>
      </xdr:nvCxnSpPr>
      <xdr:spPr>
        <a:xfrm flipV="1">
          <a:off x="13512800" y="1490662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50182</xdr:rowOff>
    </xdr:from>
    <xdr:ext cx="762000" cy="259045"/>
    <xdr:sp macro="" textlink="">
      <xdr:nvSpPr>
        <xdr:cNvPr id="262" name="テキスト ボックス 261"/>
        <xdr:cNvSpPr txBox="1"/>
      </xdr:nvSpPr>
      <xdr:spPr>
        <a:xfrm>
          <a:off x="14020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51452</xdr:rowOff>
    </xdr:from>
    <xdr:ext cx="762000" cy="259045"/>
    <xdr:sp macro="" textlink="">
      <xdr:nvSpPr>
        <xdr:cNvPr id="264" name="テキスト ボックス 263"/>
        <xdr:cNvSpPr txBox="1"/>
      </xdr:nvSpPr>
      <xdr:spPr>
        <a:xfrm>
          <a:off x="13131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129223</xdr:rowOff>
    </xdr:from>
    <xdr:to>
      <xdr:col>81</xdr:col>
      <xdr:colOff>95250</xdr:colOff>
      <xdr:row>87</xdr:row>
      <xdr:rowOff>59373</xdr:rowOff>
    </xdr:to>
    <xdr:sp macro="" textlink="">
      <xdr:nvSpPr>
        <xdr:cNvPr id="270" name="楕円 269"/>
        <xdr:cNvSpPr/>
      </xdr:nvSpPr>
      <xdr:spPr>
        <a:xfrm>
          <a:off x="16967200" y="1487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145750</xdr:rowOff>
    </xdr:from>
    <xdr:ext cx="762000" cy="259045"/>
    <xdr:sp macro="" textlink="">
      <xdr:nvSpPr>
        <xdr:cNvPr id="271" name="給与水準   （国との比較）該当値テキスト"/>
        <xdr:cNvSpPr txBox="1"/>
      </xdr:nvSpPr>
      <xdr:spPr>
        <a:xfrm>
          <a:off x="17106900" y="1471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72" name="楕円 271"/>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73" name="テキスト ボックス 272"/>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117157</xdr:rowOff>
    </xdr:from>
    <xdr:to>
      <xdr:col>73</xdr:col>
      <xdr:colOff>44450</xdr:colOff>
      <xdr:row>87</xdr:row>
      <xdr:rowOff>47307</xdr:rowOff>
    </xdr:to>
    <xdr:sp macro="" textlink="">
      <xdr:nvSpPr>
        <xdr:cNvPr id="274" name="楕円 273"/>
        <xdr:cNvSpPr/>
      </xdr:nvSpPr>
      <xdr:spPr>
        <a:xfrm>
          <a:off x="15240000" y="1486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57484</xdr:rowOff>
    </xdr:from>
    <xdr:ext cx="762000" cy="259045"/>
    <xdr:sp macro="" textlink="">
      <xdr:nvSpPr>
        <xdr:cNvPr id="275" name="テキスト ボックス 274"/>
        <xdr:cNvSpPr txBox="1"/>
      </xdr:nvSpPr>
      <xdr:spPr>
        <a:xfrm>
          <a:off x="14909800" y="1463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111125</xdr:rowOff>
    </xdr:from>
    <xdr:to>
      <xdr:col>68</xdr:col>
      <xdr:colOff>203200</xdr:colOff>
      <xdr:row>87</xdr:row>
      <xdr:rowOff>41275</xdr:rowOff>
    </xdr:to>
    <xdr:sp macro="" textlink="">
      <xdr:nvSpPr>
        <xdr:cNvPr id="276" name="楕円 275"/>
        <xdr:cNvSpPr/>
      </xdr:nvSpPr>
      <xdr:spPr>
        <a:xfrm>
          <a:off x="14351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51452</xdr:rowOff>
    </xdr:from>
    <xdr:ext cx="762000" cy="259045"/>
    <xdr:sp macro="" textlink="">
      <xdr:nvSpPr>
        <xdr:cNvPr id="277" name="テキスト ボックス 276"/>
        <xdr:cNvSpPr txBox="1"/>
      </xdr:nvSpPr>
      <xdr:spPr>
        <a:xfrm>
          <a:off x="14020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117157</xdr:rowOff>
    </xdr:from>
    <xdr:to>
      <xdr:col>64</xdr:col>
      <xdr:colOff>152400</xdr:colOff>
      <xdr:row>87</xdr:row>
      <xdr:rowOff>47307</xdr:rowOff>
    </xdr:to>
    <xdr:sp macro="" textlink="">
      <xdr:nvSpPr>
        <xdr:cNvPr id="278" name="楕円 277"/>
        <xdr:cNvSpPr/>
      </xdr:nvSpPr>
      <xdr:spPr>
        <a:xfrm>
          <a:off x="13462000" y="1486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32084</xdr:rowOff>
    </xdr:from>
    <xdr:ext cx="762000" cy="259045"/>
    <xdr:sp macro="" textlink="">
      <xdr:nvSpPr>
        <xdr:cNvPr id="279" name="テキスト ボックス 278"/>
        <xdr:cNvSpPr txBox="1"/>
      </xdr:nvSpPr>
      <xdr:spPr>
        <a:xfrm>
          <a:off x="13131800" y="1494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定員適正化計画に基づく退職者の補充抑制や民間委託等により、職員数の削減に努めてきたが、退職者の再任用により削減が進んでいない為、類似団体平均を上回っている。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今後も、行政サービスの維持・確保及び業務のバランスを考慮しつつ、事務事業の見直し及び退職者数に応じた新規採用の実施などにより適切な定員管理に努める。</a:t>
          </a: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5280</xdr:rowOff>
    </xdr:from>
    <xdr:to>
      <xdr:col>81</xdr:col>
      <xdr:colOff>44450</xdr:colOff>
      <xdr:row>61</xdr:row>
      <xdr:rowOff>13553</xdr:rowOff>
    </xdr:to>
    <xdr:cxnSp macro="">
      <xdr:nvCxnSpPr>
        <xdr:cNvPr id="316" name="直線コネクタ 315"/>
        <xdr:cNvCxnSpPr/>
      </xdr:nvCxnSpPr>
      <xdr:spPr>
        <a:xfrm>
          <a:off x="16179800" y="10463730"/>
          <a:ext cx="8382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20083</xdr:rowOff>
    </xdr:from>
    <xdr:ext cx="762000" cy="259045"/>
    <xdr:sp macro="" textlink="">
      <xdr:nvSpPr>
        <xdr:cNvPr id="317" name="定員管理の状況平均値テキスト"/>
        <xdr:cNvSpPr txBox="1"/>
      </xdr:nvSpPr>
      <xdr:spPr>
        <a:xfrm>
          <a:off x="17106900" y="1013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5280</xdr:rowOff>
    </xdr:from>
    <xdr:to>
      <xdr:col>77</xdr:col>
      <xdr:colOff>44450</xdr:colOff>
      <xdr:row>61</xdr:row>
      <xdr:rowOff>10106</xdr:rowOff>
    </xdr:to>
    <xdr:cxnSp macro="">
      <xdr:nvCxnSpPr>
        <xdr:cNvPr id="319" name="直線コネクタ 318"/>
        <xdr:cNvCxnSpPr/>
      </xdr:nvCxnSpPr>
      <xdr:spPr>
        <a:xfrm flipV="1">
          <a:off x="15290800" y="1046373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114643</xdr:rowOff>
    </xdr:from>
    <xdr:ext cx="736600" cy="259045"/>
    <xdr:sp macro="" textlink="">
      <xdr:nvSpPr>
        <xdr:cNvPr id="321" name="テキスト ボックス 320"/>
        <xdr:cNvSpPr txBox="1"/>
      </xdr:nvSpPr>
      <xdr:spPr>
        <a:xfrm>
          <a:off x="15798800" y="10058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140190</xdr:rowOff>
    </xdr:from>
    <xdr:to>
      <xdr:col>72</xdr:col>
      <xdr:colOff>203200</xdr:colOff>
      <xdr:row>61</xdr:row>
      <xdr:rowOff>10106</xdr:rowOff>
    </xdr:to>
    <xdr:cxnSp macro="">
      <xdr:nvCxnSpPr>
        <xdr:cNvPr id="322" name="直線コネクタ 321"/>
        <xdr:cNvCxnSpPr/>
      </xdr:nvCxnSpPr>
      <xdr:spPr>
        <a:xfrm>
          <a:off x="14401800" y="10427190"/>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112230</xdr:rowOff>
    </xdr:from>
    <xdr:ext cx="762000" cy="259045"/>
    <xdr:sp macro="" textlink="">
      <xdr:nvSpPr>
        <xdr:cNvPr id="324" name="テキスト ボックス 323"/>
        <xdr:cNvSpPr txBox="1"/>
      </xdr:nvSpPr>
      <xdr:spPr>
        <a:xfrm>
          <a:off x="14909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85725</xdr:rowOff>
    </xdr:from>
    <xdr:to>
      <xdr:col>68</xdr:col>
      <xdr:colOff>152400</xdr:colOff>
      <xdr:row>60</xdr:row>
      <xdr:rowOff>140190</xdr:rowOff>
    </xdr:to>
    <xdr:cxnSp macro="">
      <xdr:nvCxnSpPr>
        <xdr:cNvPr id="325" name="直線コネクタ 324"/>
        <xdr:cNvCxnSpPr/>
      </xdr:nvCxnSpPr>
      <xdr:spPr>
        <a:xfrm>
          <a:off x="13512800" y="10372725"/>
          <a:ext cx="889000" cy="5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93616</xdr:rowOff>
    </xdr:from>
    <xdr:ext cx="762000" cy="259045"/>
    <xdr:sp macro="" textlink="">
      <xdr:nvSpPr>
        <xdr:cNvPr id="327" name="テキスト ボックス 326"/>
        <xdr:cNvSpPr txBox="1"/>
      </xdr:nvSpPr>
      <xdr:spPr>
        <a:xfrm>
          <a:off x="14020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89824</xdr:rowOff>
    </xdr:from>
    <xdr:ext cx="762000" cy="259045"/>
    <xdr:sp macro="" textlink="">
      <xdr:nvSpPr>
        <xdr:cNvPr id="329" name="テキスト ボックス 328"/>
        <xdr:cNvSpPr txBox="1"/>
      </xdr:nvSpPr>
      <xdr:spPr>
        <a:xfrm>
          <a:off x="13131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134203</xdr:rowOff>
    </xdr:from>
    <xdr:to>
      <xdr:col>81</xdr:col>
      <xdr:colOff>95250</xdr:colOff>
      <xdr:row>61</xdr:row>
      <xdr:rowOff>64353</xdr:rowOff>
    </xdr:to>
    <xdr:sp macro="" textlink="">
      <xdr:nvSpPr>
        <xdr:cNvPr id="335" name="楕円 334"/>
        <xdr:cNvSpPr/>
      </xdr:nvSpPr>
      <xdr:spPr>
        <a:xfrm>
          <a:off x="16967200" y="1042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106280</xdr:rowOff>
    </xdr:from>
    <xdr:ext cx="762000" cy="259045"/>
    <xdr:sp macro="" textlink="">
      <xdr:nvSpPr>
        <xdr:cNvPr id="336" name="定員管理の状況該当値テキスト"/>
        <xdr:cNvSpPr txBox="1"/>
      </xdr:nvSpPr>
      <xdr:spPr>
        <a:xfrm>
          <a:off x="17106900" y="10393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125930</xdr:rowOff>
    </xdr:from>
    <xdr:to>
      <xdr:col>77</xdr:col>
      <xdr:colOff>95250</xdr:colOff>
      <xdr:row>61</xdr:row>
      <xdr:rowOff>56080</xdr:rowOff>
    </xdr:to>
    <xdr:sp macro="" textlink="">
      <xdr:nvSpPr>
        <xdr:cNvPr id="337" name="楕円 336"/>
        <xdr:cNvSpPr/>
      </xdr:nvSpPr>
      <xdr:spPr>
        <a:xfrm>
          <a:off x="16129000" y="1041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40857</xdr:rowOff>
    </xdr:from>
    <xdr:ext cx="736600" cy="259045"/>
    <xdr:sp macro="" textlink="">
      <xdr:nvSpPr>
        <xdr:cNvPr id="338" name="テキスト ボックス 337"/>
        <xdr:cNvSpPr txBox="1"/>
      </xdr:nvSpPr>
      <xdr:spPr>
        <a:xfrm>
          <a:off x="15798800" y="10499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130756</xdr:rowOff>
    </xdr:from>
    <xdr:to>
      <xdr:col>73</xdr:col>
      <xdr:colOff>44450</xdr:colOff>
      <xdr:row>61</xdr:row>
      <xdr:rowOff>60906</xdr:rowOff>
    </xdr:to>
    <xdr:sp macro="" textlink="">
      <xdr:nvSpPr>
        <xdr:cNvPr id="339" name="楕円 338"/>
        <xdr:cNvSpPr/>
      </xdr:nvSpPr>
      <xdr:spPr>
        <a:xfrm>
          <a:off x="15240000" y="1041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45683</xdr:rowOff>
    </xdr:from>
    <xdr:ext cx="762000" cy="259045"/>
    <xdr:sp macro="" textlink="">
      <xdr:nvSpPr>
        <xdr:cNvPr id="340" name="テキスト ボックス 339"/>
        <xdr:cNvSpPr txBox="1"/>
      </xdr:nvSpPr>
      <xdr:spPr>
        <a:xfrm>
          <a:off x="14909800" y="1050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89390</xdr:rowOff>
    </xdr:from>
    <xdr:to>
      <xdr:col>68</xdr:col>
      <xdr:colOff>203200</xdr:colOff>
      <xdr:row>61</xdr:row>
      <xdr:rowOff>19540</xdr:rowOff>
    </xdr:to>
    <xdr:sp macro="" textlink="">
      <xdr:nvSpPr>
        <xdr:cNvPr id="341" name="楕円 340"/>
        <xdr:cNvSpPr/>
      </xdr:nvSpPr>
      <xdr:spPr>
        <a:xfrm>
          <a:off x="14351000" y="103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4317</xdr:rowOff>
    </xdr:from>
    <xdr:ext cx="762000" cy="259045"/>
    <xdr:sp macro="" textlink="">
      <xdr:nvSpPr>
        <xdr:cNvPr id="342" name="テキスト ボックス 341"/>
        <xdr:cNvSpPr txBox="1"/>
      </xdr:nvSpPr>
      <xdr:spPr>
        <a:xfrm>
          <a:off x="14020800" y="1046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34925</xdr:rowOff>
    </xdr:from>
    <xdr:to>
      <xdr:col>64</xdr:col>
      <xdr:colOff>152400</xdr:colOff>
      <xdr:row>60</xdr:row>
      <xdr:rowOff>136525</xdr:rowOff>
    </xdr:to>
    <xdr:sp macro="" textlink="">
      <xdr:nvSpPr>
        <xdr:cNvPr id="343" name="楕円 342"/>
        <xdr:cNvSpPr/>
      </xdr:nvSpPr>
      <xdr:spPr>
        <a:xfrm>
          <a:off x="13462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121302</xdr:rowOff>
    </xdr:from>
    <xdr:ext cx="762000" cy="259045"/>
    <xdr:sp macro="" textlink="">
      <xdr:nvSpPr>
        <xdr:cNvPr id="344" name="テキスト ボックス 343"/>
        <xdr:cNvSpPr txBox="1"/>
      </xdr:nvSpPr>
      <xdr:spPr>
        <a:xfrm>
          <a:off x="13131800" y="1040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数年来からの起債抑制により類似団体と同水準の比率となっているが、平成２８年度から大型事業を実施していることから、今後５年間程度は上昇する見込みである。</a:t>
          </a:r>
        </a:p>
        <a:p>
          <a:r>
            <a:rPr kumimoji="1" lang="ja-JP" altLang="en-US" sz="1300">
              <a:latin typeface="ＭＳ Ｐゴシック" panose="020B0600070205080204" pitchFamily="50" charset="-128"/>
              <a:ea typeface="ＭＳ Ｐゴシック" panose="020B0600070205080204" pitchFamily="50" charset="-128"/>
            </a:rPr>
            <a:t>　緊急度・住民ニーズを的確に把握した事業の選択により、大幅な上昇とならないよう財政運営に努める。</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170434</xdr:rowOff>
    </xdr:from>
    <xdr:to>
      <xdr:col>81</xdr:col>
      <xdr:colOff>44450</xdr:colOff>
      <xdr:row>41</xdr:row>
      <xdr:rowOff>3810</xdr:rowOff>
    </xdr:to>
    <xdr:cxnSp macro="">
      <xdr:nvCxnSpPr>
        <xdr:cNvPr id="375" name="直線コネクタ 374"/>
        <xdr:cNvCxnSpPr/>
      </xdr:nvCxnSpPr>
      <xdr:spPr>
        <a:xfrm>
          <a:off x="16179800" y="702843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149623</xdr:rowOff>
    </xdr:from>
    <xdr:ext cx="762000" cy="259045"/>
    <xdr:sp macro="" textlink="">
      <xdr:nvSpPr>
        <xdr:cNvPr id="376" name="公債費負担の状況平均値テキスト"/>
        <xdr:cNvSpPr txBox="1"/>
      </xdr:nvSpPr>
      <xdr:spPr>
        <a:xfrm>
          <a:off x="17106900" y="700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170434</xdr:rowOff>
    </xdr:from>
    <xdr:to>
      <xdr:col>77</xdr:col>
      <xdr:colOff>44450</xdr:colOff>
      <xdr:row>41</xdr:row>
      <xdr:rowOff>8636</xdr:rowOff>
    </xdr:to>
    <xdr:cxnSp macro="">
      <xdr:nvCxnSpPr>
        <xdr:cNvPr id="378" name="直線コネクタ 377"/>
        <xdr:cNvCxnSpPr/>
      </xdr:nvCxnSpPr>
      <xdr:spPr>
        <a:xfrm flipV="1">
          <a:off x="15290800" y="702843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0" name="テキスト ボックス 379"/>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8636</xdr:rowOff>
    </xdr:from>
    <xdr:to>
      <xdr:col>72</xdr:col>
      <xdr:colOff>203200</xdr:colOff>
      <xdr:row>41</xdr:row>
      <xdr:rowOff>71374</xdr:rowOff>
    </xdr:to>
    <xdr:cxnSp macro="">
      <xdr:nvCxnSpPr>
        <xdr:cNvPr id="381" name="直線コネクタ 380"/>
        <xdr:cNvCxnSpPr/>
      </xdr:nvCxnSpPr>
      <xdr:spPr>
        <a:xfrm flipV="1">
          <a:off x="14401800" y="703808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3" name="テキスト ボックス 382"/>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71374</xdr:rowOff>
    </xdr:from>
    <xdr:to>
      <xdr:col>68</xdr:col>
      <xdr:colOff>152400</xdr:colOff>
      <xdr:row>41</xdr:row>
      <xdr:rowOff>119634</xdr:rowOff>
    </xdr:to>
    <xdr:cxnSp macro="">
      <xdr:nvCxnSpPr>
        <xdr:cNvPr id="384" name="直線コネクタ 383"/>
        <xdr:cNvCxnSpPr/>
      </xdr:nvCxnSpPr>
      <xdr:spPr>
        <a:xfrm flipV="1">
          <a:off x="13512800" y="710082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86" name="テキスト ボックス 385"/>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388" name="テキスト ボックス 387"/>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94" name="楕円 393"/>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140987</xdr:rowOff>
    </xdr:from>
    <xdr:ext cx="762000" cy="259045"/>
    <xdr:sp macro="" textlink="">
      <xdr:nvSpPr>
        <xdr:cNvPr id="395" name="公債費負担の状況該当値テキスト"/>
        <xdr:cNvSpPr txBox="1"/>
      </xdr:nvSpPr>
      <xdr:spPr>
        <a:xfrm>
          <a:off x="17106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119634</xdr:rowOff>
    </xdr:from>
    <xdr:to>
      <xdr:col>77</xdr:col>
      <xdr:colOff>95250</xdr:colOff>
      <xdr:row>41</xdr:row>
      <xdr:rowOff>49784</xdr:rowOff>
    </xdr:to>
    <xdr:sp macro="" textlink="">
      <xdr:nvSpPr>
        <xdr:cNvPr id="396" name="楕円 395"/>
        <xdr:cNvSpPr/>
      </xdr:nvSpPr>
      <xdr:spPr>
        <a:xfrm>
          <a:off x="16129000" y="69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59961</xdr:rowOff>
    </xdr:from>
    <xdr:ext cx="736600" cy="259045"/>
    <xdr:sp macro="" textlink="">
      <xdr:nvSpPr>
        <xdr:cNvPr id="397" name="テキスト ボックス 396"/>
        <xdr:cNvSpPr txBox="1"/>
      </xdr:nvSpPr>
      <xdr:spPr>
        <a:xfrm>
          <a:off x="15798800" y="6746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129286</xdr:rowOff>
    </xdr:from>
    <xdr:to>
      <xdr:col>73</xdr:col>
      <xdr:colOff>44450</xdr:colOff>
      <xdr:row>41</xdr:row>
      <xdr:rowOff>59436</xdr:rowOff>
    </xdr:to>
    <xdr:sp macro="" textlink="">
      <xdr:nvSpPr>
        <xdr:cNvPr id="398" name="楕円 397"/>
        <xdr:cNvSpPr/>
      </xdr:nvSpPr>
      <xdr:spPr>
        <a:xfrm>
          <a:off x="152400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69613</xdr:rowOff>
    </xdr:from>
    <xdr:ext cx="762000" cy="259045"/>
    <xdr:sp macro="" textlink="">
      <xdr:nvSpPr>
        <xdr:cNvPr id="399" name="テキスト ボックス 398"/>
        <xdr:cNvSpPr txBox="1"/>
      </xdr:nvSpPr>
      <xdr:spPr>
        <a:xfrm>
          <a:off x="14909800" y="675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20574</xdr:rowOff>
    </xdr:from>
    <xdr:to>
      <xdr:col>68</xdr:col>
      <xdr:colOff>203200</xdr:colOff>
      <xdr:row>41</xdr:row>
      <xdr:rowOff>122174</xdr:rowOff>
    </xdr:to>
    <xdr:sp macro="" textlink="">
      <xdr:nvSpPr>
        <xdr:cNvPr id="400" name="楕円 399"/>
        <xdr:cNvSpPr/>
      </xdr:nvSpPr>
      <xdr:spPr>
        <a:xfrm>
          <a:off x="14351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132351</xdr:rowOff>
    </xdr:from>
    <xdr:ext cx="762000" cy="259045"/>
    <xdr:sp macro="" textlink="">
      <xdr:nvSpPr>
        <xdr:cNvPr id="401" name="テキスト ボックス 400"/>
        <xdr:cNvSpPr txBox="1"/>
      </xdr:nvSpPr>
      <xdr:spPr>
        <a:xfrm>
          <a:off x="14020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68834</xdr:rowOff>
    </xdr:from>
    <xdr:to>
      <xdr:col>64</xdr:col>
      <xdr:colOff>152400</xdr:colOff>
      <xdr:row>41</xdr:row>
      <xdr:rowOff>170434</xdr:rowOff>
    </xdr:to>
    <xdr:sp macro="" textlink="">
      <xdr:nvSpPr>
        <xdr:cNvPr id="402" name="楕円 401"/>
        <xdr:cNvSpPr/>
      </xdr:nvSpPr>
      <xdr:spPr>
        <a:xfrm>
          <a:off x="13462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155211</xdr:rowOff>
    </xdr:from>
    <xdr:ext cx="762000" cy="259045"/>
    <xdr:sp macro="" textlink="">
      <xdr:nvSpPr>
        <xdr:cNvPr id="403" name="テキスト ボックス 402"/>
        <xdr:cNvSpPr txBox="1"/>
      </xdr:nvSpPr>
      <xdr:spPr>
        <a:xfrm>
          <a:off x="13131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主な要因としては、大型事業実施に係る地方債の発行により地方債残高が増加したことである。今後は地方債発行の抑制及び基金積立等により充当可能財源の確保や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39"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100784</xdr:rowOff>
    </xdr:from>
    <xdr:to>
      <xdr:col>81</xdr:col>
      <xdr:colOff>95250</xdr:colOff>
      <xdr:row>14</xdr:row>
      <xdr:rowOff>30934</xdr:rowOff>
    </xdr:to>
    <xdr:sp macro="" textlink="">
      <xdr:nvSpPr>
        <xdr:cNvPr id="454" name="楕円 453"/>
        <xdr:cNvSpPr/>
      </xdr:nvSpPr>
      <xdr:spPr>
        <a:xfrm>
          <a:off x="16967200" y="232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72861</xdr:rowOff>
    </xdr:from>
    <xdr:ext cx="762000" cy="259045"/>
    <xdr:sp macro="" textlink="">
      <xdr:nvSpPr>
        <xdr:cNvPr id="455" name="将来負担の状況該当値テキスト"/>
        <xdr:cNvSpPr txBox="1"/>
      </xdr:nvSpPr>
      <xdr:spPr>
        <a:xfrm>
          <a:off x="17106900" y="2301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159385</xdr:rowOff>
    </xdr:from>
    <xdr:to>
      <xdr:col>64</xdr:col>
      <xdr:colOff>152400</xdr:colOff>
      <xdr:row>14</xdr:row>
      <xdr:rowOff>89535</xdr:rowOff>
    </xdr:to>
    <xdr:sp macro="" textlink="">
      <xdr:nvSpPr>
        <xdr:cNvPr id="456" name="楕円 455"/>
        <xdr:cNvSpPr/>
      </xdr:nvSpPr>
      <xdr:spPr>
        <a:xfrm>
          <a:off x="13462000" y="238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74312</xdr:rowOff>
    </xdr:from>
    <xdr:ext cx="762000" cy="259045"/>
    <xdr:sp macro="" textlink="">
      <xdr:nvSpPr>
        <xdr:cNvPr id="457" name="テキスト ボックス 456"/>
        <xdr:cNvSpPr txBox="1"/>
      </xdr:nvSpPr>
      <xdr:spPr>
        <a:xfrm>
          <a:off x="13131800" y="2474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北海道遠別町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2,692
2,647
590.80
5,113,415
5,055,716
42,699
2,563,261
5,036,425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については、類似団体平均を下回っている状況ではあるが、職員数が類似団体平均と比較して多いため、今後も行政サービスの質の低下に留意しながら、職員適正化計画に基づき適正な定員管理を行い、人件費の縮減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85852</xdr:rowOff>
    </xdr:from>
    <xdr:to>
      <xdr:col>24</xdr:col>
      <xdr:colOff>25400</xdr:colOff>
      <xdr:row>36</xdr:row>
      <xdr:rowOff>104140</xdr:rowOff>
    </xdr:to>
    <xdr:cxnSp macro="">
      <xdr:nvCxnSpPr>
        <xdr:cNvPr id="64" name="直線コネクタ 63"/>
        <xdr:cNvCxnSpPr/>
      </xdr:nvCxnSpPr>
      <xdr:spPr>
        <a:xfrm flipV="1">
          <a:off x="3987800" y="625805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53848</xdr:rowOff>
    </xdr:from>
    <xdr:to>
      <xdr:col>19</xdr:col>
      <xdr:colOff>187325</xdr:colOff>
      <xdr:row>36</xdr:row>
      <xdr:rowOff>104140</xdr:rowOff>
    </xdr:to>
    <xdr:cxnSp macro="">
      <xdr:nvCxnSpPr>
        <xdr:cNvPr id="67" name="直線コネクタ 66"/>
        <xdr:cNvCxnSpPr/>
      </xdr:nvCxnSpPr>
      <xdr:spPr>
        <a:xfrm>
          <a:off x="3098800" y="62260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41419</xdr:rowOff>
    </xdr:from>
    <xdr:ext cx="736600" cy="259045"/>
    <xdr:sp macro="" textlink="">
      <xdr:nvSpPr>
        <xdr:cNvPr id="69" name="テキスト ボックス 68"/>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35560</xdr:rowOff>
    </xdr:from>
    <xdr:to>
      <xdr:col>15</xdr:col>
      <xdr:colOff>98425</xdr:colOff>
      <xdr:row>36</xdr:row>
      <xdr:rowOff>53848</xdr:rowOff>
    </xdr:to>
    <xdr:cxnSp macro="">
      <xdr:nvCxnSpPr>
        <xdr:cNvPr id="70" name="直線コネクタ 69"/>
        <xdr:cNvCxnSpPr/>
      </xdr:nvCxnSpPr>
      <xdr:spPr>
        <a:xfrm>
          <a:off x="2209800" y="62077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35560</xdr:rowOff>
    </xdr:from>
    <xdr:to>
      <xdr:col>11</xdr:col>
      <xdr:colOff>9525</xdr:colOff>
      <xdr:row>36</xdr:row>
      <xdr:rowOff>122428</xdr:rowOff>
    </xdr:to>
    <xdr:cxnSp macro="">
      <xdr:nvCxnSpPr>
        <xdr:cNvPr id="73" name="直線コネクタ 72"/>
        <xdr:cNvCxnSpPr/>
      </xdr:nvCxnSpPr>
      <xdr:spPr>
        <a:xfrm flipV="1">
          <a:off x="1320800" y="620776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18559</xdr:rowOff>
    </xdr:from>
    <xdr:ext cx="762000" cy="259045"/>
    <xdr:sp macro="" textlink="">
      <xdr:nvSpPr>
        <xdr:cNvPr id="75" name="テキスト ボックス 74"/>
        <xdr:cNvSpPr txBox="1"/>
      </xdr:nvSpPr>
      <xdr:spPr>
        <a:xfrm>
          <a:off x="1828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45991</xdr:rowOff>
    </xdr:from>
    <xdr:ext cx="762000" cy="259045"/>
    <xdr:sp macro="" textlink="">
      <xdr:nvSpPr>
        <xdr:cNvPr id="77" name="テキスト ボックス 76"/>
        <xdr:cNvSpPr txBox="1"/>
      </xdr:nvSpPr>
      <xdr:spPr>
        <a:xfrm>
          <a:off x="939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35052</xdr:rowOff>
    </xdr:from>
    <xdr:to>
      <xdr:col>24</xdr:col>
      <xdr:colOff>76200</xdr:colOff>
      <xdr:row>36</xdr:row>
      <xdr:rowOff>136652</xdr:rowOff>
    </xdr:to>
    <xdr:sp macro="" textlink="">
      <xdr:nvSpPr>
        <xdr:cNvPr id="83" name="楕円 82"/>
        <xdr:cNvSpPr/>
      </xdr:nvSpPr>
      <xdr:spPr>
        <a:xfrm>
          <a:off x="4775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51579</xdr:rowOff>
    </xdr:from>
    <xdr:ext cx="762000" cy="259045"/>
    <xdr:sp macro="" textlink="">
      <xdr:nvSpPr>
        <xdr:cNvPr id="84" name="人件費該当値テキスト"/>
        <xdr:cNvSpPr txBox="1"/>
      </xdr:nvSpPr>
      <xdr:spPr>
        <a:xfrm>
          <a:off x="4914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53340</xdr:rowOff>
    </xdr:from>
    <xdr:to>
      <xdr:col>20</xdr:col>
      <xdr:colOff>38100</xdr:colOff>
      <xdr:row>36</xdr:row>
      <xdr:rowOff>154940</xdr:rowOff>
    </xdr:to>
    <xdr:sp macro="" textlink="">
      <xdr:nvSpPr>
        <xdr:cNvPr id="85" name="楕円 84"/>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86" name="テキスト ボックス 85"/>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3048</xdr:rowOff>
    </xdr:from>
    <xdr:to>
      <xdr:col>15</xdr:col>
      <xdr:colOff>149225</xdr:colOff>
      <xdr:row>36</xdr:row>
      <xdr:rowOff>104648</xdr:rowOff>
    </xdr:to>
    <xdr:sp macro="" textlink="">
      <xdr:nvSpPr>
        <xdr:cNvPr id="87" name="楕円 86"/>
        <xdr:cNvSpPr/>
      </xdr:nvSpPr>
      <xdr:spPr>
        <a:xfrm>
          <a:off x="3048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114825</xdr:rowOff>
    </xdr:from>
    <xdr:ext cx="762000" cy="259045"/>
    <xdr:sp macro="" textlink="">
      <xdr:nvSpPr>
        <xdr:cNvPr id="88" name="テキスト ボックス 87"/>
        <xdr:cNvSpPr txBox="1"/>
      </xdr:nvSpPr>
      <xdr:spPr>
        <a:xfrm>
          <a:off x="2717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156210</xdr:rowOff>
    </xdr:from>
    <xdr:to>
      <xdr:col>11</xdr:col>
      <xdr:colOff>60325</xdr:colOff>
      <xdr:row>36</xdr:row>
      <xdr:rowOff>86360</xdr:rowOff>
    </xdr:to>
    <xdr:sp macro="" textlink="">
      <xdr:nvSpPr>
        <xdr:cNvPr id="89" name="楕円 88"/>
        <xdr:cNvSpPr/>
      </xdr:nvSpPr>
      <xdr:spPr>
        <a:xfrm>
          <a:off x="2159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96537</xdr:rowOff>
    </xdr:from>
    <xdr:ext cx="762000" cy="259045"/>
    <xdr:sp macro="" textlink="">
      <xdr:nvSpPr>
        <xdr:cNvPr id="90" name="テキスト ボックス 89"/>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71628</xdr:rowOff>
    </xdr:from>
    <xdr:to>
      <xdr:col>6</xdr:col>
      <xdr:colOff>171450</xdr:colOff>
      <xdr:row>37</xdr:row>
      <xdr:rowOff>1778</xdr:rowOff>
    </xdr:to>
    <xdr:sp macro="" textlink="">
      <xdr:nvSpPr>
        <xdr:cNvPr id="91" name="楕円 90"/>
        <xdr:cNvSpPr/>
      </xdr:nvSpPr>
      <xdr:spPr>
        <a:xfrm>
          <a:off x="1270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11955</xdr:rowOff>
    </xdr:from>
    <xdr:ext cx="762000" cy="259045"/>
    <xdr:sp macro="" textlink="">
      <xdr:nvSpPr>
        <xdr:cNvPr id="92" name="テキスト ボックス 91"/>
        <xdr:cNvSpPr txBox="1"/>
      </xdr:nvSpPr>
      <xdr:spPr>
        <a:xfrm>
          <a:off x="939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類似団体平均を下回っており、今後も事務事業の見直しやコスト削減に努めることにより、経常経費の節減を図る。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85852</xdr:rowOff>
    </xdr:from>
    <xdr:to>
      <xdr:col>82</xdr:col>
      <xdr:colOff>107950</xdr:colOff>
      <xdr:row>16</xdr:row>
      <xdr:rowOff>108712</xdr:rowOff>
    </xdr:to>
    <xdr:cxnSp macro="">
      <xdr:nvCxnSpPr>
        <xdr:cNvPr id="122" name="直線コネクタ 121"/>
        <xdr:cNvCxnSpPr/>
      </xdr:nvCxnSpPr>
      <xdr:spPr>
        <a:xfrm>
          <a:off x="15671800" y="282905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18559</xdr:rowOff>
    </xdr:from>
    <xdr:ext cx="762000" cy="259045"/>
    <xdr:sp macro="" textlink="">
      <xdr:nvSpPr>
        <xdr:cNvPr id="123" name="物件費平均値テキスト"/>
        <xdr:cNvSpPr txBox="1"/>
      </xdr:nvSpPr>
      <xdr:spPr>
        <a:xfrm>
          <a:off x="16598900" y="293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72136</xdr:rowOff>
    </xdr:from>
    <xdr:to>
      <xdr:col>78</xdr:col>
      <xdr:colOff>69850</xdr:colOff>
      <xdr:row>16</xdr:row>
      <xdr:rowOff>85852</xdr:rowOff>
    </xdr:to>
    <xdr:cxnSp macro="">
      <xdr:nvCxnSpPr>
        <xdr:cNvPr id="125" name="直線コネクタ 124"/>
        <xdr:cNvCxnSpPr/>
      </xdr:nvCxnSpPr>
      <xdr:spPr>
        <a:xfrm>
          <a:off x="14782800" y="28153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40132</xdr:rowOff>
    </xdr:from>
    <xdr:to>
      <xdr:col>73</xdr:col>
      <xdr:colOff>180975</xdr:colOff>
      <xdr:row>16</xdr:row>
      <xdr:rowOff>72136</xdr:rowOff>
    </xdr:to>
    <xdr:cxnSp macro="">
      <xdr:nvCxnSpPr>
        <xdr:cNvPr id="128" name="直線コネクタ 127"/>
        <xdr:cNvCxnSpPr/>
      </xdr:nvCxnSpPr>
      <xdr:spPr>
        <a:xfrm>
          <a:off x="13893800" y="27833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40132</xdr:rowOff>
    </xdr:from>
    <xdr:to>
      <xdr:col>69</xdr:col>
      <xdr:colOff>92075</xdr:colOff>
      <xdr:row>16</xdr:row>
      <xdr:rowOff>62992</xdr:rowOff>
    </xdr:to>
    <xdr:cxnSp macro="">
      <xdr:nvCxnSpPr>
        <xdr:cNvPr id="131" name="直線コネクタ 130"/>
        <xdr:cNvCxnSpPr/>
      </xdr:nvCxnSpPr>
      <xdr:spPr>
        <a:xfrm flipV="1">
          <a:off x="13004800" y="27833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55135</xdr:rowOff>
    </xdr:from>
    <xdr:ext cx="762000" cy="259045"/>
    <xdr:sp macro="" textlink="">
      <xdr:nvSpPr>
        <xdr:cNvPr id="133" name="テキスト ボックス 132"/>
        <xdr:cNvSpPr txBox="1"/>
      </xdr:nvSpPr>
      <xdr:spPr>
        <a:xfrm>
          <a:off x="13512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5" name="テキスト ボックス 134"/>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57912</xdr:rowOff>
    </xdr:from>
    <xdr:to>
      <xdr:col>82</xdr:col>
      <xdr:colOff>158750</xdr:colOff>
      <xdr:row>16</xdr:row>
      <xdr:rowOff>159512</xdr:rowOff>
    </xdr:to>
    <xdr:sp macro="" textlink="">
      <xdr:nvSpPr>
        <xdr:cNvPr id="141" name="楕円 140"/>
        <xdr:cNvSpPr/>
      </xdr:nvSpPr>
      <xdr:spPr>
        <a:xfrm>
          <a:off x="164592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74439</xdr:rowOff>
    </xdr:from>
    <xdr:ext cx="762000" cy="259045"/>
    <xdr:sp macro="" textlink="">
      <xdr:nvSpPr>
        <xdr:cNvPr id="142" name="物件費該当値テキスト"/>
        <xdr:cNvSpPr txBox="1"/>
      </xdr:nvSpPr>
      <xdr:spPr>
        <a:xfrm>
          <a:off x="16598900" y="264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35052</xdr:rowOff>
    </xdr:from>
    <xdr:to>
      <xdr:col>78</xdr:col>
      <xdr:colOff>120650</xdr:colOff>
      <xdr:row>16</xdr:row>
      <xdr:rowOff>136652</xdr:rowOff>
    </xdr:to>
    <xdr:sp macro="" textlink="">
      <xdr:nvSpPr>
        <xdr:cNvPr id="143" name="楕円 142"/>
        <xdr:cNvSpPr/>
      </xdr:nvSpPr>
      <xdr:spPr>
        <a:xfrm>
          <a:off x="15621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146829</xdr:rowOff>
    </xdr:from>
    <xdr:ext cx="736600" cy="259045"/>
    <xdr:sp macro="" textlink="">
      <xdr:nvSpPr>
        <xdr:cNvPr id="144" name="テキスト ボックス 143"/>
        <xdr:cNvSpPr txBox="1"/>
      </xdr:nvSpPr>
      <xdr:spPr>
        <a:xfrm>
          <a:off x="15290800" y="2547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21336</xdr:rowOff>
    </xdr:from>
    <xdr:to>
      <xdr:col>74</xdr:col>
      <xdr:colOff>31750</xdr:colOff>
      <xdr:row>16</xdr:row>
      <xdr:rowOff>122936</xdr:rowOff>
    </xdr:to>
    <xdr:sp macro="" textlink="">
      <xdr:nvSpPr>
        <xdr:cNvPr id="145" name="楕円 144"/>
        <xdr:cNvSpPr/>
      </xdr:nvSpPr>
      <xdr:spPr>
        <a:xfrm>
          <a:off x="147320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133113</xdr:rowOff>
    </xdr:from>
    <xdr:ext cx="762000" cy="259045"/>
    <xdr:sp macro="" textlink="">
      <xdr:nvSpPr>
        <xdr:cNvPr id="146" name="テキスト ボックス 145"/>
        <xdr:cNvSpPr txBox="1"/>
      </xdr:nvSpPr>
      <xdr:spPr>
        <a:xfrm>
          <a:off x="14401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160782</xdr:rowOff>
    </xdr:from>
    <xdr:to>
      <xdr:col>69</xdr:col>
      <xdr:colOff>142875</xdr:colOff>
      <xdr:row>16</xdr:row>
      <xdr:rowOff>90932</xdr:rowOff>
    </xdr:to>
    <xdr:sp macro="" textlink="">
      <xdr:nvSpPr>
        <xdr:cNvPr id="147" name="楕円 146"/>
        <xdr:cNvSpPr/>
      </xdr:nvSpPr>
      <xdr:spPr>
        <a:xfrm>
          <a:off x="13843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101109</xdr:rowOff>
    </xdr:from>
    <xdr:ext cx="762000" cy="259045"/>
    <xdr:sp macro="" textlink="">
      <xdr:nvSpPr>
        <xdr:cNvPr id="148" name="テキスト ボックス 147"/>
        <xdr:cNvSpPr txBox="1"/>
      </xdr:nvSpPr>
      <xdr:spPr>
        <a:xfrm>
          <a:off x="13512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12192</xdr:rowOff>
    </xdr:from>
    <xdr:to>
      <xdr:col>65</xdr:col>
      <xdr:colOff>53975</xdr:colOff>
      <xdr:row>16</xdr:row>
      <xdr:rowOff>113792</xdr:rowOff>
    </xdr:to>
    <xdr:sp macro="" textlink="">
      <xdr:nvSpPr>
        <xdr:cNvPr id="149" name="楕円 148"/>
        <xdr:cNvSpPr/>
      </xdr:nvSpPr>
      <xdr:spPr>
        <a:xfrm>
          <a:off x="129540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123969</xdr:rowOff>
    </xdr:from>
    <xdr:ext cx="762000" cy="259045"/>
    <xdr:sp macro="" textlink="">
      <xdr:nvSpPr>
        <xdr:cNvPr id="150" name="テキスト ボックス 149"/>
        <xdr:cNvSpPr txBox="1"/>
      </xdr:nvSpPr>
      <xdr:spPr>
        <a:xfrm>
          <a:off x="12623800" y="25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類似団体平均を下回っており、今後もこの水準を維持しつつ住民のニーズを的確に把握しながら、義務的経費の抑制に努める。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88900</xdr:rowOff>
    </xdr:to>
    <xdr:cxnSp macro="">
      <xdr:nvCxnSpPr>
        <xdr:cNvPr id="182" name="直線コネクタ 181"/>
        <xdr:cNvCxnSpPr/>
      </xdr:nvCxnSpPr>
      <xdr:spPr>
        <a:xfrm flipV="1">
          <a:off x="3987800" y="9309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3"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88900</xdr:rowOff>
    </xdr:from>
    <xdr:to>
      <xdr:col>19</xdr:col>
      <xdr:colOff>187325</xdr:colOff>
      <xdr:row>54</xdr:row>
      <xdr:rowOff>101600</xdr:rowOff>
    </xdr:to>
    <xdr:cxnSp macro="">
      <xdr:nvCxnSpPr>
        <xdr:cNvPr id="185" name="直線コネクタ 184"/>
        <xdr:cNvCxnSpPr/>
      </xdr:nvCxnSpPr>
      <xdr:spPr>
        <a:xfrm flipV="1">
          <a:off x="3098800" y="9347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87" name="テキスト ボックス 186"/>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63500</xdr:rowOff>
    </xdr:from>
    <xdr:to>
      <xdr:col>15</xdr:col>
      <xdr:colOff>98425</xdr:colOff>
      <xdr:row>54</xdr:row>
      <xdr:rowOff>101600</xdr:rowOff>
    </xdr:to>
    <xdr:cxnSp macro="">
      <xdr:nvCxnSpPr>
        <xdr:cNvPr id="188" name="直線コネクタ 187"/>
        <xdr:cNvCxnSpPr/>
      </xdr:nvCxnSpPr>
      <xdr:spPr>
        <a:xfrm>
          <a:off x="2209800" y="9321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0" name="テキスト ボックス 189"/>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63500</xdr:rowOff>
    </xdr:from>
    <xdr:to>
      <xdr:col>11</xdr:col>
      <xdr:colOff>9525</xdr:colOff>
      <xdr:row>54</xdr:row>
      <xdr:rowOff>88900</xdr:rowOff>
    </xdr:to>
    <xdr:cxnSp macro="">
      <xdr:nvCxnSpPr>
        <xdr:cNvPr id="191" name="直線コネクタ 190"/>
        <xdr:cNvCxnSpPr/>
      </xdr:nvCxnSpPr>
      <xdr:spPr>
        <a:xfrm flipV="1">
          <a:off x="1320800" y="9321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3" name="テキスト ボックス 192"/>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5" name="テキスト ボックス 194"/>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1" name="楕円 200"/>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02"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xdr:nvSpPr>
        <xdr:cNvPr id="203" name="楕円 202"/>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149877</xdr:rowOff>
    </xdr:from>
    <xdr:ext cx="736600" cy="259045"/>
    <xdr:sp macro="" textlink="">
      <xdr:nvSpPr>
        <xdr:cNvPr id="204" name="テキスト ボックス 203"/>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50800</xdr:rowOff>
    </xdr:from>
    <xdr:to>
      <xdr:col>15</xdr:col>
      <xdr:colOff>149225</xdr:colOff>
      <xdr:row>54</xdr:row>
      <xdr:rowOff>152400</xdr:rowOff>
    </xdr:to>
    <xdr:sp macro="" textlink="">
      <xdr:nvSpPr>
        <xdr:cNvPr id="205" name="楕円 204"/>
        <xdr:cNvSpPr/>
      </xdr:nvSpPr>
      <xdr:spPr>
        <a:xfrm>
          <a:off x="3048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162577</xdr:rowOff>
    </xdr:from>
    <xdr:ext cx="762000" cy="259045"/>
    <xdr:sp macro="" textlink="">
      <xdr:nvSpPr>
        <xdr:cNvPr id="206" name="テキスト ボックス 205"/>
        <xdr:cNvSpPr txBox="1"/>
      </xdr:nvSpPr>
      <xdr:spPr>
        <a:xfrm>
          <a:off x="2717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12700</xdr:rowOff>
    </xdr:from>
    <xdr:to>
      <xdr:col>11</xdr:col>
      <xdr:colOff>60325</xdr:colOff>
      <xdr:row>54</xdr:row>
      <xdr:rowOff>114300</xdr:rowOff>
    </xdr:to>
    <xdr:sp macro="" textlink="">
      <xdr:nvSpPr>
        <xdr:cNvPr id="207" name="楕円 206"/>
        <xdr:cNvSpPr/>
      </xdr:nvSpPr>
      <xdr:spPr>
        <a:xfrm>
          <a:off x="2159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124477</xdr:rowOff>
    </xdr:from>
    <xdr:ext cx="762000" cy="259045"/>
    <xdr:sp macro="" textlink="">
      <xdr:nvSpPr>
        <xdr:cNvPr id="208" name="テキスト ボックス 207"/>
        <xdr:cNvSpPr txBox="1"/>
      </xdr:nvSpPr>
      <xdr:spPr>
        <a:xfrm>
          <a:off x="1828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09" name="楕円 208"/>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210" name="テキスト ボックス 209"/>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類似団体平均を上回っているのは、各特別会計への繰出金が主な要因である。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今後は、繰出基準を超える特別会計への繰出金を圧縮する等、普通会計の負担軽減に努める。</a:t>
          </a:r>
          <a:endParaRPr lang="ja-JP" altLang="ja-JP" sz="1300">
            <a:effectLst/>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14986</xdr:rowOff>
    </xdr:from>
    <xdr:to>
      <xdr:col>82</xdr:col>
      <xdr:colOff>107950</xdr:colOff>
      <xdr:row>57</xdr:row>
      <xdr:rowOff>56134</xdr:rowOff>
    </xdr:to>
    <xdr:cxnSp macro="">
      <xdr:nvCxnSpPr>
        <xdr:cNvPr id="240" name="直線コネクタ 239"/>
        <xdr:cNvCxnSpPr/>
      </xdr:nvCxnSpPr>
      <xdr:spPr>
        <a:xfrm flipV="1">
          <a:off x="15671800" y="978763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51579</xdr:rowOff>
    </xdr:from>
    <xdr:ext cx="762000" cy="259045"/>
    <xdr:sp macro="" textlink="">
      <xdr:nvSpPr>
        <xdr:cNvPr id="241" name="その他平均値テキスト"/>
        <xdr:cNvSpPr txBox="1"/>
      </xdr:nvSpPr>
      <xdr:spPr>
        <a:xfrm>
          <a:off x="16598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117856</xdr:rowOff>
    </xdr:from>
    <xdr:to>
      <xdr:col>78</xdr:col>
      <xdr:colOff>69850</xdr:colOff>
      <xdr:row>57</xdr:row>
      <xdr:rowOff>56134</xdr:rowOff>
    </xdr:to>
    <xdr:cxnSp macro="">
      <xdr:nvCxnSpPr>
        <xdr:cNvPr id="243" name="直線コネクタ 242"/>
        <xdr:cNvCxnSpPr/>
      </xdr:nvCxnSpPr>
      <xdr:spPr>
        <a:xfrm>
          <a:off x="14782800" y="971905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137685</xdr:rowOff>
    </xdr:from>
    <xdr:ext cx="736600" cy="259045"/>
    <xdr:sp macro="" textlink="">
      <xdr:nvSpPr>
        <xdr:cNvPr id="245" name="テキスト ボックス 244"/>
        <xdr:cNvSpPr txBox="1"/>
      </xdr:nvSpPr>
      <xdr:spPr>
        <a:xfrm>
          <a:off x="15290800" y="939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94996</xdr:rowOff>
    </xdr:from>
    <xdr:to>
      <xdr:col>73</xdr:col>
      <xdr:colOff>180975</xdr:colOff>
      <xdr:row>56</xdr:row>
      <xdr:rowOff>117856</xdr:rowOff>
    </xdr:to>
    <xdr:cxnSp macro="">
      <xdr:nvCxnSpPr>
        <xdr:cNvPr id="246" name="直線コネクタ 245"/>
        <xdr:cNvCxnSpPr/>
      </xdr:nvCxnSpPr>
      <xdr:spPr>
        <a:xfrm>
          <a:off x="13893800" y="96961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48" name="テキスト ボックス 247"/>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94996</xdr:rowOff>
    </xdr:from>
    <xdr:to>
      <xdr:col>69</xdr:col>
      <xdr:colOff>92075</xdr:colOff>
      <xdr:row>56</xdr:row>
      <xdr:rowOff>113284</xdr:rowOff>
    </xdr:to>
    <xdr:cxnSp macro="">
      <xdr:nvCxnSpPr>
        <xdr:cNvPr id="249" name="直線コネクタ 248"/>
        <xdr:cNvCxnSpPr/>
      </xdr:nvCxnSpPr>
      <xdr:spPr>
        <a:xfrm flipV="1">
          <a:off x="13004800" y="96961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1" name="テキスト ボックス 250"/>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3" name="テキスト ボックス 252"/>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135636</xdr:rowOff>
    </xdr:from>
    <xdr:to>
      <xdr:col>82</xdr:col>
      <xdr:colOff>158750</xdr:colOff>
      <xdr:row>57</xdr:row>
      <xdr:rowOff>65786</xdr:rowOff>
    </xdr:to>
    <xdr:sp macro="" textlink="">
      <xdr:nvSpPr>
        <xdr:cNvPr id="259" name="楕円 258"/>
        <xdr:cNvSpPr/>
      </xdr:nvSpPr>
      <xdr:spPr>
        <a:xfrm>
          <a:off x="164592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107713</xdr:rowOff>
    </xdr:from>
    <xdr:ext cx="762000" cy="259045"/>
    <xdr:sp macro="" textlink="">
      <xdr:nvSpPr>
        <xdr:cNvPr id="260" name="その他該当値テキスト"/>
        <xdr:cNvSpPr txBox="1"/>
      </xdr:nvSpPr>
      <xdr:spPr>
        <a:xfrm>
          <a:off x="16598900" y="970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5334</xdr:rowOff>
    </xdr:from>
    <xdr:to>
      <xdr:col>78</xdr:col>
      <xdr:colOff>120650</xdr:colOff>
      <xdr:row>57</xdr:row>
      <xdr:rowOff>106934</xdr:rowOff>
    </xdr:to>
    <xdr:sp macro="" textlink="">
      <xdr:nvSpPr>
        <xdr:cNvPr id="261" name="楕円 260"/>
        <xdr:cNvSpPr/>
      </xdr:nvSpPr>
      <xdr:spPr>
        <a:xfrm>
          <a:off x="156210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91711</xdr:rowOff>
    </xdr:from>
    <xdr:ext cx="736600" cy="259045"/>
    <xdr:sp macro="" textlink="">
      <xdr:nvSpPr>
        <xdr:cNvPr id="262" name="テキスト ボックス 261"/>
        <xdr:cNvSpPr txBox="1"/>
      </xdr:nvSpPr>
      <xdr:spPr>
        <a:xfrm>
          <a:off x="15290800" y="9864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67056</xdr:rowOff>
    </xdr:from>
    <xdr:to>
      <xdr:col>74</xdr:col>
      <xdr:colOff>31750</xdr:colOff>
      <xdr:row>56</xdr:row>
      <xdr:rowOff>168656</xdr:rowOff>
    </xdr:to>
    <xdr:sp macro="" textlink="">
      <xdr:nvSpPr>
        <xdr:cNvPr id="263" name="楕円 262"/>
        <xdr:cNvSpPr/>
      </xdr:nvSpPr>
      <xdr:spPr>
        <a:xfrm>
          <a:off x="14732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153433</xdr:rowOff>
    </xdr:from>
    <xdr:ext cx="762000" cy="259045"/>
    <xdr:sp macro="" textlink="">
      <xdr:nvSpPr>
        <xdr:cNvPr id="264" name="テキスト ボックス 263"/>
        <xdr:cNvSpPr txBox="1"/>
      </xdr:nvSpPr>
      <xdr:spPr>
        <a:xfrm>
          <a:off x="14401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44196</xdr:rowOff>
    </xdr:from>
    <xdr:to>
      <xdr:col>69</xdr:col>
      <xdr:colOff>142875</xdr:colOff>
      <xdr:row>56</xdr:row>
      <xdr:rowOff>145796</xdr:rowOff>
    </xdr:to>
    <xdr:sp macro="" textlink="">
      <xdr:nvSpPr>
        <xdr:cNvPr id="265" name="楕円 264"/>
        <xdr:cNvSpPr/>
      </xdr:nvSpPr>
      <xdr:spPr>
        <a:xfrm>
          <a:off x="13843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130573</xdr:rowOff>
    </xdr:from>
    <xdr:ext cx="762000" cy="259045"/>
    <xdr:sp macro="" textlink="">
      <xdr:nvSpPr>
        <xdr:cNvPr id="266" name="テキスト ボックス 265"/>
        <xdr:cNvSpPr txBox="1"/>
      </xdr:nvSpPr>
      <xdr:spPr>
        <a:xfrm>
          <a:off x="13512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62484</xdr:rowOff>
    </xdr:from>
    <xdr:to>
      <xdr:col>65</xdr:col>
      <xdr:colOff>53975</xdr:colOff>
      <xdr:row>56</xdr:row>
      <xdr:rowOff>164084</xdr:rowOff>
    </xdr:to>
    <xdr:sp macro="" textlink="">
      <xdr:nvSpPr>
        <xdr:cNvPr id="267" name="楕円 266"/>
        <xdr:cNvSpPr/>
      </xdr:nvSpPr>
      <xdr:spPr>
        <a:xfrm>
          <a:off x="12954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148861</xdr:rowOff>
    </xdr:from>
    <xdr:ext cx="762000" cy="259045"/>
    <xdr:sp macro="" textlink="">
      <xdr:nvSpPr>
        <xdr:cNvPr id="268" name="テキスト ボックス 267"/>
        <xdr:cNvSpPr txBox="1"/>
      </xdr:nvSpPr>
      <xdr:spPr>
        <a:xfrm>
          <a:off x="12623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類似団体平均を下回っているが、引き続き、行政評価により補助事業の見直しや廃止を行い、経費節減に努める。</a:t>
          </a: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90424</xdr:rowOff>
    </xdr:from>
    <xdr:to>
      <xdr:col>82</xdr:col>
      <xdr:colOff>107950</xdr:colOff>
      <xdr:row>36</xdr:row>
      <xdr:rowOff>94996</xdr:rowOff>
    </xdr:to>
    <xdr:cxnSp macro="">
      <xdr:nvCxnSpPr>
        <xdr:cNvPr id="298" name="直線コネクタ 297"/>
        <xdr:cNvCxnSpPr/>
      </xdr:nvCxnSpPr>
      <xdr:spPr>
        <a:xfrm>
          <a:off x="15671800" y="62626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90424</xdr:rowOff>
    </xdr:from>
    <xdr:to>
      <xdr:col>78</xdr:col>
      <xdr:colOff>69850</xdr:colOff>
      <xdr:row>36</xdr:row>
      <xdr:rowOff>127000</xdr:rowOff>
    </xdr:to>
    <xdr:cxnSp macro="">
      <xdr:nvCxnSpPr>
        <xdr:cNvPr id="301" name="直線コネクタ 300"/>
        <xdr:cNvCxnSpPr/>
      </xdr:nvCxnSpPr>
      <xdr:spPr>
        <a:xfrm flipV="1">
          <a:off x="14782800" y="62626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3" name="テキスト ボックス 302"/>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127000</xdr:rowOff>
    </xdr:from>
    <xdr:to>
      <xdr:col>73</xdr:col>
      <xdr:colOff>180975</xdr:colOff>
      <xdr:row>37</xdr:row>
      <xdr:rowOff>65278</xdr:rowOff>
    </xdr:to>
    <xdr:cxnSp macro="">
      <xdr:nvCxnSpPr>
        <xdr:cNvPr id="304" name="直線コネクタ 303"/>
        <xdr:cNvCxnSpPr/>
      </xdr:nvCxnSpPr>
      <xdr:spPr>
        <a:xfrm flipV="1">
          <a:off x="13893800" y="629920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06" name="テキスト ボックス 305"/>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37</xdr:row>
      <xdr:rowOff>65278</xdr:rowOff>
    </xdr:to>
    <xdr:cxnSp macro="">
      <xdr:nvCxnSpPr>
        <xdr:cNvPr id="307" name="直線コネクタ 306"/>
        <xdr:cNvCxnSpPr/>
      </xdr:nvCxnSpPr>
      <xdr:spPr>
        <a:xfrm>
          <a:off x="13004800" y="62946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09" name="テキスト ボックス 308"/>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1" name="テキスト ボックス 310"/>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17" name="楕円 316"/>
        <xdr:cNvSpPr/>
      </xdr:nvSpPr>
      <xdr:spPr>
        <a:xfrm>
          <a:off x="16459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60723</xdr:rowOff>
    </xdr:from>
    <xdr:ext cx="762000" cy="259045"/>
    <xdr:sp macro="" textlink="">
      <xdr:nvSpPr>
        <xdr:cNvPr id="318" name="補助費等該当値テキスト"/>
        <xdr:cNvSpPr txBox="1"/>
      </xdr:nvSpPr>
      <xdr:spPr>
        <a:xfrm>
          <a:off x="16598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39624</xdr:rowOff>
    </xdr:from>
    <xdr:to>
      <xdr:col>78</xdr:col>
      <xdr:colOff>120650</xdr:colOff>
      <xdr:row>36</xdr:row>
      <xdr:rowOff>141224</xdr:rowOff>
    </xdr:to>
    <xdr:sp macro="" textlink="">
      <xdr:nvSpPr>
        <xdr:cNvPr id="319" name="楕円 318"/>
        <xdr:cNvSpPr/>
      </xdr:nvSpPr>
      <xdr:spPr>
        <a:xfrm>
          <a:off x="15621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20" name="テキスト ボックス 319"/>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21" name="楕円 320"/>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22" name="テキスト ボックス 321"/>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14478</xdr:rowOff>
    </xdr:from>
    <xdr:to>
      <xdr:col>69</xdr:col>
      <xdr:colOff>142875</xdr:colOff>
      <xdr:row>37</xdr:row>
      <xdr:rowOff>116078</xdr:rowOff>
    </xdr:to>
    <xdr:sp macro="" textlink="">
      <xdr:nvSpPr>
        <xdr:cNvPr id="323" name="楕円 322"/>
        <xdr:cNvSpPr/>
      </xdr:nvSpPr>
      <xdr:spPr>
        <a:xfrm>
          <a:off x="13843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100855</xdr:rowOff>
    </xdr:from>
    <xdr:ext cx="762000" cy="259045"/>
    <xdr:sp macro="" textlink="">
      <xdr:nvSpPr>
        <xdr:cNvPr id="324" name="テキスト ボックス 323"/>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25" name="楕円 324"/>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26" name="テキスト ボックス 325"/>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経常収支比率は類似団体とほぼ同様となっているが、今後も地方債発行額を元金償還以下にすることを目標とし、償還残高の抑制と公債管理に努める。</a:t>
          </a: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77470</xdr:rowOff>
    </xdr:from>
    <xdr:to>
      <xdr:col>24</xdr:col>
      <xdr:colOff>25400</xdr:colOff>
      <xdr:row>76</xdr:row>
      <xdr:rowOff>130811</xdr:rowOff>
    </xdr:to>
    <xdr:cxnSp macro="">
      <xdr:nvCxnSpPr>
        <xdr:cNvPr id="358" name="直線コネクタ 357"/>
        <xdr:cNvCxnSpPr/>
      </xdr:nvCxnSpPr>
      <xdr:spPr>
        <a:xfrm>
          <a:off x="3987800" y="13107670"/>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59" name="公債費平均値テキスト"/>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77470</xdr:rowOff>
    </xdr:from>
    <xdr:to>
      <xdr:col>19</xdr:col>
      <xdr:colOff>187325</xdr:colOff>
      <xdr:row>76</xdr:row>
      <xdr:rowOff>134620</xdr:rowOff>
    </xdr:to>
    <xdr:cxnSp macro="">
      <xdr:nvCxnSpPr>
        <xdr:cNvPr id="361" name="直線コネクタ 360"/>
        <xdr:cNvCxnSpPr/>
      </xdr:nvCxnSpPr>
      <xdr:spPr>
        <a:xfrm flipV="1">
          <a:off x="3098800" y="131076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63" name="テキスト ボックス 362"/>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153670</xdr:rowOff>
    </xdr:from>
    <xdr:to>
      <xdr:col>15</xdr:col>
      <xdr:colOff>98425</xdr:colOff>
      <xdr:row>76</xdr:row>
      <xdr:rowOff>134620</xdr:rowOff>
    </xdr:to>
    <xdr:cxnSp macro="">
      <xdr:nvCxnSpPr>
        <xdr:cNvPr id="364" name="直線コネクタ 363"/>
        <xdr:cNvCxnSpPr/>
      </xdr:nvCxnSpPr>
      <xdr:spPr>
        <a:xfrm>
          <a:off x="2209800" y="130124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66" name="テキスト ボックス 365"/>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153670</xdr:rowOff>
    </xdr:from>
    <xdr:to>
      <xdr:col>11</xdr:col>
      <xdr:colOff>9525</xdr:colOff>
      <xdr:row>76</xdr:row>
      <xdr:rowOff>107950</xdr:rowOff>
    </xdr:to>
    <xdr:cxnSp macro="">
      <xdr:nvCxnSpPr>
        <xdr:cNvPr id="367" name="直線コネクタ 366"/>
        <xdr:cNvCxnSpPr/>
      </xdr:nvCxnSpPr>
      <xdr:spPr>
        <a:xfrm flipV="1">
          <a:off x="1320800" y="1301242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10177</xdr:rowOff>
    </xdr:from>
    <xdr:ext cx="762000" cy="259045"/>
    <xdr:sp macro="" textlink="">
      <xdr:nvSpPr>
        <xdr:cNvPr id="369" name="テキスト ボックス 368"/>
        <xdr:cNvSpPr txBox="1"/>
      </xdr:nvSpPr>
      <xdr:spPr>
        <a:xfrm>
          <a:off x="1828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1" name="テキスト ボックス 370"/>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77" name="楕円 376"/>
        <xdr:cNvSpPr/>
      </xdr:nvSpPr>
      <xdr:spPr>
        <a:xfrm>
          <a:off x="47752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96538</xdr:rowOff>
    </xdr:from>
    <xdr:ext cx="762000" cy="259045"/>
    <xdr:sp macro="" textlink="">
      <xdr:nvSpPr>
        <xdr:cNvPr id="378" name="公債費該当値テキスト"/>
        <xdr:cNvSpPr txBox="1"/>
      </xdr:nvSpPr>
      <xdr:spPr>
        <a:xfrm>
          <a:off x="49149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26670</xdr:rowOff>
    </xdr:from>
    <xdr:to>
      <xdr:col>20</xdr:col>
      <xdr:colOff>38100</xdr:colOff>
      <xdr:row>76</xdr:row>
      <xdr:rowOff>128270</xdr:rowOff>
    </xdr:to>
    <xdr:sp macro="" textlink="">
      <xdr:nvSpPr>
        <xdr:cNvPr id="379" name="楕円 378"/>
        <xdr:cNvSpPr/>
      </xdr:nvSpPr>
      <xdr:spPr>
        <a:xfrm>
          <a:off x="3937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138447</xdr:rowOff>
    </xdr:from>
    <xdr:ext cx="736600" cy="259045"/>
    <xdr:sp macro="" textlink="">
      <xdr:nvSpPr>
        <xdr:cNvPr id="380" name="テキスト ボックス 379"/>
        <xdr:cNvSpPr txBox="1"/>
      </xdr:nvSpPr>
      <xdr:spPr>
        <a:xfrm>
          <a:off x="3606800" y="12825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83820</xdr:rowOff>
    </xdr:from>
    <xdr:to>
      <xdr:col>15</xdr:col>
      <xdr:colOff>149225</xdr:colOff>
      <xdr:row>77</xdr:row>
      <xdr:rowOff>13970</xdr:rowOff>
    </xdr:to>
    <xdr:sp macro="" textlink="">
      <xdr:nvSpPr>
        <xdr:cNvPr id="381" name="楕円 380"/>
        <xdr:cNvSpPr/>
      </xdr:nvSpPr>
      <xdr:spPr>
        <a:xfrm>
          <a:off x="3048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24147</xdr:rowOff>
    </xdr:from>
    <xdr:ext cx="762000" cy="259045"/>
    <xdr:sp macro="" textlink="">
      <xdr:nvSpPr>
        <xdr:cNvPr id="382" name="テキスト ボックス 381"/>
        <xdr:cNvSpPr txBox="1"/>
      </xdr:nvSpPr>
      <xdr:spPr>
        <a:xfrm>
          <a:off x="2717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102870</xdr:rowOff>
    </xdr:from>
    <xdr:to>
      <xdr:col>11</xdr:col>
      <xdr:colOff>60325</xdr:colOff>
      <xdr:row>76</xdr:row>
      <xdr:rowOff>33020</xdr:rowOff>
    </xdr:to>
    <xdr:sp macro="" textlink="">
      <xdr:nvSpPr>
        <xdr:cNvPr id="383" name="楕円 382"/>
        <xdr:cNvSpPr/>
      </xdr:nvSpPr>
      <xdr:spPr>
        <a:xfrm>
          <a:off x="2159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43197</xdr:rowOff>
    </xdr:from>
    <xdr:ext cx="762000" cy="259045"/>
    <xdr:sp macro="" textlink="">
      <xdr:nvSpPr>
        <xdr:cNvPr id="384" name="テキスト ボックス 383"/>
        <xdr:cNvSpPr txBox="1"/>
      </xdr:nvSpPr>
      <xdr:spPr>
        <a:xfrm>
          <a:off x="1828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57150</xdr:rowOff>
    </xdr:from>
    <xdr:to>
      <xdr:col>6</xdr:col>
      <xdr:colOff>171450</xdr:colOff>
      <xdr:row>76</xdr:row>
      <xdr:rowOff>158750</xdr:rowOff>
    </xdr:to>
    <xdr:sp macro="" textlink="">
      <xdr:nvSpPr>
        <xdr:cNvPr id="385" name="楕円 384"/>
        <xdr:cNvSpPr/>
      </xdr:nvSpPr>
      <xdr:spPr>
        <a:xfrm>
          <a:off x="1270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168927</xdr:rowOff>
    </xdr:from>
    <xdr:ext cx="762000" cy="259045"/>
    <xdr:sp macro="" textlink="">
      <xdr:nvSpPr>
        <xdr:cNvPr id="386" name="テキスト ボックス 385"/>
        <xdr:cNvSpPr txBox="1"/>
      </xdr:nvSpPr>
      <xdr:spPr>
        <a:xfrm>
          <a:off x="939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公債費以外の経常収支比率は類似団体平均を下回る状況となった。</a:t>
          </a:r>
        </a:p>
        <a:p>
          <a:r>
            <a:rPr kumimoji="1" lang="ja-JP" altLang="en-US" sz="1300">
              <a:latin typeface="ＭＳ Ｐゴシック" panose="020B0600070205080204" pitchFamily="50" charset="-128"/>
              <a:ea typeface="ＭＳ Ｐゴシック" panose="020B0600070205080204" pitchFamily="50" charset="-128"/>
            </a:rPr>
            <a:t>　今後も同水準を維持できるよう、職員の適正配置、管理経費の節減を徹底し、更に適正化を図っていきたい。</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37846</xdr:rowOff>
    </xdr:from>
    <xdr:to>
      <xdr:col>82</xdr:col>
      <xdr:colOff>107950</xdr:colOff>
      <xdr:row>76</xdr:row>
      <xdr:rowOff>60706</xdr:rowOff>
    </xdr:to>
    <xdr:cxnSp macro="">
      <xdr:nvCxnSpPr>
        <xdr:cNvPr id="417" name="直線コネクタ 416"/>
        <xdr:cNvCxnSpPr/>
      </xdr:nvCxnSpPr>
      <xdr:spPr>
        <a:xfrm flipV="1">
          <a:off x="15671800" y="1306804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18" name="公債費以外平均値テキスト"/>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165863</xdr:rowOff>
    </xdr:from>
    <xdr:to>
      <xdr:col>78</xdr:col>
      <xdr:colOff>69850</xdr:colOff>
      <xdr:row>76</xdr:row>
      <xdr:rowOff>60706</xdr:rowOff>
    </xdr:to>
    <xdr:cxnSp macro="">
      <xdr:nvCxnSpPr>
        <xdr:cNvPr id="420" name="直線コネクタ 419"/>
        <xdr:cNvCxnSpPr/>
      </xdr:nvCxnSpPr>
      <xdr:spPr>
        <a:xfrm>
          <a:off x="14782800" y="13024613"/>
          <a:ext cx="889000" cy="6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169435</xdr:rowOff>
    </xdr:from>
    <xdr:ext cx="736600" cy="259045"/>
    <xdr:sp macro="" textlink="">
      <xdr:nvSpPr>
        <xdr:cNvPr id="422" name="テキスト ボックス 421"/>
        <xdr:cNvSpPr txBox="1"/>
      </xdr:nvSpPr>
      <xdr:spPr>
        <a:xfrm>
          <a:off x="15290800" y="13199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165863</xdr:rowOff>
    </xdr:from>
    <xdr:to>
      <xdr:col>73</xdr:col>
      <xdr:colOff>180975</xdr:colOff>
      <xdr:row>76</xdr:row>
      <xdr:rowOff>5842</xdr:rowOff>
    </xdr:to>
    <xdr:cxnSp macro="">
      <xdr:nvCxnSpPr>
        <xdr:cNvPr id="423" name="直線コネクタ 422"/>
        <xdr:cNvCxnSpPr/>
      </xdr:nvCxnSpPr>
      <xdr:spPr>
        <a:xfrm flipV="1">
          <a:off x="13893800" y="13024613"/>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126001</xdr:rowOff>
    </xdr:from>
    <xdr:ext cx="762000" cy="259045"/>
    <xdr:sp macro="" textlink="">
      <xdr:nvSpPr>
        <xdr:cNvPr id="425" name="テキスト ボックス 424"/>
        <xdr:cNvSpPr txBox="1"/>
      </xdr:nvSpPr>
      <xdr:spPr>
        <a:xfrm>
          <a:off x="14401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5842</xdr:rowOff>
    </xdr:from>
    <xdr:to>
      <xdr:col>69</xdr:col>
      <xdr:colOff>92075</xdr:colOff>
      <xdr:row>76</xdr:row>
      <xdr:rowOff>17272</xdr:rowOff>
    </xdr:to>
    <xdr:cxnSp macro="">
      <xdr:nvCxnSpPr>
        <xdr:cNvPr id="426" name="直線コネクタ 425"/>
        <xdr:cNvCxnSpPr/>
      </xdr:nvCxnSpPr>
      <xdr:spPr>
        <a:xfrm flipV="1">
          <a:off x="13004800" y="1303604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91712</xdr:rowOff>
    </xdr:from>
    <xdr:ext cx="762000" cy="259045"/>
    <xdr:sp macro="" textlink="">
      <xdr:nvSpPr>
        <xdr:cNvPr id="428" name="テキスト ボックス 427"/>
        <xdr:cNvSpPr txBox="1"/>
      </xdr:nvSpPr>
      <xdr:spPr>
        <a:xfrm>
          <a:off x="13512800" y="1312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119142</xdr:rowOff>
    </xdr:from>
    <xdr:ext cx="762000" cy="259045"/>
    <xdr:sp macro="" textlink="">
      <xdr:nvSpPr>
        <xdr:cNvPr id="430" name="テキスト ボックス 429"/>
        <xdr:cNvSpPr txBox="1"/>
      </xdr:nvSpPr>
      <xdr:spPr>
        <a:xfrm>
          <a:off x="12623800" y="1314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158496</xdr:rowOff>
    </xdr:from>
    <xdr:to>
      <xdr:col>82</xdr:col>
      <xdr:colOff>158750</xdr:colOff>
      <xdr:row>76</xdr:row>
      <xdr:rowOff>88646</xdr:rowOff>
    </xdr:to>
    <xdr:sp macro="" textlink="">
      <xdr:nvSpPr>
        <xdr:cNvPr id="436" name="楕円 435"/>
        <xdr:cNvSpPr/>
      </xdr:nvSpPr>
      <xdr:spPr>
        <a:xfrm>
          <a:off x="16459200" y="1301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3573</xdr:rowOff>
    </xdr:from>
    <xdr:ext cx="762000" cy="259045"/>
    <xdr:sp macro="" textlink="">
      <xdr:nvSpPr>
        <xdr:cNvPr id="437" name="公債費以外該当値テキスト"/>
        <xdr:cNvSpPr txBox="1"/>
      </xdr:nvSpPr>
      <xdr:spPr>
        <a:xfrm>
          <a:off x="16598900" y="1286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9906</xdr:rowOff>
    </xdr:from>
    <xdr:to>
      <xdr:col>78</xdr:col>
      <xdr:colOff>120650</xdr:colOff>
      <xdr:row>76</xdr:row>
      <xdr:rowOff>111506</xdr:rowOff>
    </xdr:to>
    <xdr:sp macro="" textlink="">
      <xdr:nvSpPr>
        <xdr:cNvPr id="438" name="楕円 437"/>
        <xdr:cNvSpPr/>
      </xdr:nvSpPr>
      <xdr:spPr>
        <a:xfrm>
          <a:off x="15621000" y="1304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121683</xdr:rowOff>
    </xdr:from>
    <xdr:ext cx="736600" cy="259045"/>
    <xdr:sp macro="" textlink="">
      <xdr:nvSpPr>
        <xdr:cNvPr id="439" name="テキスト ボックス 438"/>
        <xdr:cNvSpPr txBox="1"/>
      </xdr:nvSpPr>
      <xdr:spPr>
        <a:xfrm>
          <a:off x="15290800" y="12808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115062</xdr:rowOff>
    </xdr:from>
    <xdr:to>
      <xdr:col>74</xdr:col>
      <xdr:colOff>31750</xdr:colOff>
      <xdr:row>76</xdr:row>
      <xdr:rowOff>45213</xdr:rowOff>
    </xdr:to>
    <xdr:sp macro="" textlink="">
      <xdr:nvSpPr>
        <xdr:cNvPr id="440" name="楕円 439"/>
        <xdr:cNvSpPr/>
      </xdr:nvSpPr>
      <xdr:spPr>
        <a:xfrm>
          <a:off x="14732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55389</xdr:rowOff>
    </xdr:from>
    <xdr:ext cx="762000" cy="259045"/>
    <xdr:sp macro="" textlink="">
      <xdr:nvSpPr>
        <xdr:cNvPr id="441" name="テキスト ボックス 440"/>
        <xdr:cNvSpPr txBox="1"/>
      </xdr:nvSpPr>
      <xdr:spPr>
        <a:xfrm>
          <a:off x="14401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126492</xdr:rowOff>
    </xdr:from>
    <xdr:to>
      <xdr:col>69</xdr:col>
      <xdr:colOff>142875</xdr:colOff>
      <xdr:row>76</xdr:row>
      <xdr:rowOff>56642</xdr:rowOff>
    </xdr:to>
    <xdr:sp macro="" textlink="">
      <xdr:nvSpPr>
        <xdr:cNvPr id="442" name="楕円 441"/>
        <xdr:cNvSpPr/>
      </xdr:nvSpPr>
      <xdr:spPr>
        <a:xfrm>
          <a:off x="13843000" y="1298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66819</xdr:rowOff>
    </xdr:from>
    <xdr:ext cx="762000" cy="259045"/>
    <xdr:sp macro="" textlink="">
      <xdr:nvSpPr>
        <xdr:cNvPr id="443" name="テキスト ボックス 442"/>
        <xdr:cNvSpPr txBox="1"/>
      </xdr:nvSpPr>
      <xdr:spPr>
        <a:xfrm>
          <a:off x="13512800" y="12754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137922</xdr:rowOff>
    </xdr:from>
    <xdr:to>
      <xdr:col>65</xdr:col>
      <xdr:colOff>53975</xdr:colOff>
      <xdr:row>76</xdr:row>
      <xdr:rowOff>68072</xdr:rowOff>
    </xdr:to>
    <xdr:sp macro="" textlink="">
      <xdr:nvSpPr>
        <xdr:cNvPr id="444" name="楕円 443"/>
        <xdr:cNvSpPr/>
      </xdr:nvSpPr>
      <xdr:spPr>
        <a:xfrm>
          <a:off x="12954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78249</xdr:rowOff>
    </xdr:from>
    <xdr:ext cx="762000" cy="259045"/>
    <xdr:sp macro="" textlink="">
      <xdr:nvSpPr>
        <xdr:cNvPr id="445" name="テキスト ボックス 444"/>
        <xdr:cNvSpPr txBox="1"/>
      </xdr:nvSpPr>
      <xdr:spPr>
        <a:xfrm>
          <a:off x="12623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北海道遠別町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90637</xdr:rowOff>
    </xdr:from>
    <xdr:to>
      <xdr:col>29</xdr:col>
      <xdr:colOff>127000</xdr:colOff>
      <xdr:row>17</xdr:row>
      <xdr:rowOff>99029</xdr:rowOff>
    </xdr:to>
    <xdr:cxnSp macro="">
      <xdr:nvCxnSpPr>
        <xdr:cNvPr id="49" name="直線コネクタ 48"/>
        <xdr:cNvCxnSpPr/>
      </xdr:nvCxnSpPr>
      <xdr:spPr bwMode="auto">
        <a:xfrm>
          <a:off x="5003800" y="3052912"/>
          <a:ext cx="647700" cy="8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83806</xdr:rowOff>
    </xdr:from>
    <xdr:ext cx="762000" cy="259045"/>
    <xdr:sp macro="" textlink="">
      <xdr:nvSpPr>
        <xdr:cNvPr id="50" name="人口1人当たり決算額の推移平均値テキスト130"/>
        <xdr:cNvSpPr txBox="1"/>
      </xdr:nvSpPr>
      <xdr:spPr>
        <a:xfrm>
          <a:off x="5740400" y="30460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90637</xdr:rowOff>
    </xdr:from>
    <xdr:to>
      <xdr:col>26</xdr:col>
      <xdr:colOff>50800</xdr:colOff>
      <xdr:row>17</xdr:row>
      <xdr:rowOff>115206</xdr:rowOff>
    </xdr:to>
    <xdr:cxnSp macro="">
      <xdr:nvCxnSpPr>
        <xdr:cNvPr id="52" name="直線コネクタ 51"/>
        <xdr:cNvCxnSpPr/>
      </xdr:nvCxnSpPr>
      <xdr:spPr bwMode="auto">
        <a:xfrm flipV="1">
          <a:off x="4305300" y="3052912"/>
          <a:ext cx="698500" cy="24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171035</xdr:rowOff>
    </xdr:from>
    <xdr:ext cx="736600" cy="259045"/>
    <xdr:sp macro="" textlink="">
      <xdr:nvSpPr>
        <xdr:cNvPr id="54" name="テキスト ボックス 53"/>
        <xdr:cNvSpPr txBox="1"/>
      </xdr:nvSpPr>
      <xdr:spPr>
        <a:xfrm>
          <a:off x="4622800" y="3133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115206</xdr:rowOff>
    </xdr:from>
    <xdr:to>
      <xdr:col>22</xdr:col>
      <xdr:colOff>114300</xdr:colOff>
      <xdr:row>17</xdr:row>
      <xdr:rowOff>119125</xdr:rowOff>
    </xdr:to>
    <xdr:cxnSp macro="">
      <xdr:nvCxnSpPr>
        <xdr:cNvPr id="55" name="直線コネクタ 54"/>
        <xdr:cNvCxnSpPr/>
      </xdr:nvCxnSpPr>
      <xdr:spPr bwMode="auto">
        <a:xfrm flipV="1">
          <a:off x="3606800" y="3077481"/>
          <a:ext cx="698500" cy="3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3746</xdr:rowOff>
    </xdr:from>
    <xdr:ext cx="762000" cy="259045"/>
    <xdr:sp macro="" textlink="">
      <xdr:nvSpPr>
        <xdr:cNvPr id="57" name="テキスト ボックス 56"/>
        <xdr:cNvSpPr txBox="1"/>
      </xdr:nvSpPr>
      <xdr:spPr>
        <a:xfrm>
          <a:off x="3924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119125</xdr:rowOff>
    </xdr:from>
    <xdr:to>
      <xdr:col>18</xdr:col>
      <xdr:colOff>177800</xdr:colOff>
      <xdr:row>17</xdr:row>
      <xdr:rowOff>122239</xdr:rowOff>
    </xdr:to>
    <xdr:cxnSp macro="">
      <xdr:nvCxnSpPr>
        <xdr:cNvPr id="58" name="直線コネクタ 57"/>
        <xdr:cNvCxnSpPr/>
      </xdr:nvCxnSpPr>
      <xdr:spPr bwMode="auto">
        <a:xfrm flipV="1">
          <a:off x="2908300" y="3081400"/>
          <a:ext cx="698500" cy="3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13924</xdr:rowOff>
    </xdr:from>
    <xdr:ext cx="762000" cy="259045"/>
    <xdr:sp macro="" textlink="">
      <xdr:nvSpPr>
        <xdr:cNvPr id="60" name="テキスト ボックス 59"/>
        <xdr:cNvSpPr txBox="1"/>
      </xdr:nvSpPr>
      <xdr:spPr>
        <a:xfrm>
          <a:off x="32258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15903</xdr:rowOff>
    </xdr:from>
    <xdr:ext cx="762000" cy="259045"/>
    <xdr:sp macro="" textlink="">
      <xdr:nvSpPr>
        <xdr:cNvPr id="62" name="テキスト ボックス 61"/>
        <xdr:cNvSpPr txBox="1"/>
      </xdr:nvSpPr>
      <xdr:spPr>
        <a:xfrm>
          <a:off x="25273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48229</xdr:rowOff>
    </xdr:from>
    <xdr:to>
      <xdr:col>29</xdr:col>
      <xdr:colOff>177800</xdr:colOff>
      <xdr:row>17</xdr:row>
      <xdr:rowOff>149829</xdr:rowOff>
    </xdr:to>
    <xdr:sp macro="" textlink="">
      <xdr:nvSpPr>
        <xdr:cNvPr id="68" name="楕円 67"/>
        <xdr:cNvSpPr/>
      </xdr:nvSpPr>
      <xdr:spPr bwMode="auto">
        <a:xfrm>
          <a:off x="5600700" y="3010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64756</xdr:rowOff>
    </xdr:from>
    <xdr:ext cx="762000" cy="259045"/>
    <xdr:sp macro="" textlink="">
      <xdr:nvSpPr>
        <xdr:cNvPr id="69" name="人口1人当たり決算額の推移該当値テキスト130"/>
        <xdr:cNvSpPr txBox="1"/>
      </xdr:nvSpPr>
      <xdr:spPr>
        <a:xfrm>
          <a:off x="5740400" y="285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39837</xdr:rowOff>
    </xdr:from>
    <xdr:to>
      <xdr:col>26</xdr:col>
      <xdr:colOff>101600</xdr:colOff>
      <xdr:row>17</xdr:row>
      <xdr:rowOff>141437</xdr:rowOff>
    </xdr:to>
    <xdr:sp macro="" textlink="">
      <xdr:nvSpPr>
        <xdr:cNvPr id="70" name="楕円 69"/>
        <xdr:cNvSpPr/>
      </xdr:nvSpPr>
      <xdr:spPr bwMode="auto">
        <a:xfrm>
          <a:off x="4953000" y="3002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151614</xdr:rowOff>
    </xdr:from>
    <xdr:ext cx="736600" cy="259045"/>
    <xdr:sp macro="" textlink="">
      <xdr:nvSpPr>
        <xdr:cNvPr id="71" name="テキスト ボックス 70"/>
        <xdr:cNvSpPr txBox="1"/>
      </xdr:nvSpPr>
      <xdr:spPr>
        <a:xfrm>
          <a:off x="4622800" y="277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64406</xdr:rowOff>
    </xdr:from>
    <xdr:to>
      <xdr:col>22</xdr:col>
      <xdr:colOff>165100</xdr:colOff>
      <xdr:row>17</xdr:row>
      <xdr:rowOff>166006</xdr:rowOff>
    </xdr:to>
    <xdr:sp macro="" textlink="">
      <xdr:nvSpPr>
        <xdr:cNvPr id="72" name="楕円 71"/>
        <xdr:cNvSpPr/>
      </xdr:nvSpPr>
      <xdr:spPr bwMode="auto">
        <a:xfrm>
          <a:off x="4254500" y="3026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4733</xdr:rowOff>
    </xdr:from>
    <xdr:ext cx="762000" cy="259045"/>
    <xdr:sp macro="" textlink="">
      <xdr:nvSpPr>
        <xdr:cNvPr id="73" name="テキスト ボックス 72"/>
        <xdr:cNvSpPr txBox="1"/>
      </xdr:nvSpPr>
      <xdr:spPr>
        <a:xfrm>
          <a:off x="3924300" y="279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68325</xdr:rowOff>
    </xdr:from>
    <xdr:to>
      <xdr:col>19</xdr:col>
      <xdr:colOff>38100</xdr:colOff>
      <xdr:row>17</xdr:row>
      <xdr:rowOff>169925</xdr:rowOff>
    </xdr:to>
    <xdr:sp macro="" textlink="">
      <xdr:nvSpPr>
        <xdr:cNvPr id="74" name="楕円 73"/>
        <xdr:cNvSpPr/>
      </xdr:nvSpPr>
      <xdr:spPr bwMode="auto">
        <a:xfrm>
          <a:off x="3556000" y="3030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8652</xdr:rowOff>
    </xdr:from>
    <xdr:ext cx="762000" cy="259045"/>
    <xdr:sp macro="" textlink="">
      <xdr:nvSpPr>
        <xdr:cNvPr id="75" name="テキスト ボックス 74"/>
        <xdr:cNvSpPr txBox="1"/>
      </xdr:nvSpPr>
      <xdr:spPr>
        <a:xfrm>
          <a:off x="3225800" y="27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71439</xdr:rowOff>
    </xdr:from>
    <xdr:to>
      <xdr:col>15</xdr:col>
      <xdr:colOff>101600</xdr:colOff>
      <xdr:row>18</xdr:row>
      <xdr:rowOff>1589</xdr:rowOff>
    </xdr:to>
    <xdr:sp macro="" textlink="">
      <xdr:nvSpPr>
        <xdr:cNvPr id="76" name="楕円 75"/>
        <xdr:cNvSpPr/>
      </xdr:nvSpPr>
      <xdr:spPr bwMode="auto">
        <a:xfrm>
          <a:off x="2857500" y="3033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11766</xdr:rowOff>
    </xdr:from>
    <xdr:ext cx="762000" cy="259045"/>
    <xdr:sp macro="" textlink="">
      <xdr:nvSpPr>
        <xdr:cNvPr id="77" name="テキスト ボックス 76"/>
        <xdr:cNvSpPr txBox="1"/>
      </xdr:nvSpPr>
      <xdr:spPr>
        <a:xfrm>
          <a:off x="2527300" y="280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182079</xdr:rowOff>
    </xdr:from>
    <xdr:to>
      <xdr:col>29</xdr:col>
      <xdr:colOff>127000</xdr:colOff>
      <xdr:row>35</xdr:row>
      <xdr:rowOff>186523</xdr:rowOff>
    </xdr:to>
    <xdr:cxnSp macro="">
      <xdr:nvCxnSpPr>
        <xdr:cNvPr id="108" name="直線コネクタ 107"/>
        <xdr:cNvCxnSpPr/>
      </xdr:nvCxnSpPr>
      <xdr:spPr bwMode="auto">
        <a:xfrm flipV="1">
          <a:off x="5003800" y="6792429"/>
          <a:ext cx="647700" cy="4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166856</xdr:rowOff>
    </xdr:from>
    <xdr:ext cx="762000" cy="259045"/>
    <xdr:sp macro="" textlink="">
      <xdr:nvSpPr>
        <xdr:cNvPr id="109" name="人口1人当たり決算額の推移平均値テキスト445"/>
        <xdr:cNvSpPr txBox="1"/>
      </xdr:nvSpPr>
      <xdr:spPr>
        <a:xfrm>
          <a:off x="5740400" y="6777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186523</xdr:rowOff>
    </xdr:from>
    <xdr:to>
      <xdr:col>26</xdr:col>
      <xdr:colOff>50800</xdr:colOff>
      <xdr:row>35</xdr:row>
      <xdr:rowOff>209767</xdr:rowOff>
    </xdr:to>
    <xdr:cxnSp macro="">
      <xdr:nvCxnSpPr>
        <xdr:cNvPr id="111" name="直線コネクタ 110"/>
        <xdr:cNvCxnSpPr/>
      </xdr:nvCxnSpPr>
      <xdr:spPr bwMode="auto">
        <a:xfrm flipV="1">
          <a:off x="4305300" y="6796873"/>
          <a:ext cx="698500" cy="23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249569</xdr:rowOff>
    </xdr:from>
    <xdr:ext cx="736600" cy="259045"/>
    <xdr:sp macro="" textlink="">
      <xdr:nvSpPr>
        <xdr:cNvPr id="113" name="テキスト ボックス 112"/>
        <xdr:cNvSpPr txBox="1"/>
      </xdr:nvSpPr>
      <xdr:spPr>
        <a:xfrm>
          <a:off x="4622800" y="685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181224</xdr:rowOff>
    </xdr:from>
    <xdr:to>
      <xdr:col>22</xdr:col>
      <xdr:colOff>114300</xdr:colOff>
      <xdr:row>35</xdr:row>
      <xdr:rowOff>209767</xdr:rowOff>
    </xdr:to>
    <xdr:cxnSp macro="">
      <xdr:nvCxnSpPr>
        <xdr:cNvPr id="114" name="直線コネクタ 113"/>
        <xdr:cNvCxnSpPr/>
      </xdr:nvCxnSpPr>
      <xdr:spPr bwMode="auto">
        <a:xfrm>
          <a:off x="3606800" y="6791574"/>
          <a:ext cx="698500" cy="28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252989</xdr:rowOff>
    </xdr:from>
    <xdr:ext cx="762000" cy="259045"/>
    <xdr:sp macro="" textlink="">
      <xdr:nvSpPr>
        <xdr:cNvPr id="116" name="テキスト ボックス 115"/>
        <xdr:cNvSpPr txBox="1"/>
      </xdr:nvSpPr>
      <xdr:spPr>
        <a:xfrm>
          <a:off x="3924300" y="686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177539</xdr:rowOff>
    </xdr:from>
    <xdr:to>
      <xdr:col>18</xdr:col>
      <xdr:colOff>177800</xdr:colOff>
      <xdr:row>35</xdr:row>
      <xdr:rowOff>181224</xdr:rowOff>
    </xdr:to>
    <xdr:cxnSp macro="">
      <xdr:nvCxnSpPr>
        <xdr:cNvPr id="117" name="直線コネクタ 116"/>
        <xdr:cNvCxnSpPr/>
      </xdr:nvCxnSpPr>
      <xdr:spPr bwMode="auto">
        <a:xfrm>
          <a:off x="2908300" y="6787889"/>
          <a:ext cx="698500" cy="3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254753</xdr:rowOff>
    </xdr:from>
    <xdr:ext cx="762000" cy="259045"/>
    <xdr:sp macro="" textlink="">
      <xdr:nvSpPr>
        <xdr:cNvPr id="119" name="テキスト ボックス 118"/>
        <xdr:cNvSpPr txBox="1"/>
      </xdr:nvSpPr>
      <xdr:spPr>
        <a:xfrm>
          <a:off x="32258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240196</xdr:rowOff>
    </xdr:from>
    <xdr:ext cx="762000" cy="259045"/>
    <xdr:sp macro="" textlink="">
      <xdr:nvSpPr>
        <xdr:cNvPr id="121" name="テキスト ボックス 120"/>
        <xdr:cNvSpPr txBox="1"/>
      </xdr:nvSpPr>
      <xdr:spPr>
        <a:xfrm>
          <a:off x="2527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131279</xdr:rowOff>
    </xdr:from>
    <xdr:to>
      <xdr:col>29</xdr:col>
      <xdr:colOff>177800</xdr:colOff>
      <xdr:row>35</xdr:row>
      <xdr:rowOff>232879</xdr:rowOff>
    </xdr:to>
    <xdr:sp macro="" textlink="">
      <xdr:nvSpPr>
        <xdr:cNvPr id="127" name="楕円 126"/>
        <xdr:cNvSpPr/>
      </xdr:nvSpPr>
      <xdr:spPr bwMode="auto">
        <a:xfrm>
          <a:off x="5600700" y="6741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319256</xdr:rowOff>
    </xdr:from>
    <xdr:ext cx="762000" cy="259045"/>
    <xdr:sp macro="" textlink="">
      <xdr:nvSpPr>
        <xdr:cNvPr id="128" name="人口1人当たり決算額の推移該当値テキスト445"/>
        <xdr:cNvSpPr txBox="1"/>
      </xdr:nvSpPr>
      <xdr:spPr>
        <a:xfrm>
          <a:off x="5740400" y="6586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135723</xdr:rowOff>
    </xdr:from>
    <xdr:to>
      <xdr:col>26</xdr:col>
      <xdr:colOff>101600</xdr:colOff>
      <xdr:row>35</xdr:row>
      <xdr:rowOff>237323</xdr:rowOff>
    </xdr:to>
    <xdr:sp macro="" textlink="">
      <xdr:nvSpPr>
        <xdr:cNvPr id="129" name="楕円 128"/>
        <xdr:cNvSpPr/>
      </xdr:nvSpPr>
      <xdr:spPr bwMode="auto">
        <a:xfrm>
          <a:off x="4953000" y="6746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247500</xdr:rowOff>
    </xdr:from>
    <xdr:ext cx="736600" cy="259045"/>
    <xdr:sp macro="" textlink="">
      <xdr:nvSpPr>
        <xdr:cNvPr id="130" name="テキスト ボックス 129"/>
        <xdr:cNvSpPr txBox="1"/>
      </xdr:nvSpPr>
      <xdr:spPr>
        <a:xfrm>
          <a:off x="4622800" y="6514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158967</xdr:rowOff>
    </xdr:from>
    <xdr:to>
      <xdr:col>22</xdr:col>
      <xdr:colOff>165100</xdr:colOff>
      <xdr:row>35</xdr:row>
      <xdr:rowOff>260567</xdr:rowOff>
    </xdr:to>
    <xdr:sp macro="" textlink="">
      <xdr:nvSpPr>
        <xdr:cNvPr id="131" name="楕円 130"/>
        <xdr:cNvSpPr/>
      </xdr:nvSpPr>
      <xdr:spPr bwMode="auto">
        <a:xfrm>
          <a:off x="4254500" y="6769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270744</xdr:rowOff>
    </xdr:from>
    <xdr:ext cx="762000" cy="259045"/>
    <xdr:sp macro="" textlink="">
      <xdr:nvSpPr>
        <xdr:cNvPr id="132" name="テキスト ボックス 131"/>
        <xdr:cNvSpPr txBox="1"/>
      </xdr:nvSpPr>
      <xdr:spPr>
        <a:xfrm>
          <a:off x="3924300" y="653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130424</xdr:rowOff>
    </xdr:from>
    <xdr:to>
      <xdr:col>19</xdr:col>
      <xdr:colOff>38100</xdr:colOff>
      <xdr:row>35</xdr:row>
      <xdr:rowOff>232024</xdr:rowOff>
    </xdr:to>
    <xdr:sp macro="" textlink="">
      <xdr:nvSpPr>
        <xdr:cNvPr id="133" name="楕円 132"/>
        <xdr:cNvSpPr/>
      </xdr:nvSpPr>
      <xdr:spPr bwMode="auto">
        <a:xfrm>
          <a:off x="3556000" y="6740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242201</xdr:rowOff>
    </xdr:from>
    <xdr:ext cx="762000" cy="259045"/>
    <xdr:sp macro="" textlink="">
      <xdr:nvSpPr>
        <xdr:cNvPr id="134" name="テキスト ボックス 133"/>
        <xdr:cNvSpPr txBox="1"/>
      </xdr:nvSpPr>
      <xdr:spPr>
        <a:xfrm>
          <a:off x="3225800" y="6509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126739</xdr:rowOff>
    </xdr:from>
    <xdr:to>
      <xdr:col>15</xdr:col>
      <xdr:colOff>101600</xdr:colOff>
      <xdr:row>35</xdr:row>
      <xdr:rowOff>228339</xdr:rowOff>
    </xdr:to>
    <xdr:sp macro="" textlink="">
      <xdr:nvSpPr>
        <xdr:cNvPr id="135" name="楕円 134"/>
        <xdr:cNvSpPr/>
      </xdr:nvSpPr>
      <xdr:spPr bwMode="auto">
        <a:xfrm>
          <a:off x="2857500" y="6737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238516</xdr:rowOff>
    </xdr:from>
    <xdr:ext cx="762000" cy="259045"/>
    <xdr:sp macro="" textlink="">
      <xdr:nvSpPr>
        <xdr:cNvPr id="136" name="テキスト ボックス 135"/>
        <xdr:cNvSpPr txBox="1"/>
      </xdr:nvSpPr>
      <xdr:spPr>
        <a:xfrm>
          <a:off x="2527300" y="650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北海道遠別町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2,692
2,647
590.80
5,113,415
5,055,716
42,699
2,563,261
5,036,425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144690</xdr:rowOff>
    </xdr:from>
    <xdr:to>
      <xdr:col>24</xdr:col>
      <xdr:colOff>63500</xdr:colOff>
      <xdr:row>35</xdr:row>
      <xdr:rowOff>163353</xdr:rowOff>
    </xdr:to>
    <xdr:cxnSp macro="">
      <xdr:nvCxnSpPr>
        <xdr:cNvPr id="58" name="直線コネクタ 57"/>
        <xdr:cNvCxnSpPr/>
      </xdr:nvCxnSpPr>
      <xdr:spPr>
        <a:xfrm>
          <a:off x="3797300" y="6145440"/>
          <a:ext cx="838200" cy="1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145735</xdr:rowOff>
    </xdr:from>
    <xdr:ext cx="599010" cy="259045"/>
    <xdr:sp macro="" textlink="">
      <xdr:nvSpPr>
        <xdr:cNvPr id="59" name="人件費平均値テキスト"/>
        <xdr:cNvSpPr txBox="1"/>
      </xdr:nvSpPr>
      <xdr:spPr>
        <a:xfrm>
          <a:off x="4686300" y="6146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144690</xdr:rowOff>
    </xdr:from>
    <xdr:to>
      <xdr:col>19</xdr:col>
      <xdr:colOff>177800</xdr:colOff>
      <xdr:row>35</xdr:row>
      <xdr:rowOff>163712</xdr:rowOff>
    </xdr:to>
    <xdr:cxnSp macro="">
      <xdr:nvCxnSpPr>
        <xdr:cNvPr id="61" name="直線コネクタ 60"/>
        <xdr:cNvCxnSpPr/>
      </xdr:nvCxnSpPr>
      <xdr:spPr>
        <a:xfrm flipV="1">
          <a:off x="2908300" y="6145440"/>
          <a:ext cx="889000" cy="1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90795</xdr:rowOff>
    </xdr:from>
    <xdr:ext cx="599010" cy="259045"/>
    <xdr:sp macro="" textlink="">
      <xdr:nvSpPr>
        <xdr:cNvPr id="63" name="テキスト ボックス 62"/>
        <xdr:cNvSpPr txBox="1"/>
      </xdr:nvSpPr>
      <xdr:spPr>
        <a:xfrm>
          <a:off x="3497795" y="626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163712</xdr:rowOff>
    </xdr:from>
    <xdr:to>
      <xdr:col>15</xdr:col>
      <xdr:colOff>50800</xdr:colOff>
      <xdr:row>36</xdr:row>
      <xdr:rowOff>3413</xdr:rowOff>
    </xdr:to>
    <xdr:cxnSp macro="">
      <xdr:nvCxnSpPr>
        <xdr:cNvPr id="64" name="直線コネクタ 63"/>
        <xdr:cNvCxnSpPr/>
      </xdr:nvCxnSpPr>
      <xdr:spPr>
        <a:xfrm flipV="1">
          <a:off x="2019300" y="6164462"/>
          <a:ext cx="889000" cy="1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90882</xdr:rowOff>
    </xdr:from>
    <xdr:ext cx="599010" cy="259045"/>
    <xdr:sp macro="" textlink="">
      <xdr:nvSpPr>
        <xdr:cNvPr id="66" name="テキスト ボックス 65"/>
        <xdr:cNvSpPr txBox="1"/>
      </xdr:nvSpPr>
      <xdr:spPr>
        <a:xfrm>
          <a:off x="2608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168558</xdr:rowOff>
    </xdr:from>
    <xdr:to>
      <xdr:col>10</xdr:col>
      <xdr:colOff>114300</xdr:colOff>
      <xdr:row>36</xdr:row>
      <xdr:rowOff>3413</xdr:rowOff>
    </xdr:to>
    <xdr:cxnSp macro="">
      <xdr:nvCxnSpPr>
        <xdr:cNvPr id="67" name="直線コネクタ 66"/>
        <xdr:cNvCxnSpPr/>
      </xdr:nvCxnSpPr>
      <xdr:spPr>
        <a:xfrm>
          <a:off x="1130300" y="6169308"/>
          <a:ext cx="889000" cy="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96691</xdr:rowOff>
    </xdr:from>
    <xdr:ext cx="599010" cy="259045"/>
    <xdr:sp macro="" textlink="">
      <xdr:nvSpPr>
        <xdr:cNvPr id="69" name="テキスト ボックス 68"/>
        <xdr:cNvSpPr txBox="1"/>
      </xdr:nvSpPr>
      <xdr:spPr>
        <a:xfrm>
          <a:off x="1719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91492</xdr:rowOff>
    </xdr:from>
    <xdr:ext cx="599010" cy="259045"/>
    <xdr:sp macro="" textlink="">
      <xdr:nvSpPr>
        <xdr:cNvPr id="71" name="テキスト ボックス 70"/>
        <xdr:cNvSpPr txBox="1"/>
      </xdr:nvSpPr>
      <xdr:spPr>
        <a:xfrm>
          <a:off x="830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112553</xdr:rowOff>
    </xdr:from>
    <xdr:to>
      <xdr:col>24</xdr:col>
      <xdr:colOff>114300</xdr:colOff>
      <xdr:row>36</xdr:row>
      <xdr:rowOff>42703</xdr:rowOff>
    </xdr:to>
    <xdr:sp macro="" textlink="">
      <xdr:nvSpPr>
        <xdr:cNvPr id="77" name="楕円 76"/>
        <xdr:cNvSpPr/>
      </xdr:nvSpPr>
      <xdr:spPr>
        <a:xfrm>
          <a:off x="4584700" y="611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135430</xdr:rowOff>
    </xdr:from>
    <xdr:ext cx="599010" cy="259045"/>
    <xdr:sp macro="" textlink="">
      <xdr:nvSpPr>
        <xdr:cNvPr id="78" name="人件費該当値テキスト"/>
        <xdr:cNvSpPr txBox="1"/>
      </xdr:nvSpPr>
      <xdr:spPr>
        <a:xfrm>
          <a:off x="4686300" y="5964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93890</xdr:rowOff>
    </xdr:from>
    <xdr:to>
      <xdr:col>20</xdr:col>
      <xdr:colOff>38100</xdr:colOff>
      <xdr:row>36</xdr:row>
      <xdr:rowOff>24040</xdr:rowOff>
    </xdr:to>
    <xdr:sp macro="" textlink="">
      <xdr:nvSpPr>
        <xdr:cNvPr id="79" name="楕円 78"/>
        <xdr:cNvSpPr/>
      </xdr:nvSpPr>
      <xdr:spPr>
        <a:xfrm>
          <a:off x="3746500" y="609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40567</xdr:rowOff>
    </xdr:from>
    <xdr:ext cx="599010" cy="259045"/>
    <xdr:sp macro="" textlink="">
      <xdr:nvSpPr>
        <xdr:cNvPr id="80" name="テキスト ボックス 79"/>
        <xdr:cNvSpPr txBox="1"/>
      </xdr:nvSpPr>
      <xdr:spPr>
        <a:xfrm>
          <a:off x="3497795" y="5869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112912</xdr:rowOff>
    </xdr:from>
    <xdr:to>
      <xdr:col>15</xdr:col>
      <xdr:colOff>101600</xdr:colOff>
      <xdr:row>36</xdr:row>
      <xdr:rowOff>43062</xdr:rowOff>
    </xdr:to>
    <xdr:sp macro="" textlink="">
      <xdr:nvSpPr>
        <xdr:cNvPr id="81" name="楕円 80"/>
        <xdr:cNvSpPr/>
      </xdr:nvSpPr>
      <xdr:spPr>
        <a:xfrm>
          <a:off x="2857500" y="611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59589</xdr:rowOff>
    </xdr:from>
    <xdr:ext cx="599010" cy="259045"/>
    <xdr:sp macro="" textlink="">
      <xdr:nvSpPr>
        <xdr:cNvPr id="82" name="テキスト ボックス 81"/>
        <xdr:cNvSpPr txBox="1"/>
      </xdr:nvSpPr>
      <xdr:spPr>
        <a:xfrm>
          <a:off x="2608795" y="5888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124063</xdr:rowOff>
    </xdr:from>
    <xdr:to>
      <xdr:col>10</xdr:col>
      <xdr:colOff>165100</xdr:colOff>
      <xdr:row>36</xdr:row>
      <xdr:rowOff>54213</xdr:rowOff>
    </xdr:to>
    <xdr:sp macro="" textlink="">
      <xdr:nvSpPr>
        <xdr:cNvPr id="83" name="楕円 82"/>
        <xdr:cNvSpPr/>
      </xdr:nvSpPr>
      <xdr:spPr>
        <a:xfrm>
          <a:off x="1968500" y="612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70740</xdr:rowOff>
    </xdr:from>
    <xdr:ext cx="599010" cy="259045"/>
    <xdr:sp macro="" textlink="">
      <xdr:nvSpPr>
        <xdr:cNvPr id="84" name="テキスト ボックス 83"/>
        <xdr:cNvSpPr txBox="1"/>
      </xdr:nvSpPr>
      <xdr:spPr>
        <a:xfrm>
          <a:off x="1719795" y="5900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117758</xdr:rowOff>
    </xdr:from>
    <xdr:to>
      <xdr:col>6</xdr:col>
      <xdr:colOff>38100</xdr:colOff>
      <xdr:row>36</xdr:row>
      <xdr:rowOff>47908</xdr:rowOff>
    </xdr:to>
    <xdr:sp macro="" textlink="">
      <xdr:nvSpPr>
        <xdr:cNvPr id="85" name="楕円 84"/>
        <xdr:cNvSpPr/>
      </xdr:nvSpPr>
      <xdr:spPr>
        <a:xfrm>
          <a:off x="1079500" y="611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64435</xdr:rowOff>
    </xdr:from>
    <xdr:ext cx="599010" cy="259045"/>
    <xdr:sp macro="" textlink="">
      <xdr:nvSpPr>
        <xdr:cNvPr id="86" name="テキスト ボックス 85"/>
        <xdr:cNvSpPr txBox="1"/>
      </xdr:nvSpPr>
      <xdr:spPr>
        <a:xfrm>
          <a:off x="830795" y="5893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91761</xdr:rowOff>
    </xdr:from>
    <xdr:to>
      <xdr:col>24</xdr:col>
      <xdr:colOff>63500</xdr:colOff>
      <xdr:row>57</xdr:row>
      <xdr:rowOff>96838</xdr:rowOff>
    </xdr:to>
    <xdr:cxnSp macro="">
      <xdr:nvCxnSpPr>
        <xdr:cNvPr id="117" name="直線コネクタ 116"/>
        <xdr:cNvCxnSpPr/>
      </xdr:nvCxnSpPr>
      <xdr:spPr>
        <a:xfrm>
          <a:off x="3797300" y="9864411"/>
          <a:ext cx="838200" cy="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62842</xdr:rowOff>
    </xdr:from>
    <xdr:ext cx="599010" cy="259045"/>
    <xdr:sp macro="" textlink="">
      <xdr:nvSpPr>
        <xdr:cNvPr id="118" name="物件費平均値テキスト"/>
        <xdr:cNvSpPr txBox="1"/>
      </xdr:nvSpPr>
      <xdr:spPr>
        <a:xfrm>
          <a:off x="4686300" y="96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91761</xdr:rowOff>
    </xdr:from>
    <xdr:to>
      <xdr:col>19</xdr:col>
      <xdr:colOff>177800</xdr:colOff>
      <xdr:row>57</xdr:row>
      <xdr:rowOff>98774</xdr:rowOff>
    </xdr:to>
    <xdr:cxnSp macro="">
      <xdr:nvCxnSpPr>
        <xdr:cNvPr id="120" name="直線コネクタ 119"/>
        <xdr:cNvCxnSpPr/>
      </xdr:nvCxnSpPr>
      <xdr:spPr>
        <a:xfrm flipV="1">
          <a:off x="2908300" y="9864411"/>
          <a:ext cx="889000" cy="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143763</xdr:rowOff>
    </xdr:from>
    <xdr:ext cx="599010" cy="259045"/>
    <xdr:sp macro="" textlink="">
      <xdr:nvSpPr>
        <xdr:cNvPr id="122" name="テキスト ボックス 121"/>
        <xdr:cNvSpPr txBox="1"/>
      </xdr:nvSpPr>
      <xdr:spPr>
        <a:xfrm>
          <a:off x="3497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98774</xdr:rowOff>
    </xdr:from>
    <xdr:to>
      <xdr:col>15</xdr:col>
      <xdr:colOff>50800</xdr:colOff>
      <xdr:row>57</xdr:row>
      <xdr:rowOff>126531</xdr:rowOff>
    </xdr:to>
    <xdr:cxnSp macro="">
      <xdr:nvCxnSpPr>
        <xdr:cNvPr id="123" name="直線コネクタ 122"/>
        <xdr:cNvCxnSpPr/>
      </xdr:nvCxnSpPr>
      <xdr:spPr>
        <a:xfrm flipV="1">
          <a:off x="2019300" y="9871424"/>
          <a:ext cx="889000" cy="2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145273</xdr:rowOff>
    </xdr:from>
    <xdr:ext cx="599010" cy="259045"/>
    <xdr:sp macro="" textlink="">
      <xdr:nvSpPr>
        <xdr:cNvPr id="125" name="テキスト ボックス 124"/>
        <xdr:cNvSpPr txBox="1"/>
      </xdr:nvSpPr>
      <xdr:spPr>
        <a:xfrm>
          <a:off x="2608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126531</xdr:rowOff>
    </xdr:from>
    <xdr:to>
      <xdr:col>10</xdr:col>
      <xdr:colOff>114300</xdr:colOff>
      <xdr:row>57</xdr:row>
      <xdr:rowOff>162289</xdr:rowOff>
    </xdr:to>
    <xdr:cxnSp macro="">
      <xdr:nvCxnSpPr>
        <xdr:cNvPr id="126" name="直線コネクタ 125"/>
        <xdr:cNvCxnSpPr/>
      </xdr:nvCxnSpPr>
      <xdr:spPr>
        <a:xfrm flipV="1">
          <a:off x="1130300" y="9899181"/>
          <a:ext cx="889000" cy="3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974</xdr:rowOff>
    </xdr:from>
    <xdr:ext cx="599010" cy="259045"/>
    <xdr:sp macro="" textlink="">
      <xdr:nvSpPr>
        <xdr:cNvPr id="128" name="テキスト ボックス 127"/>
        <xdr:cNvSpPr txBox="1"/>
      </xdr:nvSpPr>
      <xdr:spPr>
        <a:xfrm>
          <a:off x="1719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37716</xdr:rowOff>
    </xdr:from>
    <xdr:ext cx="599010" cy="259045"/>
    <xdr:sp macro="" textlink="">
      <xdr:nvSpPr>
        <xdr:cNvPr id="130" name="テキスト ボックス 129"/>
        <xdr:cNvSpPr txBox="1"/>
      </xdr:nvSpPr>
      <xdr:spPr>
        <a:xfrm>
          <a:off x="830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46038</xdr:rowOff>
    </xdr:from>
    <xdr:to>
      <xdr:col>24</xdr:col>
      <xdr:colOff>114300</xdr:colOff>
      <xdr:row>57</xdr:row>
      <xdr:rowOff>147638</xdr:rowOff>
    </xdr:to>
    <xdr:sp macro="" textlink="">
      <xdr:nvSpPr>
        <xdr:cNvPr id="136" name="楕円 135"/>
        <xdr:cNvSpPr/>
      </xdr:nvSpPr>
      <xdr:spPr>
        <a:xfrm>
          <a:off x="4584700" y="981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24465</xdr:rowOff>
    </xdr:from>
    <xdr:ext cx="599010" cy="259045"/>
    <xdr:sp macro="" textlink="">
      <xdr:nvSpPr>
        <xdr:cNvPr id="137" name="物件費該当値テキスト"/>
        <xdr:cNvSpPr txBox="1"/>
      </xdr:nvSpPr>
      <xdr:spPr>
        <a:xfrm>
          <a:off x="4686300" y="9797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40961</xdr:rowOff>
    </xdr:from>
    <xdr:to>
      <xdr:col>20</xdr:col>
      <xdr:colOff>38100</xdr:colOff>
      <xdr:row>57</xdr:row>
      <xdr:rowOff>142561</xdr:rowOff>
    </xdr:to>
    <xdr:sp macro="" textlink="">
      <xdr:nvSpPr>
        <xdr:cNvPr id="138" name="楕円 137"/>
        <xdr:cNvSpPr/>
      </xdr:nvSpPr>
      <xdr:spPr>
        <a:xfrm>
          <a:off x="3746500" y="981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159088</xdr:rowOff>
    </xdr:from>
    <xdr:ext cx="599010" cy="259045"/>
    <xdr:sp macro="" textlink="">
      <xdr:nvSpPr>
        <xdr:cNvPr id="139" name="テキスト ボックス 138"/>
        <xdr:cNvSpPr txBox="1"/>
      </xdr:nvSpPr>
      <xdr:spPr>
        <a:xfrm>
          <a:off x="3497795" y="958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47974</xdr:rowOff>
    </xdr:from>
    <xdr:to>
      <xdr:col>15</xdr:col>
      <xdr:colOff>101600</xdr:colOff>
      <xdr:row>57</xdr:row>
      <xdr:rowOff>149574</xdr:rowOff>
    </xdr:to>
    <xdr:sp macro="" textlink="">
      <xdr:nvSpPr>
        <xdr:cNvPr id="140" name="楕円 139"/>
        <xdr:cNvSpPr/>
      </xdr:nvSpPr>
      <xdr:spPr>
        <a:xfrm>
          <a:off x="2857500" y="982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166101</xdr:rowOff>
    </xdr:from>
    <xdr:ext cx="599010" cy="259045"/>
    <xdr:sp macro="" textlink="">
      <xdr:nvSpPr>
        <xdr:cNvPr id="141" name="テキスト ボックス 140"/>
        <xdr:cNvSpPr txBox="1"/>
      </xdr:nvSpPr>
      <xdr:spPr>
        <a:xfrm>
          <a:off x="2608795" y="959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75731</xdr:rowOff>
    </xdr:from>
    <xdr:to>
      <xdr:col>10</xdr:col>
      <xdr:colOff>165100</xdr:colOff>
      <xdr:row>58</xdr:row>
      <xdr:rowOff>5881</xdr:rowOff>
    </xdr:to>
    <xdr:sp macro="" textlink="">
      <xdr:nvSpPr>
        <xdr:cNvPr id="142" name="楕円 141"/>
        <xdr:cNvSpPr/>
      </xdr:nvSpPr>
      <xdr:spPr>
        <a:xfrm>
          <a:off x="1968500" y="984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22408</xdr:rowOff>
    </xdr:from>
    <xdr:ext cx="599010" cy="259045"/>
    <xdr:sp macro="" textlink="">
      <xdr:nvSpPr>
        <xdr:cNvPr id="143" name="テキスト ボックス 142"/>
        <xdr:cNvSpPr txBox="1"/>
      </xdr:nvSpPr>
      <xdr:spPr>
        <a:xfrm>
          <a:off x="1719795" y="9623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111489</xdr:rowOff>
    </xdr:from>
    <xdr:to>
      <xdr:col>6</xdr:col>
      <xdr:colOff>38100</xdr:colOff>
      <xdr:row>58</xdr:row>
      <xdr:rowOff>41639</xdr:rowOff>
    </xdr:to>
    <xdr:sp macro="" textlink="">
      <xdr:nvSpPr>
        <xdr:cNvPr id="144" name="楕円 143"/>
        <xdr:cNvSpPr/>
      </xdr:nvSpPr>
      <xdr:spPr>
        <a:xfrm>
          <a:off x="1079500" y="988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32766</xdr:rowOff>
    </xdr:from>
    <xdr:ext cx="599010" cy="259045"/>
    <xdr:sp macro="" textlink="">
      <xdr:nvSpPr>
        <xdr:cNvPr id="145" name="テキスト ボックス 144"/>
        <xdr:cNvSpPr txBox="1"/>
      </xdr:nvSpPr>
      <xdr:spPr>
        <a:xfrm>
          <a:off x="830795" y="9976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208</xdr:rowOff>
    </xdr:from>
    <xdr:to>
      <xdr:col>24</xdr:col>
      <xdr:colOff>63500</xdr:colOff>
      <xdr:row>77</xdr:row>
      <xdr:rowOff>21338</xdr:rowOff>
    </xdr:to>
    <xdr:cxnSp macro="">
      <xdr:nvCxnSpPr>
        <xdr:cNvPr id="174" name="直線コネクタ 173"/>
        <xdr:cNvCxnSpPr/>
      </xdr:nvCxnSpPr>
      <xdr:spPr>
        <a:xfrm>
          <a:off x="3797300" y="13030408"/>
          <a:ext cx="838200" cy="19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109055</xdr:rowOff>
    </xdr:from>
    <xdr:ext cx="534377" cy="259045"/>
    <xdr:sp macro="" textlink="">
      <xdr:nvSpPr>
        <xdr:cNvPr id="175" name="維持補修費平均値テキスト"/>
        <xdr:cNvSpPr txBox="1"/>
      </xdr:nvSpPr>
      <xdr:spPr>
        <a:xfrm>
          <a:off x="4686300" y="13310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208</xdr:rowOff>
    </xdr:from>
    <xdr:to>
      <xdr:col>19</xdr:col>
      <xdr:colOff>177800</xdr:colOff>
      <xdr:row>77</xdr:row>
      <xdr:rowOff>79304</xdr:rowOff>
    </xdr:to>
    <xdr:cxnSp macro="">
      <xdr:nvCxnSpPr>
        <xdr:cNvPr id="177" name="直線コネクタ 176"/>
        <xdr:cNvCxnSpPr/>
      </xdr:nvCxnSpPr>
      <xdr:spPr>
        <a:xfrm flipV="1">
          <a:off x="2908300" y="13030408"/>
          <a:ext cx="889000" cy="25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35613</xdr:rowOff>
    </xdr:from>
    <xdr:ext cx="534377" cy="259045"/>
    <xdr:sp macro="" textlink="">
      <xdr:nvSpPr>
        <xdr:cNvPr id="179" name="テキスト ボックス 178"/>
        <xdr:cNvSpPr txBox="1"/>
      </xdr:nvSpPr>
      <xdr:spPr>
        <a:xfrm>
          <a:off x="3530111" y="1340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46324</xdr:rowOff>
    </xdr:from>
    <xdr:to>
      <xdr:col>15</xdr:col>
      <xdr:colOff>50800</xdr:colOff>
      <xdr:row>77</xdr:row>
      <xdr:rowOff>79304</xdr:rowOff>
    </xdr:to>
    <xdr:cxnSp macro="">
      <xdr:nvCxnSpPr>
        <xdr:cNvPr id="180" name="直線コネクタ 179"/>
        <xdr:cNvCxnSpPr/>
      </xdr:nvCxnSpPr>
      <xdr:spPr>
        <a:xfrm>
          <a:off x="2019300" y="13247974"/>
          <a:ext cx="889000" cy="3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64378</xdr:rowOff>
    </xdr:from>
    <xdr:ext cx="534377" cy="259045"/>
    <xdr:sp macro="" textlink="">
      <xdr:nvSpPr>
        <xdr:cNvPr id="182" name="テキスト ボックス 181"/>
        <xdr:cNvSpPr txBox="1"/>
      </xdr:nvSpPr>
      <xdr:spPr>
        <a:xfrm>
          <a:off x="2641111" y="1343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46324</xdr:rowOff>
    </xdr:from>
    <xdr:to>
      <xdr:col>10</xdr:col>
      <xdr:colOff>114300</xdr:colOff>
      <xdr:row>77</xdr:row>
      <xdr:rowOff>116742</xdr:rowOff>
    </xdr:to>
    <xdr:cxnSp macro="">
      <xdr:nvCxnSpPr>
        <xdr:cNvPr id="183" name="直線コネクタ 182"/>
        <xdr:cNvCxnSpPr/>
      </xdr:nvCxnSpPr>
      <xdr:spPr>
        <a:xfrm flipV="1">
          <a:off x="1130300" y="13247974"/>
          <a:ext cx="889000" cy="7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75503</xdr:rowOff>
    </xdr:from>
    <xdr:ext cx="534377" cy="259045"/>
    <xdr:sp macro="" textlink="">
      <xdr:nvSpPr>
        <xdr:cNvPr id="185" name="テキスト ボックス 184"/>
        <xdr:cNvSpPr txBox="1"/>
      </xdr:nvSpPr>
      <xdr:spPr>
        <a:xfrm>
          <a:off x="1752111" y="1344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77827</xdr:rowOff>
    </xdr:from>
    <xdr:ext cx="534377" cy="259045"/>
    <xdr:sp macro="" textlink="">
      <xdr:nvSpPr>
        <xdr:cNvPr id="187" name="テキスト ボックス 186"/>
        <xdr:cNvSpPr txBox="1"/>
      </xdr:nvSpPr>
      <xdr:spPr>
        <a:xfrm>
          <a:off x="863111" y="1345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141988</xdr:rowOff>
    </xdr:from>
    <xdr:to>
      <xdr:col>24</xdr:col>
      <xdr:colOff>114300</xdr:colOff>
      <xdr:row>77</xdr:row>
      <xdr:rowOff>72138</xdr:rowOff>
    </xdr:to>
    <xdr:sp macro="" textlink="">
      <xdr:nvSpPr>
        <xdr:cNvPr id="193" name="楕円 192"/>
        <xdr:cNvSpPr/>
      </xdr:nvSpPr>
      <xdr:spPr>
        <a:xfrm>
          <a:off x="4584700" y="1317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164865</xdr:rowOff>
    </xdr:from>
    <xdr:ext cx="534377" cy="259045"/>
    <xdr:sp macro="" textlink="">
      <xdr:nvSpPr>
        <xdr:cNvPr id="194" name="維持補修費該当値テキスト"/>
        <xdr:cNvSpPr txBox="1"/>
      </xdr:nvSpPr>
      <xdr:spPr>
        <a:xfrm>
          <a:off x="4686300" y="1302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120859</xdr:rowOff>
    </xdr:from>
    <xdr:to>
      <xdr:col>20</xdr:col>
      <xdr:colOff>38100</xdr:colOff>
      <xdr:row>76</xdr:row>
      <xdr:rowOff>51008</xdr:rowOff>
    </xdr:to>
    <xdr:sp macro="" textlink="">
      <xdr:nvSpPr>
        <xdr:cNvPr id="195" name="楕円 194"/>
        <xdr:cNvSpPr/>
      </xdr:nvSpPr>
      <xdr:spPr>
        <a:xfrm>
          <a:off x="3746500" y="129796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67536</xdr:rowOff>
    </xdr:from>
    <xdr:ext cx="534377" cy="259045"/>
    <xdr:sp macro="" textlink="">
      <xdr:nvSpPr>
        <xdr:cNvPr id="196" name="テキスト ボックス 195"/>
        <xdr:cNvSpPr txBox="1"/>
      </xdr:nvSpPr>
      <xdr:spPr>
        <a:xfrm>
          <a:off x="3530111" y="1275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28504</xdr:rowOff>
    </xdr:from>
    <xdr:to>
      <xdr:col>15</xdr:col>
      <xdr:colOff>101600</xdr:colOff>
      <xdr:row>77</xdr:row>
      <xdr:rowOff>130104</xdr:rowOff>
    </xdr:to>
    <xdr:sp macro="" textlink="">
      <xdr:nvSpPr>
        <xdr:cNvPr id="197" name="楕円 196"/>
        <xdr:cNvSpPr/>
      </xdr:nvSpPr>
      <xdr:spPr>
        <a:xfrm>
          <a:off x="2857500" y="1323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146631</xdr:rowOff>
    </xdr:from>
    <xdr:ext cx="534377" cy="259045"/>
    <xdr:sp macro="" textlink="">
      <xdr:nvSpPr>
        <xdr:cNvPr id="198" name="テキスト ボックス 197"/>
        <xdr:cNvSpPr txBox="1"/>
      </xdr:nvSpPr>
      <xdr:spPr>
        <a:xfrm>
          <a:off x="2641111" y="130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166974</xdr:rowOff>
    </xdr:from>
    <xdr:to>
      <xdr:col>10</xdr:col>
      <xdr:colOff>165100</xdr:colOff>
      <xdr:row>77</xdr:row>
      <xdr:rowOff>97124</xdr:rowOff>
    </xdr:to>
    <xdr:sp macro="" textlink="">
      <xdr:nvSpPr>
        <xdr:cNvPr id="199" name="楕円 198"/>
        <xdr:cNvSpPr/>
      </xdr:nvSpPr>
      <xdr:spPr>
        <a:xfrm>
          <a:off x="1968500" y="1319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113651</xdr:rowOff>
    </xdr:from>
    <xdr:ext cx="534377" cy="259045"/>
    <xdr:sp macro="" textlink="">
      <xdr:nvSpPr>
        <xdr:cNvPr id="200" name="テキスト ボックス 199"/>
        <xdr:cNvSpPr txBox="1"/>
      </xdr:nvSpPr>
      <xdr:spPr>
        <a:xfrm>
          <a:off x="1752111" y="1297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65942</xdr:rowOff>
    </xdr:from>
    <xdr:to>
      <xdr:col>6</xdr:col>
      <xdr:colOff>38100</xdr:colOff>
      <xdr:row>77</xdr:row>
      <xdr:rowOff>167542</xdr:rowOff>
    </xdr:to>
    <xdr:sp macro="" textlink="">
      <xdr:nvSpPr>
        <xdr:cNvPr id="201" name="楕円 200"/>
        <xdr:cNvSpPr/>
      </xdr:nvSpPr>
      <xdr:spPr>
        <a:xfrm>
          <a:off x="1079500" y="1326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12619</xdr:rowOff>
    </xdr:from>
    <xdr:ext cx="534377" cy="259045"/>
    <xdr:sp macro="" textlink="">
      <xdr:nvSpPr>
        <xdr:cNvPr id="202" name="テキスト ボックス 201"/>
        <xdr:cNvSpPr txBox="1"/>
      </xdr:nvSpPr>
      <xdr:spPr>
        <a:xfrm>
          <a:off x="863111" y="1304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76388</xdr:rowOff>
    </xdr:from>
    <xdr:to>
      <xdr:col>24</xdr:col>
      <xdr:colOff>63500</xdr:colOff>
      <xdr:row>95</xdr:row>
      <xdr:rowOff>147138</xdr:rowOff>
    </xdr:to>
    <xdr:cxnSp macro="">
      <xdr:nvCxnSpPr>
        <xdr:cNvPr id="235" name="直線コネクタ 234"/>
        <xdr:cNvCxnSpPr/>
      </xdr:nvCxnSpPr>
      <xdr:spPr>
        <a:xfrm>
          <a:off x="3797300" y="16364138"/>
          <a:ext cx="838200" cy="7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127630</xdr:rowOff>
    </xdr:from>
    <xdr:ext cx="534377" cy="259045"/>
    <xdr:sp macro="" textlink="">
      <xdr:nvSpPr>
        <xdr:cNvPr id="236" name="扶助費平均値テキスト"/>
        <xdr:cNvSpPr txBox="1"/>
      </xdr:nvSpPr>
      <xdr:spPr>
        <a:xfrm>
          <a:off x="4686300" y="1641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73644</xdr:rowOff>
    </xdr:from>
    <xdr:to>
      <xdr:col>19</xdr:col>
      <xdr:colOff>177800</xdr:colOff>
      <xdr:row>95</xdr:row>
      <xdr:rowOff>76388</xdr:rowOff>
    </xdr:to>
    <xdr:cxnSp macro="">
      <xdr:nvCxnSpPr>
        <xdr:cNvPr id="238" name="直線コネクタ 237"/>
        <xdr:cNvCxnSpPr/>
      </xdr:nvCxnSpPr>
      <xdr:spPr>
        <a:xfrm>
          <a:off x="2908300" y="16361394"/>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55687</xdr:rowOff>
    </xdr:from>
    <xdr:ext cx="534377" cy="259045"/>
    <xdr:sp macro="" textlink="">
      <xdr:nvSpPr>
        <xdr:cNvPr id="240" name="テキスト ボックス 239"/>
        <xdr:cNvSpPr txBox="1"/>
      </xdr:nvSpPr>
      <xdr:spPr>
        <a:xfrm>
          <a:off x="3530111" y="1651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73644</xdr:rowOff>
    </xdr:from>
    <xdr:to>
      <xdr:col>15</xdr:col>
      <xdr:colOff>50800</xdr:colOff>
      <xdr:row>95</xdr:row>
      <xdr:rowOff>160246</xdr:rowOff>
    </xdr:to>
    <xdr:cxnSp macro="">
      <xdr:nvCxnSpPr>
        <xdr:cNvPr id="241" name="直線コネクタ 240"/>
        <xdr:cNvCxnSpPr/>
      </xdr:nvCxnSpPr>
      <xdr:spPr>
        <a:xfrm flipV="1">
          <a:off x="2019300" y="16361394"/>
          <a:ext cx="889000" cy="8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46438</xdr:rowOff>
    </xdr:from>
    <xdr:ext cx="534377" cy="259045"/>
    <xdr:sp macro="" textlink="">
      <xdr:nvSpPr>
        <xdr:cNvPr id="243" name="テキスト ボックス 242"/>
        <xdr:cNvSpPr txBox="1"/>
      </xdr:nvSpPr>
      <xdr:spPr>
        <a:xfrm>
          <a:off x="2641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160246</xdr:rowOff>
    </xdr:from>
    <xdr:to>
      <xdr:col>10</xdr:col>
      <xdr:colOff>114300</xdr:colOff>
      <xdr:row>96</xdr:row>
      <xdr:rowOff>369</xdr:rowOff>
    </xdr:to>
    <xdr:cxnSp macro="">
      <xdr:nvCxnSpPr>
        <xdr:cNvPr id="244" name="直線コネクタ 243"/>
        <xdr:cNvCxnSpPr/>
      </xdr:nvCxnSpPr>
      <xdr:spPr>
        <a:xfrm flipV="1">
          <a:off x="1130300" y="16447996"/>
          <a:ext cx="889000" cy="1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97035</xdr:rowOff>
    </xdr:from>
    <xdr:ext cx="534377" cy="259045"/>
    <xdr:sp macro="" textlink="">
      <xdr:nvSpPr>
        <xdr:cNvPr id="246" name="テキスト ボックス 245"/>
        <xdr:cNvSpPr txBox="1"/>
      </xdr:nvSpPr>
      <xdr:spPr>
        <a:xfrm>
          <a:off x="1752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107666</xdr:rowOff>
    </xdr:from>
    <xdr:ext cx="534377" cy="259045"/>
    <xdr:sp macro="" textlink="">
      <xdr:nvSpPr>
        <xdr:cNvPr id="248" name="テキスト ボックス 247"/>
        <xdr:cNvSpPr txBox="1"/>
      </xdr:nvSpPr>
      <xdr:spPr>
        <a:xfrm>
          <a:off x="863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96338</xdr:rowOff>
    </xdr:from>
    <xdr:to>
      <xdr:col>24</xdr:col>
      <xdr:colOff>114300</xdr:colOff>
      <xdr:row>96</xdr:row>
      <xdr:rowOff>26488</xdr:rowOff>
    </xdr:to>
    <xdr:sp macro="" textlink="">
      <xdr:nvSpPr>
        <xdr:cNvPr id="254" name="楕円 253"/>
        <xdr:cNvSpPr/>
      </xdr:nvSpPr>
      <xdr:spPr>
        <a:xfrm>
          <a:off x="4584700" y="1638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119215</xdr:rowOff>
    </xdr:from>
    <xdr:ext cx="534377" cy="259045"/>
    <xdr:sp macro="" textlink="">
      <xdr:nvSpPr>
        <xdr:cNvPr id="255" name="扶助費該当値テキスト"/>
        <xdr:cNvSpPr txBox="1"/>
      </xdr:nvSpPr>
      <xdr:spPr>
        <a:xfrm>
          <a:off x="4686300" y="1623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25588</xdr:rowOff>
    </xdr:from>
    <xdr:to>
      <xdr:col>20</xdr:col>
      <xdr:colOff>38100</xdr:colOff>
      <xdr:row>95</xdr:row>
      <xdr:rowOff>127188</xdr:rowOff>
    </xdr:to>
    <xdr:sp macro="" textlink="">
      <xdr:nvSpPr>
        <xdr:cNvPr id="256" name="楕円 255"/>
        <xdr:cNvSpPr/>
      </xdr:nvSpPr>
      <xdr:spPr>
        <a:xfrm>
          <a:off x="3746500" y="1631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143715</xdr:rowOff>
    </xdr:from>
    <xdr:ext cx="534377" cy="259045"/>
    <xdr:sp macro="" textlink="">
      <xdr:nvSpPr>
        <xdr:cNvPr id="257" name="テキスト ボックス 256"/>
        <xdr:cNvSpPr txBox="1"/>
      </xdr:nvSpPr>
      <xdr:spPr>
        <a:xfrm>
          <a:off x="3530111" y="1608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22844</xdr:rowOff>
    </xdr:from>
    <xdr:to>
      <xdr:col>15</xdr:col>
      <xdr:colOff>101600</xdr:colOff>
      <xdr:row>95</xdr:row>
      <xdr:rowOff>124444</xdr:rowOff>
    </xdr:to>
    <xdr:sp macro="" textlink="">
      <xdr:nvSpPr>
        <xdr:cNvPr id="258" name="楕円 257"/>
        <xdr:cNvSpPr/>
      </xdr:nvSpPr>
      <xdr:spPr>
        <a:xfrm>
          <a:off x="2857500" y="1631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140971</xdr:rowOff>
    </xdr:from>
    <xdr:ext cx="534377" cy="259045"/>
    <xdr:sp macro="" textlink="">
      <xdr:nvSpPr>
        <xdr:cNvPr id="259" name="テキスト ボックス 258"/>
        <xdr:cNvSpPr txBox="1"/>
      </xdr:nvSpPr>
      <xdr:spPr>
        <a:xfrm>
          <a:off x="2641111" y="1608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109446</xdr:rowOff>
    </xdr:from>
    <xdr:to>
      <xdr:col>10</xdr:col>
      <xdr:colOff>165100</xdr:colOff>
      <xdr:row>96</xdr:row>
      <xdr:rowOff>39596</xdr:rowOff>
    </xdr:to>
    <xdr:sp macro="" textlink="">
      <xdr:nvSpPr>
        <xdr:cNvPr id="260" name="楕円 259"/>
        <xdr:cNvSpPr/>
      </xdr:nvSpPr>
      <xdr:spPr>
        <a:xfrm>
          <a:off x="1968500" y="1639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56123</xdr:rowOff>
    </xdr:from>
    <xdr:ext cx="534377" cy="259045"/>
    <xdr:sp macro="" textlink="">
      <xdr:nvSpPr>
        <xdr:cNvPr id="261" name="テキスト ボックス 260"/>
        <xdr:cNvSpPr txBox="1"/>
      </xdr:nvSpPr>
      <xdr:spPr>
        <a:xfrm>
          <a:off x="1752111" y="1617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121019</xdr:rowOff>
    </xdr:from>
    <xdr:to>
      <xdr:col>6</xdr:col>
      <xdr:colOff>38100</xdr:colOff>
      <xdr:row>96</xdr:row>
      <xdr:rowOff>51169</xdr:rowOff>
    </xdr:to>
    <xdr:sp macro="" textlink="">
      <xdr:nvSpPr>
        <xdr:cNvPr id="262" name="楕円 261"/>
        <xdr:cNvSpPr/>
      </xdr:nvSpPr>
      <xdr:spPr>
        <a:xfrm>
          <a:off x="1079500" y="1640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67696</xdr:rowOff>
    </xdr:from>
    <xdr:ext cx="534377" cy="259045"/>
    <xdr:sp macro="" textlink="">
      <xdr:nvSpPr>
        <xdr:cNvPr id="263" name="テキスト ボックス 262"/>
        <xdr:cNvSpPr txBox="1"/>
      </xdr:nvSpPr>
      <xdr:spPr>
        <a:xfrm>
          <a:off x="863111" y="1618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129763</xdr:rowOff>
    </xdr:from>
    <xdr:to>
      <xdr:col>55</xdr:col>
      <xdr:colOff>0</xdr:colOff>
      <xdr:row>35</xdr:row>
      <xdr:rowOff>170864</xdr:rowOff>
    </xdr:to>
    <xdr:cxnSp macro="">
      <xdr:nvCxnSpPr>
        <xdr:cNvPr id="292" name="直線コネクタ 291"/>
        <xdr:cNvCxnSpPr/>
      </xdr:nvCxnSpPr>
      <xdr:spPr>
        <a:xfrm>
          <a:off x="9639300" y="6130513"/>
          <a:ext cx="838200" cy="4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126582</xdr:rowOff>
    </xdr:from>
    <xdr:ext cx="599010" cy="259045"/>
    <xdr:sp macro="" textlink="">
      <xdr:nvSpPr>
        <xdr:cNvPr id="293" name="補助費等平均値テキスト"/>
        <xdr:cNvSpPr txBox="1"/>
      </xdr:nvSpPr>
      <xdr:spPr>
        <a:xfrm>
          <a:off x="10528300" y="6298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86623</xdr:rowOff>
    </xdr:from>
    <xdr:to>
      <xdr:col>50</xdr:col>
      <xdr:colOff>114300</xdr:colOff>
      <xdr:row>35</xdr:row>
      <xdr:rowOff>129763</xdr:rowOff>
    </xdr:to>
    <xdr:cxnSp macro="">
      <xdr:nvCxnSpPr>
        <xdr:cNvPr id="295" name="直線コネクタ 294"/>
        <xdr:cNvCxnSpPr/>
      </xdr:nvCxnSpPr>
      <xdr:spPr>
        <a:xfrm>
          <a:off x="8750300" y="5915923"/>
          <a:ext cx="889000" cy="21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55863</xdr:rowOff>
    </xdr:from>
    <xdr:ext cx="599010" cy="259045"/>
    <xdr:sp macro="" textlink="">
      <xdr:nvSpPr>
        <xdr:cNvPr id="297" name="テキスト ボックス 296"/>
        <xdr:cNvSpPr txBox="1"/>
      </xdr:nvSpPr>
      <xdr:spPr>
        <a:xfrm>
          <a:off x="9339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86623</xdr:rowOff>
    </xdr:from>
    <xdr:to>
      <xdr:col>45</xdr:col>
      <xdr:colOff>177800</xdr:colOff>
      <xdr:row>36</xdr:row>
      <xdr:rowOff>18392</xdr:rowOff>
    </xdr:to>
    <xdr:cxnSp macro="">
      <xdr:nvCxnSpPr>
        <xdr:cNvPr id="298" name="直線コネクタ 297"/>
        <xdr:cNvCxnSpPr/>
      </xdr:nvCxnSpPr>
      <xdr:spPr>
        <a:xfrm flipV="1">
          <a:off x="7861300" y="5915923"/>
          <a:ext cx="889000" cy="27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84139</xdr:rowOff>
    </xdr:from>
    <xdr:ext cx="599010" cy="259045"/>
    <xdr:sp macro="" textlink="">
      <xdr:nvSpPr>
        <xdr:cNvPr id="300" name="テキスト ボックス 299"/>
        <xdr:cNvSpPr txBox="1"/>
      </xdr:nvSpPr>
      <xdr:spPr>
        <a:xfrm>
          <a:off x="8450795" y="642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154633</xdr:rowOff>
    </xdr:from>
    <xdr:to>
      <xdr:col>41</xdr:col>
      <xdr:colOff>50800</xdr:colOff>
      <xdr:row>36</xdr:row>
      <xdr:rowOff>18392</xdr:rowOff>
    </xdr:to>
    <xdr:cxnSp macro="">
      <xdr:nvCxnSpPr>
        <xdr:cNvPr id="301" name="直線コネクタ 300"/>
        <xdr:cNvCxnSpPr/>
      </xdr:nvCxnSpPr>
      <xdr:spPr>
        <a:xfrm>
          <a:off x="6972300" y="6155383"/>
          <a:ext cx="889000" cy="3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94864</xdr:rowOff>
    </xdr:from>
    <xdr:ext cx="599010" cy="259045"/>
    <xdr:sp macro="" textlink="">
      <xdr:nvSpPr>
        <xdr:cNvPr id="303" name="テキスト ボックス 302"/>
        <xdr:cNvSpPr txBox="1"/>
      </xdr:nvSpPr>
      <xdr:spPr>
        <a:xfrm>
          <a:off x="7561795" y="643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106299</xdr:rowOff>
    </xdr:from>
    <xdr:ext cx="599010" cy="259045"/>
    <xdr:sp macro="" textlink="">
      <xdr:nvSpPr>
        <xdr:cNvPr id="305" name="テキスト ボックス 304"/>
        <xdr:cNvSpPr txBox="1"/>
      </xdr:nvSpPr>
      <xdr:spPr>
        <a:xfrm>
          <a:off x="6672795"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120064</xdr:rowOff>
    </xdr:from>
    <xdr:to>
      <xdr:col>55</xdr:col>
      <xdr:colOff>50800</xdr:colOff>
      <xdr:row>36</xdr:row>
      <xdr:rowOff>50214</xdr:rowOff>
    </xdr:to>
    <xdr:sp macro="" textlink="">
      <xdr:nvSpPr>
        <xdr:cNvPr id="311" name="楕円 310"/>
        <xdr:cNvSpPr/>
      </xdr:nvSpPr>
      <xdr:spPr>
        <a:xfrm>
          <a:off x="10426700" y="612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142941</xdr:rowOff>
    </xdr:from>
    <xdr:ext cx="599010" cy="259045"/>
    <xdr:sp macro="" textlink="">
      <xdr:nvSpPr>
        <xdr:cNvPr id="312" name="補助費等該当値テキスト"/>
        <xdr:cNvSpPr txBox="1"/>
      </xdr:nvSpPr>
      <xdr:spPr>
        <a:xfrm>
          <a:off x="10528300" y="5972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78963</xdr:rowOff>
    </xdr:from>
    <xdr:to>
      <xdr:col>50</xdr:col>
      <xdr:colOff>165100</xdr:colOff>
      <xdr:row>36</xdr:row>
      <xdr:rowOff>9113</xdr:rowOff>
    </xdr:to>
    <xdr:sp macro="" textlink="">
      <xdr:nvSpPr>
        <xdr:cNvPr id="313" name="楕円 312"/>
        <xdr:cNvSpPr/>
      </xdr:nvSpPr>
      <xdr:spPr>
        <a:xfrm>
          <a:off x="9588500" y="607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25640</xdr:rowOff>
    </xdr:from>
    <xdr:ext cx="599010" cy="259045"/>
    <xdr:sp macro="" textlink="">
      <xdr:nvSpPr>
        <xdr:cNvPr id="314" name="テキスト ボックス 313"/>
        <xdr:cNvSpPr txBox="1"/>
      </xdr:nvSpPr>
      <xdr:spPr>
        <a:xfrm>
          <a:off x="9339795" y="5854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35823</xdr:rowOff>
    </xdr:from>
    <xdr:to>
      <xdr:col>46</xdr:col>
      <xdr:colOff>38100</xdr:colOff>
      <xdr:row>34</xdr:row>
      <xdr:rowOff>137423</xdr:rowOff>
    </xdr:to>
    <xdr:sp macro="" textlink="">
      <xdr:nvSpPr>
        <xdr:cNvPr id="315" name="楕円 314"/>
        <xdr:cNvSpPr/>
      </xdr:nvSpPr>
      <xdr:spPr>
        <a:xfrm>
          <a:off x="8699500" y="586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153950</xdr:rowOff>
    </xdr:from>
    <xdr:ext cx="599010" cy="259045"/>
    <xdr:sp macro="" textlink="">
      <xdr:nvSpPr>
        <xdr:cNvPr id="316" name="テキスト ボックス 315"/>
        <xdr:cNvSpPr txBox="1"/>
      </xdr:nvSpPr>
      <xdr:spPr>
        <a:xfrm>
          <a:off x="8450795" y="5640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139042</xdr:rowOff>
    </xdr:from>
    <xdr:to>
      <xdr:col>41</xdr:col>
      <xdr:colOff>101600</xdr:colOff>
      <xdr:row>36</xdr:row>
      <xdr:rowOff>69192</xdr:rowOff>
    </xdr:to>
    <xdr:sp macro="" textlink="">
      <xdr:nvSpPr>
        <xdr:cNvPr id="317" name="楕円 316"/>
        <xdr:cNvSpPr/>
      </xdr:nvSpPr>
      <xdr:spPr>
        <a:xfrm>
          <a:off x="7810500" y="613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85719</xdr:rowOff>
    </xdr:from>
    <xdr:ext cx="599010" cy="259045"/>
    <xdr:sp macro="" textlink="">
      <xdr:nvSpPr>
        <xdr:cNvPr id="318" name="テキスト ボックス 317"/>
        <xdr:cNvSpPr txBox="1"/>
      </xdr:nvSpPr>
      <xdr:spPr>
        <a:xfrm>
          <a:off x="7561795" y="591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103833</xdr:rowOff>
    </xdr:from>
    <xdr:to>
      <xdr:col>36</xdr:col>
      <xdr:colOff>165100</xdr:colOff>
      <xdr:row>36</xdr:row>
      <xdr:rowOff>33983</xdr:rowOff>
    </xdr:to>
    <xdr:sp macro="" textlink="">
      <xdr:nvSpPr>
        <xdr:cNvPr id="319" name="楕円 318"/>
        <xdr:cNvSpPr/>
      </xdr:nvSpPr>
      <xdr:spPr>
        <a:xfrm>
          <a:off x="6921500" y="610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50510</xdr:rowOff>
    </xdr:from>
    <xdr:ext cx="599010" cy="259045"/>
    <xdr:sp macro="" textlink="">
      <xdr:nvSpPr>
        <xdr:cNvPr id="320" name="テキスト ボックス 319"/>
        <xdr:cNvSpPr txBox="1"/>
      </xdr:nvSpPr>
      <xdr:spPr>
        <a:xfrm>
          <a:off x="6672795" y="5879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169149</xdr:rowOff>
    </xdr:from>
    <xdr:to>
      <xdr:col>55</xdr:col>
      <xdr:colOff>0</xdr:colOff>
      <xdr:row>57</xdr:row>
      <xdr:rowOff>168784</xdr:rowOff>
    </xdr:to>
    <xdr:cxnSp macro="">
      <xdr:nvCxnSpPr>
        <xdr:cNvPr id="347" name="直線コネクタ 346"/>
        <xdr:cNvCxnSpPr/>
      </xdr:nvCxnSpPr>
      <xdr:spPr>
        <a:xfrm flipV="1">
          <a:off x="9639300" y="9770349"/>
          <a:ext cx="838200" cy="17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114610</xdr:rowOff>
    </xdr:from>
    <xdr:ext cx="599010" cy="259045"/>
    <xdr:sp macro="" textlink="">
      <xdr:nvSpPr>
        <xdr:cNvPr id="348" name="普通建設事業費平均値テキスト"/>
        <xdr:cNvSpPr txBox="1"/>
      </xdr:nvSpPr>
      <xdr:spPr>
        <a:xfrm>
          <a:off x="10528300" y="9887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143911</xdr:rowOff>
    </xdr:from>
    <xdr:to>
      <xdr:col>50</xdr:col>
      <xdr:colOff>114300</xdr:colOff>
      <xdr:row>57</xdr:row>
      <xdr:rowOff>168784</xdr:rowOff>
    </xdr:to>
    <xdr:cxnSp macro="">
      <xdr:nvCxnSpPr>
        <xdr:cNvPr id="350" name="直線コネクタ 349"/>
        <xdr:cNvCxnSpPr/>
      </xdr:nvCxnSpPr>
      <xdr:spPr>
        <a:xfrm>
          <a:off x="8750300" y="9916561"/>
          <a:ext cx="889000" cy="2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48503</xdr:rowOff>
    </xdr:from>
    <xdr:ext cx="599010" cy="259045"/>
    <xdr:sp macro="" textlink="">
      <xdr:nvSpPr>
        <xdr:cNvPr id="352" name="テキスト ボックス 351"/>
        <xdr:cNvSpPr txBox="1"/>
      </xdr:nvSpPr>
      <xdr:spPr>
        <a:xfrm>
          <a:off x="9339795" y="999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143911</xdr:rowOff>
    </xdr:from>
    <xdr:to>
      <xdr:col>45</xdr:col>
      <xdr:colOff>177800</xdr:colOff>
      <xdr:row>58</xdr:row>
      <xdr:rowOff>57321</xdr:rowOff>
    </xdr:to>
    <xdr:cxnSp macro="">
      <xdr:nvCxnSpPr>
        <xdr:cNvPr id="353" name="直線コネクタ 352"/>
        <xdr:cNvCxnSpPr/>
      </xdr:nvCxnSpPr>
      <xdr:spPr>
        <a:xfrm flipV="1">
          <a:off x="7861300" y="9916561"/>
          <a:ext cx="889000" cy="8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48150</xdr:rowOff>
    </xdr:from>
    <xdr:ext cx="599010" cy="259045"/>
    <xdr:sp macro="" textlink="">
      <xdr:nvSpPr>
        <xdr:cNvPr id="355" name="テキスト ボックス 354"/>
        <xdr:cNvSpPr txBox="1"/>
      </xdr:nvSpPr>
      <xdr:spPr>
        <a:xfrm>
          <a:off x="8450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47396</xdr:rowOff>
    </xdr:from>
    <xdr:to>
      <xdr:col>41</xdr:col>
      <xdr:colOff>50800</xdr:colOff>
      <xdr:row>58</xdr:row>
      <xdr:rowOff>57321</xdr:rowOff>
    </xdr:to>
    <xdr:cxnSp macro="">
      <xdr:nvCxnSpPr>
        <xdr:cNvPr id="356" name="直線コネクタ 355"/>
        <xdr:cNvCxnSpPr/>
      </xdr:nvCxnSpPr>
      <xdr:spPr>
        <a:xfrm>
          <a:off x="6972300" y="9991496"/>
          <a:ext cx="889000" cy="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78801</xdr:rowOff>
    </xdr:from>
    <xdr:ext cx="599010" cy="259045"/>
    <xdr:sp macro="" textlink="">
      <xdr:nvSpPr>
        <xdr:cNvPr id="358" name="テキスト ボックス 357"/>
        <xdr:cNvSpPr txBox="1"/>
      </xdr:nvSpPr>
      <xdr:spPr>
        <a:xfrm>
          <a:off x="7561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54774</xdr:rowOff>
    </xdr:from>
    <xdr:ext cx="599010" cy="259045"/>
    <xdr:sp macro="" textlink="">
      <xdr:nvSpPr>
        <xdr:cNvPr id="360" name="テキスト ボックス 359"/>
        <xdr:cNvSpPr txBox="1"/>
      </xdr:nvSpPr>
      <xdr:spPr>
        <a:xfrm>
          <a:off x="6672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118349</xdr:rowOff>
    </xdr:from>
    <xdr:to>
      <xdr:col>55</xdr:col>
      <xdr:colOff>50800</xdr:colOff>
      <xdr:row>57</xdr:row>
      <xdr:rowOff>48499</xdr:rowOff>
    </xdr:to>
    <xdr:sp macro="" textlink="">
      <xdr:nvSpPr>
        <xdr:cNvPr id="366" name="楕円 365"/>
        <xdr:cNvSpPr/>
      </xdr:nvSpPr>
      <xdr:spPr>
        <a:xfrm>
          <a:off x="10426700" y="971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141226</xdr:rowOff>
    </xdr:from>
    <xdr:ext cx="599010" cy="259045"/>
    <xdr:sp macro="" textlink="">
      <xdr:nvSpPr>
        <xdr:cNvPr id="367" name="普通建設事業費該当値テキスト"/>
        <xdr:cNvSpPr txBox="1"/>
      </xdr:nvSpPr>
      <xdr:spPr>
        <a:xfrm>
          <a:off x="10528300" y="9570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117984</xdr:rowOff>
    </xdr:from>
    <xdr:to>
      <xdr:col>50</xdr:col>
      <xdr:colOff>165100</xdr:colOff>
      <xdr:row>58</xdr:row>
      <xdr:rowOff>48134</xdr:rowOff>
    </xdr:to>
    <xdr:sp macro="" textlink="">
      <xdr:nvSpPr>
        <xdr:cNvPr id="368" name="楕円 367"/>
        <xdr:cNvSpPr/>
      </xdr:nvSpPr>
      <xdr:spPr>
        <a:xfrm>
          <a:off x="9588500" y="989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64661</xdr:rowOff>
    </xdr:from>
    <xdr:ext cx="599010" cy="259045"/>
    <xdr:sp macro="" textlink="">
      <xdr:nvSpPr>
        <xdr:cNvPr id="369" name="テキスト ボックス 368"/>
        <xdr:cNvSpPr txBox="1"/>
      </xdr:nvSpPr>
      <xdr:spPr>
        <a:xfrm>
          <a:off x="9339795" y="9665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93111</xdr:rowOff>
    </xdr:from>
    <xdr:to>
      <xdr:col>46</xdr:col>
      <xdr:colOff>38100</xdr:colOff>
      <xdr:row>58</xdr:row>
      <xdr:rowOff>23261</xdr:rowOff>
    </xdr:to>
    <xdr:sp macro="" textlink="">
      <xdr:nvSpPr>
        <xdr:cNvPr id="370" name="楕円 369"/>
        <xdr:cNvSpPr/>
      </xdr:nvSpPr>
      <xdr:spPr>
        <a:xfrm>
          <a:off x="8699500" y="986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39788</xdr:rowOff>
    </xdr:from>
    <xdr:ext cx="599010" cy="259045"/>
    <xdr:sp macro="" textlink="">
      <xdr:nvSpPr>
        <xdr:cNvPr id="371" name="テキスト ボックス 370"/>
        <xdr:cNvSpPr txBox="1"/>
      </xdr:nvSpPr>
      <xdr:spPr>
        <a:xfrm>
          <a:off x="8450795" y="9640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6521</xdr:rowOff>
    </xdr:from>
    <xdr:to>
      <xdr:col>41</xdr:col>
      <xdr:colOff>101600</xdr:colOff>
      <xdr:row>58</xdr:row>
      <xdr:rowOff>108121</xdr:rowOff>
    </xdr:to>
    <xdr:sp macro="" textlink="">
      <xdr:nvSpPr>
        <xdr:cNvPr id="372" name="楕円 371"/>
        <xdr:cNvSpPr/>
      </xdr:nvSpPr>
      <xdr:spPr>
        <a:xfrm>
          <a:off x="7810500" y="9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99248</xdr:rowOff>
    </xdr:from>
    <xdr:ext cx="599010" cy="259045"/>
    <xdr:sp macro="" textlink="">
      <xdr:nvSpPr>
        <xdr:cNvPr id="373" name="テキスト ボックス 372"/>
        <xdr:cNvSpPr txBox="1"/>
      </xdr:nvSpPr>
      <xdr:spPr>
        <a:xfrm>
          <a:off x="7561795" y="10043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168046</xdr:rowOff>
    </xdr:from>
    <xdr:to>
      <xdr:col>36</xdr:col>
      <xdr:colOff>165100</xdr:colOff>
      <xdr:row>58</xdr:row>
      <xdr:rowOff>98196</xdr:rowOff>
    </xdr:to>
    <xdr:sp macro="" textlink="">
      <xdr:nvSpPr>
        <xdr:cNvPr id="374" name="楕円 373"/>
        <xdr:cNvSpPr/>
      </xdr:nvSpPr>
      <xdr:spPr>
        <a:xfrm>
          <a:off x="6921500" y="994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89323</xdr:rowOff>
    </xdr:from>
    <xdr:ext cx="599010" cy="259045"/>
    <xdr:sp macro="" textlink="">
      <xdr:nvSpPr>
        <xdr:cNvPr id="375" name="テキスト ボックス 374"/>
        <xdr:cNvSpPr txBox="1"/>
      </xdr:nvSpPr>
      <xdr:spPr>
        <a:xfrm>
          <a:off x="6672795" y="10033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68128</xdr:rowOff>
    </xdr:from>
    <xdr:to>
      <xdr:col>55</xdr:col>
      <xdr:colOff>0</xdr:colOff>
      <xdr:row>77</xdr:row>
      <xdr:rowOff>134069</xdr:rowOff>
    </xdr:to>
    <xdr:cxnSp macro="">
      <xdr:nvCxnSpPr>
        <xdr:cNvPr id="404" name="直線コネクタ 403"/>
        <xdr:cNvCxnSpPr/>
      </xdr:nvCxnSpPr>
      <xdr:spPr>
        <a:xfrm flipV="1">
          <a:off x="9639300" y="12926878"/>
          <a:ext cx="838200" cy="40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55066</xdr:rowOff>
    </xdr:from>
    <xdr:ext cx="534377" cy="259045"/>
    <xdr:sp macro="" textlink="">
      <xdr:nvSpPr>
        <xdr:cNvPr id="405" name="普通建設事業費 （ うち新規整備　）平均値テキスト"/>
        <xdr:cNvSpPr txBox="1"/>
      </xdr:nvSpPr>
      <xdr:spPr>
        <a:xfrm>
          <a:off x="10528300" y="1342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134069</xdr:rowOff>
    </xdr:from>
    <xdr:to>
      <xdr:col>50</xdr:col>
      <xdr:colOff>114300</xdr:colOff>
      <xdr:row>78</xdr:row>
      <xdr:rowOff>32004</xdr:rowOff>
    </xdr:to>
    <xdr:cxnSp macro="">
      <xdr:nvCxnSpPr>
        <xdr:cNvPr id="407" name="直線コネクタ 406"/>
        <xdr:cNvCxnSpPr/>
      </xdr:nvCxnSpPr>
      <xdr:spPr>
        <a:xfrm flipV="1">
          <a:off x="8750300" y="13335719"/>
          <a:ext cx="889000" cy="6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158103</xdr:rowOff>
    </xdr:from>
    <xdr:ext cx="534377" cy="259045"/>
    <xdr:sp macro="" textlink="">
      <xdr:nvSpPr>
        <xdr:cNvPr id="409" name="テキスト ボックス 408"/>
        <xdr:cNvSpPr txBox="1"/>
      </xdr:nvSpPr>
      <xdr:spPr>
        <a:xfrm>
          <a:off x="9372111" y="1353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32004</xdr:rowOff>
    </xdr:from>
    <xdr:to>
      <xdr:col>45</xdr:col>
      <xdr:colOff>177800</xdr:colOff>
      <xdr:row>78</xdr:row>
      <xdr:rowOff>143007</xdr:rowOff>
    </xdr:to>
    <xdr:cxnSp macro="">
      <xdr:nvCxnSpPr>
        <xdr:cNvPr id="410" name="直線コネクタ 409"/>
        <xdr:cNvCxnSpPr/>
      </xdr:nvCxnSpPr>
      <xdr:spPr>
        <a:xfrm flipV="1">
          <a:off x="7861300" y="13405104"/>
          <a:ext cx="889000" cy="11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137270</xdr:rowOff>
    </xdr:from>
    <xdr:ext cx="534377" cy="259045"/>
    <xdr:sp macro="" textlink="">
      <xdr:nvSpPr>
        <xdr:cNvPr id="412" name="テキスト ボックス 411"/>
        <xdr:cNvSpPr txBox="1"/>
      </xdr:nvSpPr>
      <xdr:spPr>
        <a:xfrm>
          <a:off x="8483111" y="135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111553</xdr:rowOff>
    </xdr:from>
    <xdr:to>
      <xdr:col>41</xdr:col>
      <xdr:colOff>50800</xdr:colOff>
      <xdr:row>78</xdr:row>
      <xdr:rowOff>143007</xdr:rowOff>
    </xdr:to>
    <xdr:cxnSp macro="">
      <xdr:nvCxnSpPr>
        <xdr:cNvPr id="413" name="直線コネクタ 412"/>
        <xdr:cNvCxnSpPr/>
      </xdr:nvCxnSpPr>
      <xdr:spPr>
        <a:xfrm>
          <a:off x="6972300" y="13484653"/>
          <a:ext cx="889000" cy="3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135334</xdr:rowOff>
    </xdr:from>
    <xdr:ext cx="599010" cy="259045"/>
    <xdr:sp macro="" textlink="">
      <xdr:nvSpPr>
        <xdr:cNvPr id="415" name="テキスト ボックス 414"/>
        <xdr:cNvSpPr txBox="1"/>
      </xdr:nvSpPr>
      <xdr:spPr>
        <a:xfrm>
          <a:off x="7561795"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82669</xdr:rowOff>
    </xdr:from>
    <xdr:ext cx="599010" cy="259045"/>
    <xdr:sp macro="" textlink="">
      <xdr:nvSpPr>
        <xdr:cNvPr id="417" name="テキスト ボックス 416"/>
        <xdr:cNvSpPr txBox="1"/>
      </xdr:nvSpPr>
      <xdr:spPr>
        <a:xfrm>
          <a:off x="6672795"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17328</xdr:rowOff>
    </xdr:from>
    <xdr:to>
      <xdr:col>55</xdr:col>
      <xdr:colOff>50800</xdr:colOff>
      <xdr:row>75</xdr:row>
      <xdr:rowOff>118928</xdr:rowOff>
    </xdr:to>
    <xdr:sp macro="" textlink="">
      <xdr:nvSpPr>
        <xdr:cNvPr id="423" name="楕円 422"/>
        <xdr:cNvSpPr/>
      </xdr:nvSpPr>
      <xdr:spPr>
        <a:xfrm>
          <a:off x="10426700" y="1287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40205</xdr:rowOff>
    </xdr:from>
    <xdr:ext cx="599010" cy="259045"/>
    <xdr:sp macro="" textlink="">
      <xdr:nvSpPr>
        <xdr:cNvPr id="424" name="普通建設事業費 （ うち新規整備　）該当値テキスト"/>
        <xdr:cNvSpPr txBox="1"/>
      </xdr:nvSpPr>
      <xdr:spPr>
        <a:xfrm>
          <a:off x="10528300" y="12727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83269</xdr:rowOff>
    </xdr:from>
    <xdr:to>
      <xdr:col>50</xdr:col>
      <xdr:colOff>165100</xdr:colOff>
      <xdr:row>78</xdr:row>
      <xdr:rowOff>13419</xdr:rowOff>
    </xdr:to>
    <xdr:sp macro="" textlink="">
      <xdr:nvSpPr>
        <xdr:cNvPr id="425" name="楕円 424"/>
        <xdr:cNvSpPr/>
      </xdr:nvSpPr>
      <xdr:spPr>
        <a:xfrm>
          <a:off x="9588500" y="1328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29946</xdr:rowOff>
    </xdr:from>
    <xdr:ext cx="599010" cy="259045"/>
    <xdr:sp macro="" textlink="">
      <xdr:nvSpPr>
        <xdr:cNvPr id="426" name="テキスト ボックス 425"/>
        <xdr:cNvSpPr txBox="1"/>
      </xdr:nvSpPr>
      <xdr:spPr>
        <a:xfrm>
          <a:off x="9339795" y="13060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152654</xdr:rowOff>
    </xdr:from>
    <xdr:to>
      <xdr:col>46</xdr:col>
      <xdr:colOff>38100</xdr:colOff>
      <xdr:row>78</xdr:row>
      <xdr:rowOff>82804</xdr:rowOff>
    </xdr:to>
    <xdr:sp macro="" textlink="">
      <xdr:nvSpPr>
        <xdr:cNvPr id="427" name="楕円 426"/>
        <xdr:cNvSpPr/>
      </xdr:nvSpPr>
      <xdr:spPr>
        <a:xfrm>
          <a:off x="8699500" y="1335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99331</xdr:rowOff>
    </xdr:from>
    <xdr:ext cx="599010" cy="259045"/>
    <xdr:sp macro="" textlink="">
      <xdr:nvSpPr>
        <xdr:cNvPr id="428" name="テキスト ボックス 427"/>
        <xdr:cNvSpPr txBox="1"/>
      </xdr:nvSpPr>
      <xdr:spPr>
        <a:xfrm>
          <a:off x="8450795" y="13129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92207</xdr:rowOff>
    </xdr:from>
    <xdr:to>
      <xdr:col>41</xdr:col>
      <xdr:colOff>101600</xdr:colOff>
      <xdr:row>79</xdr:row>
      <xdr:rowOff>22357</xdr:rowOff>
    </xdr:to>
    <xdr:sp macro="" textlink="">
      <xdr:nvSpPr>
        <xdr:cNvPr id="429" name="楕円 428"/>
        <xdr:cNvSpPr/>
      </xdr:nvSpPr>
      <xdr:spPr>
        <a:xfrm>
          <a:off x="7810500" y="1346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13484</xdr:rowOff>
    </xdr:from>
    <xdr:ext cx="534377" cy="259045"/>
    <xdr:sp macro="" textlink="">
      <xdr:nvSpPr>
        <xdr:cNvPr id="430" name="テキスト ボックス 429"/>
        <xdr:cNvSpPr txBox="1"/>
      </xdr:nvSpPr>
      <xdr:spPr>
        <a:xfrm>
          <a:off x="7594111" y="1355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60753</xdr:rowOff>
    </xdr:from>
    <xdr:to>
      <xdr:col>36</xdr:col>
      <xdr:colOff>165100</xdr:colOff>
      <xdr:row>78</xdr:row>
      <xdr:rowOff>162353</xdr:rowOff>
    </xdr:to>
    <xdr:sp macro="" textlink="">
      <xdr:nvSpPr>
        <xdr:cNvPr id="431" name="楕円 430"/>
        <xdr:cNvSpPr/>
      </xdr:nvSpPr>
      <xdr:spPr>
        <a:xfrm>
          <a:off x="6921500" y="1343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153480</xdr:rowOff>
    </xdr:from>
    <xdr:ext cx="534377" cy="259045"/>
    <xdr:sp macro="" textlink="">
      <xdr:nvSpPr>
        <xdr:cNvPr id="432" name="テキスト ボックス 431"/>
        <xdr:cNvSpPr txBox="1"/>
      </xdr:nvSpPr>
      <xdr:spPr>
        <a:xfrm>
          <a:off x="6705111" y="1352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67416</xdr:rowOff>
    </xdr:from>
    <xdr:to>
      <xdr:col>55</xdr:col>
      <xdr:colOff>0</xdr:colOff>
      <xdr:row>98</xdr:row>
      <xdr:rowOff>91760</xdr:rowOff>
    </xdr:to>
    <xdr:cxnSp macro="">
      <xdr:nvCxnSpPr>
        <xdr:cNvPr id="459" name="直線コネクタ 458"/>
        <xdr:cNvCxnSpPr/>
      </xdr:nvCxnSpPr>
      <xdr:spPr>
        <a:xfrm flipV="1">
          <a:off x="9639300" y="16869516"/>
          <a:ext cx="838200" cy="2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3680</xdr:rowOff>
    </xdr:from>
    <xdr:ext cx="599010" cy="259045"/>
    <xdr:sp macro="" textlink="">
      <xdr:nvSpPr>
        <xdr:cNvPr id="460" name="普通建設事業費 （ うち更新整備　）平均値テキスト"/>
        <xdr:cNvSpPr txBox="1"/>
      </xdr:nvSpPr>
      <xdr:spPr>
        <a:xfrm>
          <a:off x="10528300" y="16805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77487</xdr:rowOff>
    </xdr:from>
    <xdr:to>
      <xdr:col>50</xdr:col>
      <xdr:colOff>114300</xdr:colOff>
      <xdr:row>98</xdr:row>
      <xdr:rowOff>91760</xdr:rowOff>
    </xdr:to>
    <xdr:cxnSp macro="">
      <xdr:nvCxnSpPr>
        <xdr:cNvPr id="462" name="直線コネクタ 461"/>
        <xdr:cNvCxnSpPr/>
      </xdr:nvCxnSpPr>
      <xdr:spPr>
        <a:xfrm>
          <a:off x="8750300" y="16879587"/>
          <a:ext cx="889000" cy="1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135386</xdr:rowOff>
    </xdr:from>
    <xdr:ext cx="599010" cy="259045"/>
    <xdr:sp macro="" textlink="">
      <xdr:nvSpPr>
        <xdr:cNvPr id="464" name="テキスト ボックス 463"/>
        <xdr:cNvSpPr txBox="1"/>
      </xdr:nvSpPr>
      <xdr:spPr>
        <a:xfrm>
          <a:off x="9339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77487</xdr:rowOff>
    </xdr:from>
    <xdr:to>
      <xdr:col>45</xdr:col>
      <xdr:colOff>177800</xdr:colOff>
      <xdr:row>98</xdr:row>
      <xdr:rowOff>91601</xdr:rowOff>
    </xdr:to>
    <xdr:cxnSp macro="">
      <xdr:nvCxnSpPr>
        <xdr:cNvPr id="465" name="直線コネクタ 464"/>
        <xdr:cNvCxnSpPr/>
      </xdr:nvCxnSpPr>
      <xdr:spPr>
        <a:xfrm flipV="1">
          <a:off x="7861300" y="16879587"/>
          <a:ext cx="889000" cy="1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140022</xdr:rowOff>
    </xdr:from>
    <xdr:ext cx="599010" cy="259045"/>
    <xdr:sp macro="" textlink="">
      <xdr:nvSpPr>
        <xdr:cNvPr id="467" name="テキスト ボックス 466"/>
        <xdr:cNvSpPr txBox="1"/>
      </xdr:nvSpPr>
      <xdr:spPr>
        <a:xfrm>
          <a:off x="8450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88015</xdr:rowOff>
    </xdr:from>
    <xdr:to>
      <xdr:col>41</xdr:col>
      <xdr:colOff>50800</xdr:colOff>
      <xdr:row>98</xdr:row>
      <xdr:rowOff>91601</xdr:rowOff>
    </xdr:to>
    <xdr:cxnSp macro="">
      <xdr:nvCxnSpPr>
        <xdr:cNvPr id="468" name="直線コネクタ 467"/>
        <xdr:cNvCxnSpPr/>
      </xdr:nvCxnSpPr>
      <xdr:spPr>
        <a:xfrm>
          <a:off x="6972300" y="16890115"/>
          <a:ext cx="889000" cy="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148660</xdr:rowOff>
    </xdr:from>
    <xdr:ext cx="599010" cy="259045"/>
    <xdr:sp macro="" textlink="">
      <xdr:nvSpPr>
        <xdr:cNvPr id="470" name="テキスト ボックス 469"/>
        <xdr:cNvSpPr txBox="1"/>
      </xdr:nvSpPr>
      <xdr:spPr>
        <a:xfrm>
          <a:off x="7561795" y="1660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146469</xdr:rowOff>
    </xdr:from>
    <xdr:ext cx="599010" cy="259045"/>
    <xdr:sp macro="" textlink="">
      <xdr:nvSpPr>
        <xdr:cNvPr id="472" name="テキスト ボックス 471"/>
        <xdr:cNvSpPr txBox="1"/>
      </xdr:nvSpPr>
      <xdr:spPr>
        <a:xfrm>
          <a:off x="6672795" y="1660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16616</xdr:rowOff>
    </xdr:from>
    <xdr:to>
      <xdr:col>55</xdr:col>
      <xdr:colOff>50800</xdr:colOff>
      <xdr:row>98</xdr:row>
      <xdr:rowOff>118216</xdr:rowOff>
    </xdr:to>
    <xdr:sp macro="" textlink="">
      <xdr:nvSpPr>
        <xdr:cNvPr id="478" name="楕円 477"/>
        <xdr:cNvSpPr/>
      </xdr:nvSpPr>
      <xdr:spPr>
        <a:xfrm>
          <a:off x="10426700" y="1681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147443</xdr:rowOff>
    </xdr:from>
    <xdr:ext cx="599010" cy="259045"/>
    <xdr:sp macro="" textlink="">
      <xdr:nvSpPr>
        <xdr:cNvPr id="479" name="普通建設事業費 （ うち更新整備　）該当値テキスト"/>
        <xdr:cNvSpPr txBox="1"/>
      </xdr:nvSpPr>
      <xdr:spPr>
        <a:xfrm>
          <a:off x="10528300" y="16606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40960</xdr:rowOff>
    </xdr:from>
    <xdr:to>
      <xdr:col>50</xdr:col>
      <xdr:colOff>165100</xdr:colOff>
      <xdr:row>98</xdr:row>
      <xdr:rowOff>142560</xdr:rowOff>
    </xdr:to>
    <xdr:sp macro="" textlink="">
      <xdr:nvSpPr>
        <xdr:cNvPr id="480" name="楕円 479"/>
        <xdr:cNvSpPr/>
      </xdr:nvSpPr>
      <xdr:spPr>
        <a:xfrm>
          <a:off x="9588500" y="168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133687</xdr:rowOff>
    </xdr:from>
    <xdr:ext cx="599010" cy="259045"/>
    <xdr:sp macro="" textlink="">
      <xdr:nvSpPr>
        <xdr:cNvPr id="481" name="テキスト ボックス 480"/>
        <xdr:cNvSpPr txBox="1"/>
      </xdr:nvSpPr>
      <xdr:spPr>
        <a:xfrm>
          <a:off x="9339795" y="16935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26687</xdr:rowOff>
    </xdr:from>
    <xdr:to>
      <xdr:col>46</xdr:col>
      <xdr:colOff>38100</xdr:colOff>
      <xdr:row>98</xdr:row>
      <xdr:rowOff>128287</xdr:rowOff>
    </xdr:to>
    <xdr:sp macro="" textlink="">
      <xdr:nvSpPr>
        <xdr:cNvPr id="482" name="楕円 481"/>
        <xdr:cNvSpPr/>
      </xdr:nvSpPr>
      <xdr:spPr>
        <a:xfrm>
          <a:off x="8699500" y="1682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119414</xdr:rowOff>
    </xdr:from>
    <xdr:ext cx="599010" cy="259045"/>
    <xdr:sp macro="" textlink="">
      <xdr:nvSpPr>
        <xdr:cNvPr id="483" name="テキスト ボックス 482"/>
        <xdr:cNvSpPr txBox="1"/>
      </xdr:nvSpPr>
      <xdr:spPr>
        <a:xfrm>
          <a:off x="8450795" y="1692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40801</xdr:rowOff>
    </xdr:from>
    <xdr:to>
      <xdr:col>41</xdr:col>
      <xdr:colOff>101600</xdr:colOff>
      <xdr:row>98</xdr:row>
      <xdr:rowOff>142401</xdr:rowOff>
    </xdr:to>
    <xdr:sp macro="" textlink="">
      <xdr:nvSpPr>
        <xdr:cNvPr id="484" name="楕円 483"/>
        <xdr:cNvSpPr/>
      </xdr:nvSpPr>
      <xdr:spPr>
        <a:xfrm>
          <a:off x="7810500" y="1684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133528</xdr:rowOff>
    </xdr:from>
    <xdr:ext cx="599010" cy="259045"/>
    <xdr:sp macro="" textlink="">
      <xdr:nvSpPr>
        <xdr:cNvPr id="485" name="テキスト ボックス 484"/>
        <xdr:cNvSpPr txBox="1"/>
      </xdr:nvSpPr>
      <xdr:spPr>
        <a:xfrm>
          <a:off x="7561795" y="16935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37215</xdr:rowOff>
    </xdr:from>
    <xdr:to>
      <xdr:col>36</xdr:col>
      <xdr:colOff>165100</xdr:colOff>
      <xdr:row>98</xdr:row>
      <xdr:rowOff>138815</xdr:rowOff>
    </xdr:to>
    <xdr:sp macro="" textlink="">
      <xdr:nvSpPr>
        <xdr:cNvPr id="486" name="楕円 485"/>
        <xdr:cNvSpPr/>
      </xdr:nvSpPr>
      <xdr:spPr>
        <a:xfrm>
          <a:off x="6921500" y="1683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129942</xdr:rowOff>
    </xdr:from>
    <xdr:ext cx="599010" cy="259045"/>
    <xdr:sp macro="" textlink="">
      <xdr:nvSpPr>
        <xdr:cNvPr id="487" name="テキスト ボックス 486"/>
        <xdr:cNvSpPr txBox="1"/>
      </xdr:nvSpPr>
      <xdr:spPr>
        <a:xfrm>
          <a:off x="6672795" y="169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16351</xdr:rowOff>
    </xdr:from>
    <xdr:to>
      <xdr:col>85</xdr:col>
      <xdr:colOff>127000</xdr:colOff>
      <xdr:row>39</xdr:row>
      <xdr:rowOff>44442</xdr:rowOff>
    </xdr:to>
    <xdr:cxnSp macro="">
      <xdr:nvCxnSpPr>
        <xdr:cNvPr id="516" name="直線コネクタ 515"/>
        <xdr:cNvCxnSpPr/>
      </xdr:nvCxnSpPr>
      <xdr:spPr>
        <a:xfrm>
          <a:off x="15481300" y="6702901"/>
          <a:ext cx="838200" cy="2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114882</xdr:rowOff>
    </xdr:from>
    <xdr:ext cx="534377" cy="259045"/>
    <xdr:sp macro="" textlink="">
      <xdr:nvSpPr>
        <xdr:cNvPr id="517" name="災害復旧事業費平均値テキスト"/>
        <xdr:cNvSpPr txBox="1"/>
      </xdr:nvSpPr>
      <xdr:spPr>
        <a:xfrm>
          <a:off x="16370300" y="645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16351</xdr:rowOff>
    </xdr:from>
    <xdr:to>
      <xdr:col>81</xdr:col>
      <xdr:colOff>50800</xdr:colOff>
      <xdr:row>39</xdr:row>
      <xdr:rowOff>28879</xdr:rowOff>
    </xdr:to>
    <xdr:cxnSp macro="">
      <xdr:nvCxnSpPr>
        <xdr:cNvPr id="519" name="直線コネクタ 518"/>
        <xdr:cNvCxnSpPr/>
      </xdr:nvCxnSpPr>
      <xdr:spPr>
        <a:xfrm flipV="1">
          <a:off x="14592300" y="6702901"/>
          <a:ext cx="889000" cy="1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165764</xdr:rowOff>
    </xdr:from>
    <xdr:to>
      <xdr:col>76</xdr:col>
      <xdr:colOff>114300</xdr:colOff>
      <xdr:row>39</xdr:row>
      <xdr:rowOff>28879</xdr:rowOff>
    </xdr:to>
    <xdr:cxnSp macro="">
      <xdr:nvCxnSpPr>
        <xdr:cNvPr id="522" name="直線コネクタ 521"/>
        <xdr:cNvCxnSpPr/>
      </xdr:nvCxnSpPr>
      <xdr:spPr>
        <a:xfrm>
          <a:off x="13703300" y="6680864"/>
          <a:ext cx="889000" cy="3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165764</xdr:rowOff>
    </xdr:from>
    <xdr:to>
      <xdr:col>71</xdr:col>
      <xdr:colOff>177800</xdr:colOff>
      <xdr:row>39</xdr:row>
      <xdr:rowOff>17940</xdr:rowOff>
    </xdr:to>
    <xdr:cxnSp macro="">
      <xdr:nvCxnSpPr>
        <xdr:cNvPr id="525" name="直線コネクタ 524"/>
        <xdr:cNvCxnSpPr/>
      </xdr:nvCxnSpPr>
      <xdr:spPr>
        <a:xfrm flipV="1">
          <a:off x="12814300" y="6680864"/>
          <a:ext cx="889000" cy="2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56399</xdr:rowOff>
    </xdr:from>
    <xdr:ext cx="534377" cy="259045"/>
    <xdr:sp macro="" textlink="">
      <xdr:nvSpPr>
        <xdr:cNvPr id="527" name="テキスト ボックス 526"/>
        <xdr:cNvSpPr txBox="1"/>
      </xdr:nvSpPr>
      <xdr:spPr>
        <a:xfrm>
          <a:off x="13436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42702</xdr:rowOff>
    </xdr:from>
    <xdr:ext cx="534377" cy="259045"/>
    <xdr:sp macro="" textlink="">
      <xdr:nvSpPr>
        <xdr:cNvPr id="529" name="テキスト ボックス 528"/>
        <xdr:cNvSpPr txBox="1"/>
      </xdr:nvSpPr>
      <xdr:spPr>
        <a:xfrm>
          <a:off x="12547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165092</xdr:rowOff>
    </xdr:from>
    <xdr:to>
      <xdr:col>85</xdr:col>
      <xdr:colOff>177800</xdr:colOff>
      <xdr:row>39</xdr:row>
      <xdr:rowOff>95242</xdr:rowOff>
    </xdr:to>
    <xdr:sp macro="" textlink="">
      <xdr:nvSpPr>
        <xdr:cNvPr id="535" name="楕円 534"/>
        <xdr:cNvSpPr/>
      </xdr:nvSpPr>
      <xdr:spPr>
        <a:xfrm>
          <a:off x="16268700" y="668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80019</xdr:rowOff>
    </xdr:from>
    <xdr:ext cx="249299" cy="259045"/>
    <xdr:sp macro="" textlink="">
      <xdr:nvSpPr>
        <xdr:cNvPr id="536" name="災害復旧事業費該当値テキスト"/>
        <xdr:cNvSpPr txBox="1"/>
      </xdr:nvSpPr>
      <xdr:spPr>
        <a:xfrm>
          <a:off x="16370300" y="65951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137001</xdr:rowOff>
    </xdr:from>
    <xdr:to>
      <xdr:col>81</xdr:col>
      <xdr:colOff>101600</xdr:colOff>
      <xdr:row>39</xdr:row>
      <xdr:rowOff>67151</xdr:rowOff>
    </xdr:to>
    <xdr:sp macro="" textlink="">
      <xdr:nvSpPr>
        <xdr:cNvPr id="537" name="楕円 536"/>
        <xdr:cNvSpPr/>
      </xdr:nvSpPr>
      <xdr:spPr>
        <a:xfrm>
          <a:off x="15430500" y="665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58278</xdr:rowOff>
    </xdr:from>
    <xdr:ext cx="469744" cy="259045"/>
    <xdr:sp macro="" textlink="">
      <xdr:nvSpPr>
        <xdr:cNvPr id="538" name="テキスト ボックス 537"/>
        <xdr:cNvSpPr txBox="1"/>
      </xdr:nvSpPr>
      <xdr:spPr>
        <a:xfrm>
          <a:off x="15246428" y="674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149529</xdr:rowOff>
    </xdr:from>
    <xdr:to>
      <xdr:col>76</xdr:col>
      <xdr:colOff>165100</xdr:colOff>
      <xdr:row>39</xdr:row>
      <xdr:rowOff>79679</xdr:rowOff>
    </xdr:to>
    <xdr:sp macro="" textlink="">
      <xdr:nvSpPr>
        <xdr:cNvPr id="539" name="楕円 538"/>
        <xdr:cNvSpPr/>
      </xdr:nvSpPr>
      <xdr:spPr>
        <a:xfrm>
          <a:off x="14541500" y="666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70806</xdr:rowOff>
    </xdr:from>
    <xdr:ext cx="469744" cy="259045"/>
    <xdr:sp macro="" textlink="">
      <xdr:nvSpPr>
        <xdr:cNvPr id="540" name="テキスト ボックス 539"/>
        <xdr:cNvSpPr txBox="1"/>
      </xdr:nvSpPr>
      <xdr:spPr>
        <a:xfrm>
          <a:off x="14357428" y="6757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114964</xdr:rowOff>
    </xdr:from>
    <xdr:to>
      <xdr:col>72</xdr:col>
      <xdr:colOff>38100</xdr:colOff>
      <xdr:row>39</xdr:row>
      <xdr:rowOff>45114</xdr:rowOff>
    </xdr:to>
    <xdr:sp macro="" textlink="">
      <xdr:nvSpPr>
        <xdr:cNvPr id="541" name="楕円 540"/>
        <xdr:cNvSpPr/>
      </xdr:nvSpPr>
      <xdr:spPr>
        <a:xfrm>
          <a:off x="13652500" y="663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36241</xdr:rowOff>
    </xdr:from>
    <xdr:ext cx="534377" cy="259045"/>
    <xdr:sp macro="" textlink="">
      <xdr:nvSpPr>
        <xdr:cNvPr id="542" name="テキスト ボックス 541"/>
        <xdr:cNvSpPr txBox="1"/>
      </xdr:nvSpPr>
      <xdr:spPr>
        <a:xfrm>
          <a:off x="13436111" y="672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138590</xdr:rowOff>
    </xdr:from>
    <xdr:to>
      <xdr:col>67</xdr:col>
      <xdr:colOff>101600</xdr:colOff>
      <xdr:row>39</xdr:row>
      <xdr:rowOff>68740</xdr:rowOff>
    </xdr:to>
    <xdr:sp macro="" textlink="">
      <xdr:nvSpPr>
        <xdr:cNvPr id="543" name="楕円 542"/>
        <xdr:cNvSpPr/>
      </xdr:nvSpPr>
      <xdr:spPr>
        <a:xfrm>
          <a:off x="12763500" y="665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59867</xdr:rowOff>
    </xdr:from>
    <xdr:ext cx="469744" cy="259045"/>
    <xdr:sp macro="" textlink="">
      <xdr:nvSpPr>
        <xdr:cNvPr id="544" name="テキスト ボックス 543"/>
        <xdr:cNvSpPr txBox="1"/>
      </xdr:nvSpPr>
      <xdr:spPr>
        <a:xfrm>
          <a:off x="12579428" y="674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39484</xdr:rowOff>
    </xdr:from>
    <xdr:to>
      <xdr:col>85</xdr:col>
      <xdr:colOff>127000</xdr:colOff>
      <xdr:row>77</xdr:row>
      <xdr:rowOff>60677</xdr:rowOff>
    </xdr:to>
    <xdr:cxnSp macro="">
      <xdr:nvCxnSpPr>
        <xdr:cNvPr id="628" name="直線コネクタ 627"/>
        <xdr:cNvCxnSpPr/>
      </xdr:nvCxnSpPr>
      <xdr:spPr>
        <a:xfrm flipV="1">
          <a:off x="15481300" y="13241134"/>
          <a:ext cx="838200" cy="2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41277</xdr:rowOff>
    </xdr:from>
    <xdr:ext cx="599010" cy="259045"/>
    <xdr:sp macro="" textlink="">
      <xdr:nvSpPr>
        <xdr:cNvPr id="629" name="公債費平均値テキスト"/>
        <xdr:cNvSpPr txBox="1"/>
      </xdr:nvSpPr>
      <xdr:spPr>
        <a:xfrm>
          <a:off x="16370300" y="13242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31420</xdr:rowOff>
    </xdr:from>
    <xdr:to>
      <xdr:col>81</xdr:col>
      <xdr:colOff>50800</xdr:colOff>
      <xdr:row>77</xdr:row>
      <xdr:rowOff>60677</xdr:rowOff>
    </xdr:to>
    <xdr:cxnSp macro="">
      <xdr:nvCxnSpPr>
        <xdr:cNvPr id="631" name="直線コネクタ 630"/>
        <xdr:cNvCxnSpPr/>
      </xdr:nvCxnSpPr>
      <xdr:spPr>
        <a:xfrm>
          <a:off x="14592300" y="13233070"/>
          <a:ext cx="889000" cy="2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146466</xdr:rowOff>
    </xdr:from>
    <xdr:ext cx="599010" cy="259045"/>
    <xdr:sp macro="" textlink="">
      <xdr:nvSpPr>
        <xdr:cNvPr id="633" name="テキスト ボックス 632"/>
        <xdr:cNvSpPr txBox="1"/>
      </xdr:nvSpPr>
      <xdr:spPr>
        <a:xfrm>
          <a:off x="15181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31420</xdr:rowOff>
    </xdr:from>
    <xdr:to>
      <xdr:col>76</xdr:col>
      <xdr:colOff>114300</xdr:colOff>
      <xdr:row>77</xdr:row>
      <xdr:rowOff>108471</xdr:rowOff>
    </xdr:to>
    <xdr:cxnSp macro="">
      <xdr:nvCxnSpPr>
        <xdr:cNvPr id="634" name="直線コネクタ 633"/>
        <xdr:cNvCxnSpPr/>
      </xdr:nvCxnSpPr>
      <xdr:spPr>
        <a:xfrm flipV="1">
          <a:off x="13703300" y="13233070"/>
          <a:ext cx="889000" cy="7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150779</xdr:rowOff>
    </xdr:from>
    <xdr:ext cx="599010" cy="259045"/>
    <xdr:sp macro="" textlink="">
      <xdr:nvSpPr>
        <xdr:cNvPr id="636" name="テキスト ボックス 635"/>
        <xdr:cNvSpPr txBox="1"/>
      </xdr:nvSpPr>
      <xdr:spPr>
        <a:xfrm>
          <a:off x="14292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68039</xdr:rowOff>
    </xdr:from>
    <xdr:to>
      <xdr:col>71</xdr:col>
      <xdr:colOff>177800</xdr:colOff>
      <xdr:row>77</xdr:row>
      <xdr:rowOff>108471</xdr:rowOff>
    </xdr:to>
    <xdr:cxnSp macro="">
      <xdr:nvCxnSpPr>
        <xdr:cNvPr id="637" name="直線コネクタ 636"/>
        <xdr:cNvCxnSpPr/>
      </xdr:nvCxnSpPr>
      <xdr:spPr>
        <a:xfrm>
          <a:off x="12814300" y="13269689"/>
          <a:ext cx="889000" cy="4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150674</xdr:rowOff>
    </xdr:from>
    <xdr:ext cx="599010" cy="259045"/>
    <xdr:sp macro="" textlink="">
      <xdr:nvSpPr>
        <xdr:cNvPr id="639" name="テキスト ボックス 638"/>
        <xdr:cNvSpPr txBox="1"/>
      </xdr:nvSpPr>
      <xdr:spPr>
        <a:xfrm>
          <a:off x="13403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145347</xdr:rowOff>
    </xdr:from>
    <xdr:ext cx="599010" cy="259045"/>
    <xdr:sp macro="" textlink="">
      <xdr:nvSpPr>
        <xdr:cNvPr id="641" name="テキスト ボックス 640"/>
        <xdr:cNvSpPr txBox="1"/>
      </xdr:nvSpPr>
      <xdr:spPr>
        <a:xfrm>
          <a:off x="12514795"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160134</xdr:rowOff>
    </xdr:from>
    <xdr:to>
      <xdr:col>85</xdr:col>
      <xdr:colOff>177800</xdr:colOff>
      <xdr:row>77</xdr:row>
      <xdr:rowOff>90284</xdr:rowOff>
    </xdr:to>
    <xdr:sp macro="" textlink="">
      <xdr:nvSpPr>
        <xdr:cNvPr id="647" name="楕円 646"/>
        <xdr:cNvSpPr/>
      </xdr:nvSpPr>
      <xdr:spPr>
        <a:xfrm>
          <a:off x="16268700" y="1319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11561</xdr:rowOff>
    </xdr:from>
    <xdr:ext cx="599010" cy="259045"/>
    <xdr:sp macro="" textlink="">
      <xdr:nvSpPr>
        <xdr:cNvPr id="648" name="公債費該当値テキスト"/>
        <xdr:cNvSpPr txBox="1"/>
      </xdr:nvSpPr>
      <xdr:spPr>
        <a:xfrm>
          <a:off x="16370300" y="13041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9877</xdr:rowOff>
    </xdr:from>
    <xdr:to>
      <xdr:col>81</xdr:col>
      <xdr:colOff>101600</xdr:colOff>
      <xdr:row>77</xdr:row>
      <xdr:rowOff>111477</xdr:rowOff>
    </xdr:to>
    <xdr:sp macro="" textlink="">
      <xdr:nvSpPr>
        <xdr:cNvPr id="649" name="楕円 648"/>
        <xdr:cNvSpPr/>
      </xdr:nvSpPr>
      <xdr:spPr>
        <a:xfrm>
          <a:off x="15430500" y="1321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128004</xdr:rowOff>
    </xdr:from>
    <xdr:ext cx="599010" cy="259045"/>
    <xdr:sp macro="" textlink="">
      <xdr:nvSpPr>
        <xdr:cNvPr id="650" name="テキスト ボックス 649"/>
        <xdr:cNvSpPr txBox="1"/>
      </xdr:nvSpPr>
      <xdr:spPr>
        <a:xfrm>
          <a:off x="15181795" y="12986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152070</xdr:rowOff>
    </xdr:from>
    <xdr:to>
      <xdr:col>76</xdr:col>
      <xdr:colOff>165100</xdr:colOff>
      <xdr:row>77</xdr:row>
      <xdr:rowOff>82220</xdr:rowOff>
    </xdr:to>
    <xdr:sp macro="" textlink="">
      <xdr:nvSpPr>
        <xdr:cNvPr id="651" name="楕円 650"/>
        <xdr:cNvSpPr/>
      </xdr:nvSpPr>
      <xdr:spPr>
        <a:xfrm>
          <a:off x="14541500" y="1318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98747</xdr:rowOff>
    </xdr:from>
    <xdr:ext cx="599010" cy="259045"/>
    <xdr:sp macro="" textlink="">
      <xdr:nvSpPr>
        <xdr:cNvPr id="652" name="テキスト ボックス 651"/>
        <xdr:cNvSpPr txBox="1"/>
      </xdr:nvSpPr>
      <xdr:spPr>
        <a:xfrm>
          <a:off x="14292795" y="12957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57671</xdr:rowOff>
    </xdr:from>
    <xdr:to>
      <xdr:col>72</xdr:col>
      <xdr:colOff>38100</xdr:colOff>
      <xdr:row>77</xdr:row>
      <xdr:rowOff>159271</xdr:rowOff>
    </xdr:to>
    <xdr:sp macro="" textlink="">
      <xdr:nvSpPr>
        <xdr:cNvPr id="653" name="楕円 652"/>
        <xdr:cNvSpPr/>
      </xdr:nvSpPr>
      <xdr:spPr>
        <a:xfrm>
          <a:off x="13652500" y="1325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4348</xdr:rowOff>
    </xdr:from>
    <xdr:ext cx="599010" cy="259045"/>
    <xdr:sp macro="" textlink="">
      <xdr:nvSpPr>
        <xdr:cNvPr id="654" name="テキスト ボックス 653"/>
        <xdr:cNvSpPr txBox="1"/>
      </xdr:nvSpPr>
      <xdr:spPr>
        <a:xfrm>
          <a:off x="13403795" y="13034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17239</xdr:rowOff>
    </xdr:from>
    <xdr:to>
      <xdr:col>67</xdr:col>
      <xdr:colOff>101600</xdr:colOff>
      <xdr:row>77</xdr:row>
      <xdr:rowOff>118839</xdr:rowOff>
    </xdr:to>
    <xdr:sp macro="" textlink="">
      <xdr:nvSpPr>
        <xdr:cNvPr id="655" name="楕円 654"/>
        <xdr:cNvSpPr/>
      </xdr:nvSpPr>
      <xdr:spPr>
        <a:xfrm>
          <a:off x="12763500" y="1321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135366</xdr:rowOff>
    </xdr:from>
    <xdr:ext cx="599010" cy="259045"/>
    <xdr:sp macro="" textlink="">
      <xdr:nvSpPr>
        <xdr:cNvPr id="656" name="テキスト ボックス 655"/>
        <xdr:cNvSpPr txBox="1"/>
      </xdr:nvSpPr>
      <xdr:spPr>
        <a:xfrm>
          <a:off x="12514795" y="12994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90080</xdr:rowOff>
    </xdr:from>
    <xdr:to>
      <xdr:col>85</xdr:col>
      <xdr:colOff>127000</xdr:colOff>
      <xdr:row>99</xdr:row>
      <xdr:rowOff>60775</xdr:rowOff>
    </xdr:to>
    <xdr:cxnSp macro="">
      <xdr:nvCxnSpPr>
        <xdr:cNvPr id="687" name="直線コネクタ 686"/>
        <xdr:cNvCxnSpPr/>
      </xdr:nvCxnSpPr>
      <xdr:spPr>
        <a:xfrm>
          <a:off x="15481300" y="16892180"/>
          <a:ext cx="838200" cy="14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164619</xdr:rowOff>
    </xdr:from>
    <xdr:ext cx="534377" cy="259045"/>
    <xdr:sp macro="" textlink="">
      <xdr:nvSpPr>
        <xdr:cNvPr id="688" name="積立金平均値テキスト"/>
        <xdr:cNvSpPr txBox="1"/>
      </xdr:nvSpPr>
      <xdr:spPr>
        <a:xfrm>
          <a:off x="16370300" y="1679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90080</xdr:rowOff>
    </xdr:from>
    <xdr:to>
      <xdr:col>81</xdr:col>
      <xdr:colOff>50800</xdr:colOff>
      <xdr:row>99</xdr:row>
      <xdr:rowOff>45338</xdr:rowOff>
    </xdr:to>
    <xdr:cxnSp macro="">
      <xdr:nvCxnSpPr>
        <xdr:cNvPr id="690" name="直線コネクタ 689"/>
        <xdr:cNvCxnSpPr/>
      </xdr:nvCxnSpPr>
      <xdr:spPr>
        <a:xfrm flipV="1">
          <a:off x="14592300" y="16892180"/>
          <a:ext cx="889000" cy="12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52328</xdr:rowOff>
    </xdr:from>
    <xdr:ext cx="534377" cy="259045"/>
    <xdr:sp macro="" textlink="">
      <xdr:nvSpPr>
        <xdr:cNvPr id="692" name="テキスト ボックス 691"/>
        <xdr:cNvSpPr txBox="1"/>
      </xdr:nvSpPr>
      <xdr:spPr>
        <a:xfrm>
          <a:off x="15214111" y="1702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1085</xdr:rowOff>
    </xdr:from>
    <xdr:to>
      <xdr:col>76</xdr:col>
      <xdr:colOff>114300</xdr:colOff>
      <xdr:row>99</xdr:row>
      <xdr:rowOff>45338</xdr:rowOff>
    </xdr:to>
    <xdr:cxnSp macro="">
      <xdr:nvCxnSpPr>
        <xdr:cNvPr id="693" name="直線コネクタ 692"/>
        <xdr:cNvCxnSpPr/>
      </xdr:nvCxnSpPr>
      <xdr:spPr>
        <a:xfrm>
          <a:off x="13703300" y="16974635"/>
          <a:ext cx="889000" cy="4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88564</xdr:rowOff>
    </xdr:from>
    <xdr:ext cx="534377" cy="259045"/>
    <xdr:sp macro="" textlink="">
      <xdr:nvSpPr>
        <xdr:cNvPr id="695" name="テキスト ボックス 694"/>
        <xdr:cNvSpPr txBox="1"/>
      </xdr:nvSpPr>
      <xdr:spPr>
        <a:xfrm>
          <a:off x="14325111" y="1671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1085</xdr:rowOff>
    </xdr:from>
    <xdr:to>
      <xdr:col>71</xdr:col>
      <xdr:colOff>177800</xdr:colOff>
      <xdr:row>99</xdr:row>
      <xdr:rowOff>94004</xdr:rowOff>
    </xdr:to>
    <xdr:cxnSp macro="">
      <xdr:nvCxnSpPr>
        <xdr:cNvPr id="696" name="直線コネクタ 695"/>
        <xdr:cNvCxnSpPr/>
      </xdr:nvCxnSpPr>
      <xdr:spPr>
        <a:xfrm flipV="1">
          <a:off x="12814300" y="16974635"/>
          <a:ext cx="889000" cy="9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54312</xdr:rowOff>
    </xdr:from>
    <xdr:ext cx="534377" cy="259045"/>
    <xdr:sp macro="" textlink="">
      <xdr:nvSpPr>
        <xdr:cNvPr id="698" name="テキスト ボックス 697"/>
        <xdr:cNvSpPr txBox="1"/>
      </xdr:nvSpPr>
      <xdr:spPr>
        <a:xfrm>
          <a:off x="13436111" y="1702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94341</xdr:rowOff>
    </xdr:from>
    <xdr:ext cx="534377" cy="259045"/>
    <xdr:sp macro="" textlink="">
      <xdr:nvSpPr>
        <xdr:cNvPr id="700" name="テキスト ボックス 699"/>
        <xdr:cNvSpPr txBox="1"/>
      </xdr:nvSpPr>
      <xdr:spPr>
        <a:xfrm>
          <a:off x="12547111" y="167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9975</xdr:rowOff>
    </xdr:from>
    <xdr:to>
      <xdr:col>85</xdr:col>
      <xdr:colOff>177800</xdr:colOff>
      <xdr:row>99</xdr:row>
      <xdr:rowOff>111575</xdr:rowOff>
    </xdr:to>
    <xdr:sp macro="" textlink="">
      <xdr:nvSpPr>
        <xdr:cNvPr id="706" name="楕円 705"/>
        <xdr:cNvSpPr/>
      </xdr:nvSpPr>
      <xdr:spPr>
        <a:xfrm>
          <a:off x="16268700" y="1698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120169</xdr:rowOff>
    </xdr:from>
    <xdr:ext cx="534377" cy="259045"/>
    <xdr:sp macro="" textlink="">
      <xdr:nvSpPr>
        <xdr:cNvPr id="707" name="積立金該当値テキスト"/>
        <xdr:cNvSpPr txBox="1"/>
      </xdr:nvSpPr>
      <xdr:spPr>
        <a:xfrm>
          <a:off x="16370300" y="1692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39280</xdr:rowOff>
    </xdr:from>
    <xdr:to>
      <xdr:col>81</xdr:col>
      <xdr:colOff>101600</xdr:colOff>
      <xdr:row>98</xdr:row>
      <xdr:rowOff>140880</xdr:rowOff>
    </xdr:to>
    <xdr:sp macro="" textlink="">
      <xdr:nvSpPr>
        <xdr:cNvPr id="708" name="楕円 707"/>
        <xdr:cNvSpPr/>
      </xdr:nvSpPr>
      <xdr:spPr>
        <a:xfrm>
          <a:off x="15430500" y="1684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157407</xdr:rowOff>
    </xdr:from>
    <xdr:ext cx="599010" cy="259045"/>
    <xdr:sp macro="" textlink="">
      <xdr:nvSpPr>
        <xdr:cNvPr id="709" name="テキスト ボックス 708"/>
        <xdr:cNvSpPr txBox="1"/>
      </xdr:nvSpPr>
      <xdr:spPr>
        <a:xfrm>
          <a:off x="15181795" y="1661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165988</xdr:rowOff>
    </xdr:from>
    <xdr:to>
      <xdr:col>76</xdr:col>
      <xdr:colOff>165100</xdr:colOff>
      <xdr:row>99</xdr:row>
      <xdr:rowOff>96138</xdr:rowOff>
    </xdr:to>
    <xdr:sp macro="" textlink="">
      <xdr:nvSpPr>
        <xdr:cNvPr id="710" name="楕円 709"/>
        <xdr:cNvSpPr/>
      </xdr:nvSpPr>
      <xdr:spPr>
        <a:xfrm>
          <a:off x="14541500" y="1696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87265</xdr:rowOff>
    </xdr:from>
    <xdr:ext cx="534377" cy="259045"/>
    <xdr:sp macro="" textlink="">
      <xdr:nvSpPr>
        <xdr:cNvPr id="711" name="テキスト ボックス 710"/>
        <xdr:cNvSpPr txBox="1"/>
      </xdr:nvSpPr>
      <xdr:spPr>
        <a:xfrm>
          <a:off x="14325111" y="1706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121735</xdr:rowOff>
    </xdr:from>
    <xdr:to>
      <xdr:col>72</xdr:col>
      <xdr:colOff>38100</xdr:colOff>
      <xdr:row>99</xdr:row>
      <xdr:rowOff>51885</xdr:rowOff>
    </xdr:to>
    <xdr:sp macro="" textlink="">
      <xdr:nvSpPr>
        <xdr:cNvPr id="712" name="楕円 711"/>
        <xdr:cNvSpPr/>
      </xdr:nvSpPr>
      <xdr:spPr>
        <a:xfrm>
          <a:off x="13652500" y="1692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68412</xdr:rowOff>
    </xdr:from>
    <xdr:ext cx="534377" cy="259045"/>
    <xdr:sp macro="" textlink="">
      <xdr:nvSpPr>
        <xdr:cNvPr id="713" name="テキスト ボックス 712"/>
        <xdr:cNvSpPr txBox="1"/>
      </xdr:nvSpPr>
      <xdr:spPr>
        <a:xfrm>
          <a:off x="13436111" y="1669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43204</xdr:rowOff>
    </xdr:from>
    <xdr:to>
      <xdr:col>67</xdr:col>
      <xdr:colOff>101600</xdr:colOff>
      <xdr:row>99</xdr:row>
      <xdr:rowOff>144804</xdr:rowOff>
    </xdr:to>
    <xdr:sp macro="" textlink="">
      <xdr:nvSpPr>
        <xdr:cNvPr id="714" name="楕円 713"/>
        <xdr:cNvSpPr/>
      </xdr:nvSpPr>
      <xdr:spPr>
        <a:xfrm>
          <a:off x="12763500" y="170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135931</xdr:rowOff>
    </xdr:from>
    <xdr:ext cx="469744" cy="259045"/>
    <xdr:sp macro="" textlink="">
      <xdr:nvSpPr>
        <xdr:cNvPr id="715" name="テキスト ボックス 714"/>
        <xdr:cNvSpPr txBox="1"/>
      </xdr:nvSpPr>
      <xdr:spPr>
        <a:xfrm>
          <a:off x="12579428" y="17109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38812</xdr:rowOff>
    </xdr:from>
    <xdr:to>
      <xdr:col>107</xdr:col>
      <xdr:colOff>50800</xdr:colOff>
      <xdr:row>39</xdr:row>
      <xdr:rowOff>44450</xdr:rowOff>
    </xdr:to>
    <xdr:cxnSp macro="">
      <xdr:nvCxnSpPr>
        <xdr:cNvPr id="750" name="直線コネクタ 749"/>
        <xdr:cNvCxnSpPr/>
      </xdr:nvCxnSpPr>
      <xdr:spPr>
        <a:xfrm>
          <a:off x="19545300" y="6725362"/>
          <a:ext cx="889000" cy="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23800</xdr:rowOff>
    </xdr:from>
    <xdr:to>
      <xdr:col>102</xdr:col>
      <xdr:colOff>114300</xdr:colOff>
      <xdr:row>39</xdr:row>
      <xdr:rowOff>38812</xdr:rowOff>
    </xdr:to>
    <xdr:cxnSp macro="">
      <xdr:nvCxnSpPr>
        <xdr:cNvPr id="753" name="直線コネクタ 752"/>
        <xdr:cNvCxnSpPr/>
      </xdr:nvCxnSpPr>
      <xdr:spPr>
        <a:xfrm>
          <a:off x="18656300" y="6710350"/>
          <a:ext cx="889000" cy="1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7" name="テキスト ボックス 756"/>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4" name="投資及び出資金該当値テキスト"/>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159462</xdr:rowOff>
    </xdr:from>
    <xdr:to>
      <xdr:col>102</xdr:col>
      <xdr:colOff>165100</xdr:colOff>
      <xdr:row>39</xdr:row>
      <xdr:rowOff>89612</xdr:rowOff>
    </xdr:to>
    <xdr:sp macro="" textlink="">
      <xdr:nvSpPr>
        <xdr:cNvPr id="769" name="楕円 768"/>
        <xdr:cNvSpPr/>
      </xdr:nvSpPr>
      <xdr:spPr>
        <a:xfrm>
          <a:off x="19494500" y="667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80739</xdr:rowOff>
    </xdr:from>
    <xdr:ext cx="378565" cy="259045"/>
    <xdr:sp macro="" textlink="">
      <xdr:nvSpPr>
        <xdr:cNvPr id="770" name="テキスト ボックス 769"/>
        <xdr:cNvSpPr txBox="1"/>
      </xdr:nvSpPr>
      <xdr:spPr>
        <a:xfrm>
          <a:off x="19356017" y="6767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144450</xdr:rowOff>
    </xdr:from>
    <xdr:to>
      <xdr:col>98</xdr:col>
      <xdr:colOff>38100</xdr:colOff>
      <xdr:row>39</xdr:row>
      <xdr:rowOff>74600</xdr:rowOff>
    </xdr:to>
    <xdr:sp macro="" textlink="">
      <xdr:nvSpPr>
        <xdr:cNvPr id="771" name="楕円 770"/>
        <xdr:cNvSpPr/>
      </xdr:nvSpPr>
      <xdr:spPr>
        <a:xfrm>
          <a:off x="18605500" y="66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65727</xdr:rowOff>
    </xdr:from>
    <xdr:ext cx="469744" cy="259045"/>
    <xdr:sp macro="" textlink="">
      <xdr:nvSpPr>
        <xdr:cNvPr id="772" name="テキスト ボックス 771"/>
        <xdr:cNvSpPr txBox="1"/>
      </xdr:nvSpPr>
      <xdr:spPr>
        <a:xfrm>
          <a:off x="18421428" y="675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74378</xdr:rowOff>
    </xdr:from>
    <xdr:to>
      <xdr:col>116</xdr:col>
      <xdr:colOff>63500</xdr:colOff>
      <xdr:row>58</xdr:row>
      <xdr:rowOff>75730</xdr:rowOff>
    </xdr:to>
    <xdr:cxnSp macro="">
      <xdr:nvCxnSpPr>
        <xdr:cNvPr id="801" name="直線コネクタ 800"/>
        <xdr:cNvCxnSpPr/>
      </xdr:nvCxnSpPr>
      <xdr:spPr>
        <a:xfrm flipV="1">
          <a:off x="21323300" y="10018478"/>
          <a:ext cx="838200" cy="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2" name="貸付金平均値テキスト"/>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75730</xdr:rowOff>
    </xdr:from>
    <xdr:to>
      <xdr:col>111</xdr:col>
      <xdr:colOff>177800</xdr:colOff>
      <xdr:row>58</xdr:row>
      <xdr:rowOff>78892</xdr:rowOff>
    </xdr:to>
    <xdr:cxnSp macro="">
      <xdr:nvCxnSpPr>
        <xdr:cNvPr id="804" name="直線コネクタ 803"/>
        <xdr:cNvCxnSpPr/>
      </xdr:nvCxnSpPr>
      <xdr:spPr>
        <a:xfrm flipV="1">
          <a:off x="20434300" y="10019830"/>
          <a:ext cx="8890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6" name="テキスト ボックス 805"/>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78892</xdr:rowOff>
    </xdr:from>
    <xdr:to>
      <xdr:col>107</xdr:col>
      <xdr:colOff>50800</xdr:colOff>
      <xdr:row>58</xdr:row>
      <xdr:rowOff>81559</xdr:rowOff>
    </xdr:to>
    <xdr:cxnSp macro="">
      <xdr:nvCxnSpPr>
        <xdr:cNvPr id="807" name="直線コネクタ 806"/>
        <xdr:cNvCxnSpPr/>
      </xdr:nvCxnSpPr>
      <xdr:spPr>
        <a:xfrm flipV="1">
          <a:off x="19545300" y="10022992"/>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09" name="テキスト ボックス 808"/>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59024</xdr:rowOff>
    </xdr:from>
    <xdr:to>
      <xdr:col>102</xdr:col>
      <xdr:colOff>114300</xdr:colOff>
      <xdr:row>58</xdr:row>
      <xdr:rowOff>81559</xdr:rowOff>
    </xdr:to>
    <xdr:cxnSp macro="">
      <xdr:nvCxnSpPr>
        <xdr:cNvPr id="810" name="直線コネクタ 809"/>
        <xdr:cNvCxnSpPr/>
      </xdr:nvCxnSpPr>
      <xdr:spPr>
        <a:xfrm>
          <a:off x="18656300" y="9831674"/>
          <a:ext cx="889000" cy="19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109910</xdr:rowOff>
    </xdr:from>
    <xdr:ext cx="469744" cy="259045"/>
    <xdr:sp macro="" textlink="">
      <xdr:nvSpPr>
        <xdr:cNvPr id="812" name="テキスト ボックス 811"/>
        <xdr:cNvSpPr txBox="1"/>
      </xdr:nvSpPr>
      <xdr:spPr>
        <a:xfrm>
          <a:off x="19310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79271</xdr:rowOff>
    </xdr:from>
    <xdr:ext cx="469744" cy="259045"/>
    <xdr:sp macro="" textlink="">
      <xdr:nvSpPr>
        <xdr:cNvPr id="814" name="テキスト ボックス 813"/>
        <xdr:cNvSpPr txBox="1"/>
      </xdr:nvSpPr>
      <xdr:spPr>
        <a:xfrm>
          <a:off x="18421428" y="1002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23578</xdr:rowOff>
    </xdr:from>
    <xdr:to>
      <xdr:col>116</xdr:col>
      <xdr:colOff>114300</xdr:colOff>
      <xdr:row>58</xdr:row>
      <xdr:rowOff>125178</xdr:rowOff>
    </xdr:to>
    <xdr:sp macro="" textlink="">
      <xdr:nvSpPr>
        <xdr:cNvPr id="820" name="楕円 819"/>
        <xdr:cNvSpPr/>
      </xdr:nvSpPr>
      <xdr:spPr>
        <a:xfrm>
          <a:off x="22110700" y="996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2005</xdr:rowOff>
    </xdr:from>
    <xdr:ext cx="469744" cy="259045"/>
    <xdr:sp macro="" textlink="">
      <xdr:nvSpPr>
        <xdr:cNvPr id="821" name="貸付金該当値テキスト"/>
        <xdr:cNvSpPr txBox="1"/>
      </xdr:nvSpPr>
      <xdr:spPr>
        <a:xfrm>
          <a:off x="22212300" y="9946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24930</xdr:rowOff>
    </xdr:from>
    <xdr:to>
      <xdr:col>112</xdr:col>
      <xdr:colOff>38100</xdr:colOff>
      <xdr:row>58</xdr:row>
      <xdr:rowOff>126530</xdr:rowOff>
    </xdr:to>
    <xdr:sp macro="" textlink="">
      <xdr:nvSpPr>
        <xdr:cNvPr id="822" name="楕円 821"/>
        <xdr:cNvSpPr/>
      </xdr:nvSpPr>
      <xdr:spPr>
        <a:xfrm>
          <a:off x="21272500" y="996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117657</xdr:rowOff>
    </xdr:from>
    <xdr:ext cx="469744" cy="259045"/>
    <xdr:sp macro="" textlink="">
      <xdr:nvSpPr>
        <xdr:cNvPr id="823" name="テキスト ボックス 822"/>
        <xdr:cNvSpPr txBox="1"/>
      </xdr:nvSpPr>
      <xdr:spPr>
        <a:xfrm>
          <a:off x="21088428" y="10061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28092</xdr:rowOff>
    </xdr:from>
    <xdr:to>
      <xdr:col>107</xdr:col>
      <xdr:colOff>101600</xdr:colOff>
      <xdr:row>58</xdr:row>
      <xdr:rowOff>129692</xdr:rowOff>
    </xdr:to>
    <xdr:sp macro="" textlink="">
      <xdr:nvSpPr>
        <xdr:cNvPr id="824" name="楕円 823"/>
        <xdr:cNvSpPr/>
      </xdr:nvSpPr>
      <xdr:spPr>
        <a:xfrm>
          <a:off x="20383500" y="997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120819</xdr:rowOff>
    </xdr:from>
    <xdr:ext cx="469744" cy="259045"/>
    <xdr:sp macro="" textlink="">
      <xdr:nvSpPr>
        <xdr:cNvPr id="825" name="テキスト ボックス 824"/>
        <xdr:cNvSpPr txBox="1"/>
      </xdr:nvSpPr>
      <xdr:spPr>
        <a:xfrm>
          <a:off x="20199428" y="1006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30759</xdr:rowOff>
    </xdr:from>
    <xdr:to>
      <xdr:col>102</xdr:col>
      <xdr:colOff>165100</xdr:colOff>
      <xdr:row>58</xdr:row>
      <xdr:rowOff>132359</xdr:rowOff>
    </xdr:to>
    <xdr:sp macro="" textlink="">
      <xdr:nvSpPr>
        <xdr:cNvPr id="826" name="楕円 825"/>
        <xdr:cNvSpPr/>
      </xdr:nvSpPr>
      <xdr:spPr>
        <a:xfrm>
          <a:off x="19494500" y="997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123486</xdr:rowOff>
    </xdr:from>
    <xdr:ext cx="469744" cy="259045"/>
    <xdr:sp macro="" textlink="">
      <xdr:nvSpPr>
        <xdr:cNvPr id="827" name="テキスト ボックス 826"/>
        <xdr:cNvSpPr txBox="1"/>
      </xdr:nvSpPr>
      <xdr:spPr>
        <a:xfrm>
          <a:off x="19310428" y="1006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8224</xdr:rowOff>
    </xdr:from>
    <xdr:to>
      <xdr:col>98</xdr:col>
      <xdr:colOff>38100</xdr:colOff>
      <xdr:row>57</xdr:row>
      <xdr:rowOff>109824</xdr:rowOff>
    </xdr:to>
    <xdr:sp macro="" textlink="">
      <xdr:nvSpPr>
        <xdr:cNvPr id="828" name="楕円 827"/>
        <xdr:cNvSpPr/>
      </xdr:nvSpPr>
      <xdr:spPr>
        <a:xfrm>
          <a:off x="18605500" y="978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126351</xdr:rowOff>
    </xdr:from>
    <xdr:ext cx="534377" cy="259045"/>
    <xdr:sp macro="" textlink="">
      <xdr:nvSpPr>
        <xdr:cNvPr id="829" name="テキスト ボックス 828"/>
        <xdr:cNvSpPr txBox="1"/>
      </xdr:nvSpPr>
      <xdr:spPr>
        <a:xfrm>
          <a:off x="18389111" y="955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65981</xdr:rowOff>
    </xdr:from>
    <xdr:to>
      <xdr:col>116</xdr:col>
      <xdr:colOff>63500</xdr:colOff>
      <xdr:row>75</xdr:row>
      <xdr:rowOff>72583</xdr:rowOff>
    </xdr:to>
    <xdr:cxnSp macro="">
      <xdr:nvCxnSpPr>
        <xdr:cNvPr id="856" name="直線コネクタ 855"/>
        <xdr:cNvCxnSpPr/>
      </xdr:nvCxnSpPr>
      <xdr:spPr>
        <a:xfrm flipV="1">
          <a:off x="21323300" y="12924731"/>
          <a:ext cx="838200" cy="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89350</xdr:rowOff>
    </xdr:from>
    <xdr:ext cx="599010" cy="259045"/>
    <xdr:sp macro="" textlink="">
      <xdr:nvSpPr>
        <xdr:cNvPr id="857" name="繰出金平均値テキスト"/>
        <xdr:cNvSpPr txBox="1"/>
      </xdr:nvSpPr>
      <xdr:spPr>
        <a:xfrm>
          <a:off x="22212300" y="12948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23452</xdr:rowOff>
    </xdr:from>
    <xdr:to>
      <xdr:col>111</xdr:col>
      <xdr:colOff>177800</xdr:colOff>
      <xdr:row>75</xdr:row>
      <xdr:rowOff>72583</xdr:rowOff>
    </xdr:to>
    <xdr:cxnSp macro="">
      <xdr:nvCxnSpPr>
        <xdr:cNvPr id="859" name="直線コネクタ 858"/>
        <xdr:cNvCxnSpPr/>
      </xdr:nvCxnSpPr>
      <xdr:spPr>
        <a:xfrm>
          <a:off x="20434300" y="12882202"/>
          <a:ext cx="889000" cy="4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21544</xdr:rowOff>
    </xdr:from>
    <xdr:ext cx="599010" cy="259045"/>
    <xdr:sp macro="" textlink="">
      <xdr:nvSpPr>
        <xdr:cNvPr id="861" name="テキスト ボックス 860"/>
        <xdr:cNvSpPr txBox="1"/>
      </xdr:nvSpPr>
      <xdr:spPr>
        <a:xfrm>
          <a:off x="21023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14880</xdr:rowOff>
    </xdr:from>
    <xdr:to>
      <xdr:col>107</xdr:col>
      <xdr:colOff>50800</xdr:colOff>
      <xdr:row>75</xdr:row>
      <xdr:rowOff>23452</xdr:rowOff>
    </xdr:to>
    <xdr:cxnSp macro="">
      <xdr:nvCxnSpPr>
        <xdr:cNvPr id="862" name="直線コネクタ 861"/>
        <xdr:cNvCxnSpPr/>
      </xdr:nvCxnSpPr>
      <xdr:spPr>
        <a:xfrm>
          <a:off x="19545300" y="12702180"/>
          <a:ext cx="889000" cy="18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32932</xdr:rowOff>
    </xdr:from>
    <xdr:ext cx="599010" cy="259045"/>
    <xdr:sp macro="" textlink="">
      <xdr:nvSpPr>
        <xdr:cNvPr id="864" name="テキスト ボックス 863"/>
        <xdr:cNvSpPr txBox="1"/>
      </xdr:nvSpPr>
      <xdr:spPr>
        <a:xfrm>
          <a:off x="20134795" y="130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14880</xdr:rowOff>
    </xdr:from>
    <xdr:to>
      <xdr:col>102</xdr:col>
      <xdr:colOff>114300</xdr:colOff>
      <xdr:row>75</xdr:row>
      <xdr:rowOff>45700</xdr:rowOff>
    </xdr:to>
    <xdr:cxnSp macro="">
      <xdr:nvCxnSpPr>
        <xdr:cNvPr id="865" name="直線コネクタ 864"/>
        <xdr:cNvCxnSpPr/>
      </xdr:nvCxnSpPr>
      <xdr:spPr>
        <a:xfrm flipV="1">
          <a:off x="18656300" y="12702180"/>
          <a:ext cx="889000" cy="20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32269</xdr:rowOff>
    </xdr:from>
    <xdr:ext cx="599010" cy="259045"/>
    <xdr:sp macro="" textlink="">
      <xdr:nvSpPr>
        <xdr:cNvPr id="867" name="テキスト ボックス 866"/>
        <xdr:cNvSpPr txBox="1"/>
      </xdr:nvSpPr>
      <xdr:spPr>
        <a:xfrm>
          <a:off x="19245795" y="1306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46176</xdr:rowOff>
    </xdr:from>
    <xdr:ext cx="599010" cy="259045"/>
    <xdr:sp macro="" textlink="">
      <xdr:nvSpPr>
        <xdr:cNvPr id="869" name="テキスト ボックス 868"/>
        <xdr:cNvSpPr txBox="1"/>
      </xdr:nvSpPr>
      <xdr:spPr>
        <a:xfrm>
          <a:off x="18356795" y="1307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15181</xdr:rowOff>
    </xdr:from>
    <xdr:to>
      <xdr:col>116</xdr:col>
      <xdr:colOff>114300</xdr:colOff>
      <xdr:row>75</xdr:row>
      <xdr:rowOff>116781</xdr:rowOff>
    </xdr:to>
    <xdr:sp macro="" textlink="">
      <xdr:nvSpPr>
        <xdr:cNvPr id="875" name="楕円 874"/>
        <xdr:cNvSpPr/>
      </xdr:nvSpPr>
      <xdr:spPr>
        <a:xfrm>
          <a:off x="22110700" y="1287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38058</xdr:rowOff>
    </xdr:from>
    <xdr:ext cx="599010" cy="259045"/>
    <xdr:sp macro="" textlink="">
      <xdr:nvSpPr>
        <xdr:cNvPr id="876" name="繰出金該当値テキスト"/>
        <xdr:cNvSpPr txBox="1"/>
      </xdr:nvSpPr>
      <xdr:spPr>
        <a:xfrm>
          <a:off x="22212300" y="12725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21783</xdr:rowOff>
    </xdr:from>
    <xdr:to>
      <xdr:col>112</xdr:col>
      <xdr:colOff>38100</xdr:colOff>
      <xdr:row>75</xdr:row>
      <xdr:rowOff>123383</xdr:rowOff>
    </xdr:to>
    <xdr:sp macro="" textlink="">
      <xdr:nvSpPr>
        <xdr:cNvPr id="877" name="楕円 876"/>
        <xdr:cNvSpPr/>
      </xdr:nvSpPr>
      <xdr:spPr>
        <a:xfrm>
          <a:off x="21272500" y="1288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139910</xdr:rowOff>
    </xdr:from>
    <xdr:ext cx="599010" cy="259045"/>
    <xdr:sp macro="" textlink="">
      <xdr:nvSpPr>
        <xdr:cNvPr id="878" name="テキスト ボックス 877"/>
        <xdr:cNvSpPr txBox="1"/>
      </xdr:nvSpPr>
      <xdr:spPr>
        <a:xfrm>
          <a:off x="21023795" y="1265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144102</xdr:rowOff>
    </xdr:from>
    <xdr:to>
      <xdr:col>107</xdr:col>
      <xdr:colOff>101600</xdr:colOff>
      <xdr:row>75</xdr:row>
      <xdr:rowOff>74252</xdr:rowOff>
    </xdr:to>
    <xdr:sp macro="" textlink="">
      <xdr:nvSpPr>
        <xdr:cNvPr id="879" name="楕円 878"/>
        <xdr:cNvSpPr/>
      </xdr:nvSpPr>
      <xdr:spPr>
        <a:xfrm>
          <a:off x="20383500" y="1283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90779</xdr:rowOff>
    </xdr:from>
    <xdr:ext cx="599010" cy="259045"/>
    <xdr:sp macro="" textlink="">
      <xdr:nvSpPr>
        <xdr:cNvPr id="880" name="テキスト ボックス 879"/>
        <xdr:cNvSpPr txBox="1"/>
      </xdr:nvSpPr>
      <xdr:spPr>
        <a:xfrm>
          <a:off x="20134795" y="12606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135530</xdr:rowOff>
    </xdr:from>
    <xdr:to>
      <xdr:col>102</xdr:col>
      <xdr:colOff>165100</xdr:colOff>
      <xdr:row>74</xdr:row>
      <xdr:rowOff>65680</xdr:rowOff>
    </xdr:to>
    <xdr:sp macro="" textlink="">
      <xdr:nvSpPr>
        <xdr:cNvPr id="881" name="楕円 880"/>
        <xdr:cNvSpPr/>
      </xdr:nvSpPr>
      <xdr:spPr>
        <a:xfrm>
          <a:off x="19494500" y="1265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82207</xdr:rowOff>
    </xdr:from>
    <xdr:ext cx="599010" cy="259045"/>
    <xdr:sp macro="" textlink="">
      <xdr:nvSpPr>
        <xdr:cNvPr id="882" name="テキスト ボックス 881"/>
        <xdr:cNvSpPr txBox="1"/>
      </xdr:nvSpPr>
      <xdr:spPr>
        <a:xfrm>
          <a:off x="19245795" y="1242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166350</xdr:rowOff>
    </xdr:from>
    <xdr:to>
      <xdr:col>98</xdr:col>
      <xdr:colOff>38100</xdr:colOff>
      <xdr:row>75</xdr:row>
      <xdr:rowOff>96500</xdr:rowOff>
    </xdr:to>
    <xdr:sp macro="" textlink="">
      <xdr:nvSpPr>
        <xdr:cNvPr id="883" name="楕円 882"/>
        <xdr:cNvSpPr/>
      </xdr:nvSpPr>
      <xdr:spPr>
        <a:xfrm>
          <a:off x="18605500" y="128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113027</xdr:rowOff>
    </xdr:from>
    <xdr:ext cx="599010" cy="259045"/>
    <xdr:sp macro="" textlink="">
      <xdr:nvSpPr>
        <xdr:cNvPr id="884" name="テキスト ボックス 883"/>
        <xdr:cNvSpPr txBox="1"/>
      </xdr:nvSpPr>
      <xdr:spPr>
        <a:xfrm>
          <a:off x="18356795" y="1262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歳出決算総額は、住民一人当たり１，８７８千円となっている。</a:t>
          </a:r>
        </a:p>
        <a:p>
          <a:r>
            <a:rPr kumimoji="1" lang="ja-JP" altLang="en-US" sz="1300">
              <a:latin typeface="ＭＳ Ｐゴシック" panose="020B0600070205080204" pitchFamily="50" charset="-128"/>
              <a:ea typeface="ＭＳ Ｐゴシック" panose="020B0600070205080204" pitchFamily="50" charset="-128"/>
            </a:rPr>
            <a:t>　項目別に見ると普通建設事業費が類似団体と比較して高い水準となっているが、引き続き大規模な建設事業の予定があることから、公共施設等総合管理計画に基づき維持補修費とのバランスを考慮しつつ、事業の取捨選択を徹底していくことで、住民負担が大きくならないよう負担軽減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北海道遠別町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2,692
2,647
590.80
5,113,415
5,055,716
42,699
2,563,261
5,036,425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157131</xdr:rowOff>
    </xdr:from>
    <xdr:to>
      <xdr:col>24</xdr:col>
      <xdr:colOff>63500</xdr:colOff>
      <xdr:row>36</xdr:row>
      <xdr:rowOff>159074</xdr:rowOff>
    </xdr:to>
    <xdr:cxnSp macro="">
      <xdr:nvCxnSpPr>
        <xdr:cNvPr id="60" name="直線コネクタ 59"/>
        <xdr:cNvCxnSpPr/>
      </xdr:nvCxnSpPr>
      <xdr:spPr>
        <a:xfrm flipV="1">
          <a:off x="3797300" y="6329331"/>
          <a:ext cx="8382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155129</xdr:rowOff>
    </xdr:from>
    <xdr:ext cx="534377" cy="259045"/>
    <xdr:sp macro="" textlink="">
      <xdr:nvSpPr>
        <xdr:cNvPr id="61" name="議会費平均値テキスト"/>
        <xdr:cNvSpPr txBox="1"/>
      </xdr:nvSpPr>
      <xdr:spPr>
        <a:xfrm>
          <a:off x="4686300" y="632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159074</xdr:rowOff>
    </xdr:from>
    <xdr:to>
      <xdr:col>19</xdr:col>
      <xdr:colOff>177800</xdr:colOff>
      <xdr:row>37</xdr:row>
      <xdr:rowOff>2159</xdr:rowOff>
    </xdr:to>
    <xdr:cxnSp macro="">
      <xdr:nvCxnSpPr>
        <xdr:cNvPr id="63" name="直線コネクタ 62"/>
        <xdr:cNvCxnSpPr/>
      </xdr:nvCxnSpPr>
      <xdr:spPr>
        <a:xfrm flipV="1">
          <a:off x="2908300" y="6331274"/>
          <a:ext cx="889000" cy="1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95711</xdr:rowOff>
    </xdr:from>
    <xdr:ext cx="534377" cy="259045"/>
    <xdr:sp macro="" textlink="">
      <xdr:nvSpPr>
        <xdr:cNvPr id="65" name="テキスト ボックス 64"/>
        <xdr:cNvSpPr txBox="1"/>
      </xdr:nvSpPr>
      <xdr:spPr>
        <a:xfrm>
          <a:off x="3530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161665</xdr:rowOff>
    </xdr:from>
    <xdr:to>
      <xdr:col>15</xdr:col>
      <xdr:colOff>50800</xdr:colOff>
      <xdr:row>37</xdr:row>
      <xdr:rowOff>2159</xdr:rowOff>
    </xdr:to>
    <xdr:cxnSp macro="">
      <xdr:nvCxnSpPr>
        <xdr:cNvPr id="66" name="直線コネクタ 65"/>
        <xdr:cNvCxnSpPr/>
      </xdr:nvCxnSpPr>
      <xdr:spPr>
        <a:xfrm>
          <a:off x="2019300" y="6333865"/>
          <a:ext cx="889000" cy="1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95997</xdr:rowOff>
    </xdr:from>
    <xdr:ext cx="534377" cy="259045"/>
    <xdr:sp macro="" textlink="">
      <xdr:nvSpPr>
        <xdr:cNvPr id="68" name="テキスト ボックス 67"/>
        <xdr:cNvSpPr txBox="1"/>
      </xdr:nvSpPr>
      <xdr:spPr>
        <a:xfrm>
          <a:off x="2641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161665</xdr:rowOff>
    </xdr:from>
    <xdr:to>
      <xdr:col>10</xdr:col>
      <xdr:colOff>114300</xdr:colOff>
      <xdr:row>37</xdr:row>
      <xdr:rowOff>26600</xdr:rowOff>
    </xdr:to>
    <xdr:cxnSp macro="">
      <xdr:nvCxnSpPr>
        <xdr:cNvPr id="69" name="直線コネクタ 68"/>
        <xdr:cNvCxnSpPr/>
      </xdr:nvCxnSpPr>
      <xdr:spPr>
        <a:xfrm flipV="1">
          <a:off x="1130300" y="6333865"/>
          <a:ext cx="889000" cy="3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80224</xdr:rowOff>
    </xdr:from>
    <xdr:ext cx="534377" cy="259045"/>
    <xdr:sp macro="" textlink="">
      <xdr:nvSpPr>
        <xdr:cNvPr id="71" name="テキスト ボックス 70"/>
        <xdr:cNvSpPr txBox="1"/>
      </xdr:nvSpPr>
      <xdr:spPr>
        <a:xfrm>
          <a:off x="1752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81081</xdr:rowOff>
    </xdr:from>
    <xdr:ext cx="534377" cy="259045"/>
    <xdr:sp macro="" textlink="">
      <xdr:nvSpPr>
        <xdr:cNvPr id="73" name="テキスト ボックス 72"/>
        <xdr:cNvSpPr txBox="1"/>
      </xdr:nvSpPr>
      <xdr:spPr>
        <a:xfrm>
          <a:off x="863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106331</xdr:rowOff>
    </xdr:from>
    <xdr:to>
      <xdr:col>24</xdr:col>
      <xdr:colOff>114300</xdr:colOff>
      <xdr:row>37</xdr:row>
      <xdr:rowOff>36481</xdr:rowOff>
    </xdr:to>
    <xdr:sp macro="" textlink="">
      <xdr:nvSpPr>
        <xdr:cNvPr id="79" name="楕円 78"/>
        <xdr:cNvSpPr/>
      </xdr:nvSpPr>
      <xdr:spPr>
        <a:xfrm>
          <a:off x="4584700" y="627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129208</xdr:rowOff>
    </xdr:from>
    <xdr:ext cx="534377" cy="259045"/>
    <xdr:sp macro="" textlink="">
      <xdr:nvSpPr>
        <xdr:cNvPr id="80" name="議会費該当値テキスト"/>
        <xdr:cNvSpPr txBox="1"/>
      </xdr:nvSpPr>
      <xdr:spPr>
        <a:xfrm>
          <a:off x="4686300" y="612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108274</xdr:rowOff>
    </xdr:from>
    <xdr:to>
      <xdr:col>20</xdr:col>
      <xdr:colOff>38100</xdr:colOff>
      <xdr:row>37</xdr:row>
      <xdr:rowOff>38424</xdr:rowOff>
    </xdr:to>
    <xdr:sp macro="" textlink="">
      <xdr:nvSpPr>
        <xdr:cNvPr id="81" name="楕円 80"/>
        <xdr:cNvSpPr/>
      </xdr:nvSpPr>
      <xdr:spPr>
        <a:xfrm>
          <a:off x="3746500" y="628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54951</xdr:rowOff>
    </xdr:from>
    <xdr:ext cx="534377" cy="259045"/>
    <xdr:sp macro="" textlink="">
      <xdr:nvSpPr>
        <xdr:cNvPr id="82" name="テキスト ボックス 81"/>
        <xdr:cNvSpPr txBox="1"/>
      </xdr:nvSpPr>
      <xdr:spPr>
        <a:xfrm>
          <a:off x="3530111" y="60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122809</xdr:rowOff>
    </xdr:from>
    <xdr:to>
      <xdr:col>15</xdr:col>
      <xdr:colOff>101600</xdr:colOff>
      <xdr:row>37</xdr:row>
      <xdr:rowOff>52959</xdr:rowOff>
    </xdr:to>
    <xdr:sp macro="" textlink="">
      <xdr:nvSpPr>
        <xdr:cNvPr id="83" name="楕円 82"/>
        <xdr:cNvSpPr/>
      </xdr:nvSpPr>
      <xdr:spPr>
        <a:xfrm>
          <a:off x="2857500" y="629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69486</xdr:rowOff>
    </xdr:from>
    <xdr:ext cx="534377" cy="259045"/>
    <xdr:sp macro="" textlink="">
      <xdr:nvSpPr>
        <xdr:cNvPr id="84" name="テキスト ボックス 83"/>
        <xdr:cNvSpPr txBox="1"/>
      </xdr:nvSpPr>
      <xdr:spPr>
        <a:xfrm>
          <a:off x="2641111" y="607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110865</xdr:rowOff>
    </xdr:from>
    <xdr:to>
      <xdr:col>10</xdr:col>
      <xdr:colOff>165100</xdr:colOff>
      <xdr:row>37</xdr:row>
      <xdr:rowOff>41015</xdr:rowOff>
    </xdr:to>
    <xdr:sp macro="" textlink="">
      <xdr:nvSpPr>
        <xdr:cNvPr id="85" name="楕円 84"/>
        <xdr:cNvSpPr/>
      </xdr:nvSpPr>
      <xdr:spPr>
        <a:xfrm>
          <a:off x="1968500" y="628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57542</xdr:rowOff>
    </xdr:from>
    <xdr:ext cx="534377" cy="259045"/>
    <xdr:sp macro="" textlink="">
      <xdr:nvSpPr>
        <xdr:cNvPr id="86" name="テキスト ボックス 85"/>
        <xdr:cNvSpPr txBox="1"/>
      </xdr:nvSpPr>
      <xdr:spPr>
        <a:xfrm>
          <a:off x="1752111" y="605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147250</xdr:rowOff>
    </xdr:from>
    <xdr:to>
      <xdr:col>6</xdr:col>
      <xdr:colOff>38100</xdr:colOff>
      <xdr:row>37</xdr:row>
      <xdr:rowOff>77400</xdr:rowOff>
    </xdr:to>
    <xdr:sp macro="" textlink="">
      <xdr:nvSpPr>
        <xdr:cNvPr id="87" name="楕円 86"/>
        <xdr:cNvSpPr/>
      </xdr:nvSpPr>
      <xdr:spPr>
        <a:xfrm>
          <a:off x="1079500" y="631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93927</xdr:rowOff>
    </xdr:from>
    <xdr:ext cx="534377" cy="259045"/>
    <xdr:sp macro="" textlink="">
      <xdr:nvSpPr>
        <xdr:cNvPr id="88" name="テキスト ボックス 87"/>
        <xdr:cNvSpPr txBox="1"/>
      </xdr:nvSpPr>
      <xdr:spPr>
        <a:xfrm>
          <a:off x="863111" y="609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132354</xdr:rowOff>
    </xdr:from>
    <xdr:to>
      <xdr:col>24</xdr:col>
      <xdr:colOff>63500</xdr:colOff>
      <xdr:row>58</xdr:row>
      <xdr:rowOff>10999</xdr:rowOff>
    </xdr:to>
    <xdr:cxnSp macro="">
      <xdr:nvCxnSpPr>
        <xdr:cNvPr id="115" name="直線コネクタ 114"/>
        <xdr:cNvCxnSpPr/>
      </xdr:nvCxnSpPr>
      <xdr:spPr>
        <a:xfrm>
          <a:off x="3797300" y="9905004"/>
          <a:ext cx="838200" cy="5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154160</xdr:rowOff>
    </xdr:from>
    <xdr:ext cx="599010" cy="259045"/>
    <xdr:sp macro="" textlink="">
      <xdr:nvSpPr>
        <xdr:cNvPr id="116" name="総務費平均値テキスト"/>
        <xdr:cNvSpPr txBox="1"/>
      </xdr:nvSpPr>
      <xdr:spPr>
        <a:xfrm>
          <a:off x="4686300" y="9755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132354</xdr:rowOff>
    </xdr:from>
    <xdr:to>
      <xdr:col>19</xdr:col>
      <xdr:colOff>177800</xdr:colOff>
      <xdr:row>58</xdr:row>
      <xdr:rowOff>9318</xdr:rowOff>
    </xdr:to>
    <xdr:cxnSp macro="">
      <xdr:nvCxnSpPr>
        <xdr:cNvPr id="118" name="直線コネクタ 117"/>
        <xdr:cNvCxnSpPr/>
      </xdr:nvCxnSpPr>
      <xdr:spPr>
        <a:xfrm flipV="1">
          <a:off x="2908300" y="9905004"/>
          <a:ext cx="889000" cy="4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51881</xdr:rowOff>
    </xdr:from>
    <xdr:ext cx="599010" cy="259045"/>
    <xdr:sp macro="" textlink="">
      <xdr:nvSpPr>
        <xdr:cNvPr id="120" name="テキスト ボックス 119"/>
        <xdr:cNvSpPr txBox="1"/>
      </xdr:nvSpPr>
      <xdr:spPr>
        <a:xfrm>
          <a:off x="3497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4572</xdr:rowOff>
    </xdr:from>
    <xdr:to>
      <xdr:col>15</xdr:col>
      <xdr:colOff>50800</xdr:colOff>
      <xdr:row>58</xdr:row>
      <xdr:rowOff>9318</xdr:rowOff>
    </xdr:to>
    <xdr:cxnSp macro="">
      <xdr:nvCxnSpPr>
        <xdr:cNvPr id="121" name="直線コネクタ 120"/>
        <xdr:cNvCxnSpPr/>
      </xdr:nvCxnSpPr>
      <xdr:spPr>
        <a:xfrm>
          <a:off x="2019300" y="9948672"/>
          <a:ext cx="889000" cy="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59575</xdr:rowOff>
    </xdr:from>
    <xdr:ext cx="599010" cy="259045"/>
    <xdr:sp macro="" textlink="">
      <xdr:nvSpPr>
        <xdr:cNvPr id="123" name="テキスト ボックス 122"/>
        <xdr:cNvSpPr txBox="1"/>
      </xdr:nvSpPr>
      <xdr:spPr>
        <a:xfrm>
          <a:off x="2608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4572</xdr:rowOff>
    </xdr:from>
    <xdr:to>
      <xdr:col>10</xdr:col>
      <xdr:colOff>114300</xdr:colOff>
      <xdr:row>58</xdr:row>
      <xdr:rowOff>59995</xdr:rowOff>
    </xdr:to>
    <xdr:cxnSp macro="">
      <xdr:nvCxnSpPr>
        <xdr:cNvPr id="124" name="直線コネクタ 123"/>
        <xdr:cNvCxnSpPr/>
      </xdr:nvCxnSpPr>
      <xdr:spPr>
        <a:xfrm flipV="1">
          <a:off x="1130300" y="9948672"/>
          <a:ext cx="889000" cy="5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60220</xdr:rowOff>
    </xdr:from>
    <xdr:ext cx="599010" cy="259045"/>
    <xdr:sp macro="" textlink="">
      <xdr:nvSpPr>
        <xdr:cNvPr id="126" name="テキスト ボックス 125"/>
        <xdr:cNvSpPr txBox="1"/>
      </xdr:nvSpPr>
      <xdr:spPr>
        <a:xfrm>
          <a:off x="1719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96654</xdr:rowOff>
    </xdr:from>
    <xdr:ext cx="599010" cy="259045"/>
    <xdr:sp macro="" textlink="">
      <xdr:nvSpPr>
        <xdr:cNvPr id="128" name="テキスト ボックス 127"/>
        <xdr:cNvSpPr txBox="1"/>
      </xdr:nvSpPr>
      <xdr:spPr>
        <a:xfrm>
          <a:off x="830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131649</xdr:rowOff>
    </xdr:from>
    <xdr:to>
      <xdr:col>24</xdr:col>
      <xdr:colOff>114300</xdr:colOff>
      <xdr:row>58</xdr:row>
      <xdr:rowOff>61799</xdr:rowOff>
    </xdr:to>
    <xdr:sp macro="" textlink="">
      <xdr:nvSpPr>
        <xdr:cNvPr id="134" name="楕円 133"/>
        <xdr:cNvSpPr/>
      </xdr:nvSpPr>
      <xdr:spPr>
        <a:xfrm>
          <a:off x="4584700" y="990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109710</xdr:rowOff>
    </xdr:from>
    <xdr:ext cx="599010" cy="259045"/>
    <xdr:sp macro="" textlink="">
      <xdr:nvSpPr>
        <xdr:cNvPr id="135" name="総務費該当値テキスト"/>
        <xdr:cNvSpPr txBox="1"/>
      </xdr:nvSpPr>
      <xdr:spPr>
        <a:xfrm>
          <a:off x="4686300" y="988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81554</xdr:rowOff>
    </xdr:from>
    <xdr:to>
      <xdr:col>20</xdr:col>
      <xdr:colOff>38100</xdr:colOff>
      <xdr:row>58</xdr:row>
      <xdr:rowOff>11704</xdr:rowOff>
    </xdr:to>
    <xdr:sp macro="" textlink="">
      <xdr:nvSpPr>
        <xdr:cNvPr id="136" name="楕円 135"/>
        <xdr:cNvSpPr/>
      </xdr:nvSpPr>
      <xdr:spPr>
        <a:xfrm>
          <a:off x="3746500" y="985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28231</xdr:rowOff>
    </xdr:from>
    <xdr:ext cx="599010" cy="259045"/>
    <xdr:sp macro="" textlink="">
      <xdr:nvSpPr>
        <xdr:cNvPr id="137" name="テキスト ボックス 136"/>
        <xdr:cNvSpPr txBox="1"/>
      </xdr:nvSpPr>
      <xdr:spPr>
        <a:xfrm>
          <a:off x="3497795" y="9629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129968</xdr:rowOff>
    </xdr:from>
    <xdr:to>
      <xdr:col>15</xdr:col>
      <xdr:colOff>101600</xdr:colOff>
      <xdr:row>58</xdr:row>
      <xdr:rowOff>60118</xdr:rowOff>
    </xdr:to>
    <xdr:sp macro="" textlink="">
      <xdr:nvSpPr>
        <xdr:cNvPr id="138" name="楕円 137"/>
        <xdr:cNvSpPr/>
      </xdr:nvSpPr>
      <xdr:spPr>
        <a:xfrm>
          <a:off x="2857500" y="990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76645</xdr:rowOff>
    </xdr:from>
    <xdr:ext cx="599010" cy="259045"/>
    <xdr:sp macro="" textlink="">
      <xdr:nvSpPr>
        <xdr:cNvPr id="139" name="テキスト ボックス 138"/>
        <xdr:cNvSpPr txBox="1"/>
      </xdr:nvSpPr>
      <xdr:spPr>
        <a:xfrm>
          <a:off x="2608795" y="9677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125222</xdr:rowOff>
    </xdr:from>
    <xdr:to>
      <xdr:col>10</xdr:col>
      <xdr:colOff>165100</xdr:colOff>
      <xdr:row>58</xdr:row>
      <xdr:rowOff>55372</xdr:rowOff>
    </xdr:to>
    <xdr:sp macro="" textlink="">
      <xdr:nvSpPr>
        <xdr:cNvPr id="140" name="楕円 139"/>
        <xdr:cNvSpPr/>
      </xdr:nvSpPr>
      <xdr:spPr>
        <a:xfrm>
          <a:off x="1968500" y="989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71899</xdr:rowOff>
    </xdr:from>
    <xdr:ext cx="599010" cy="259045"/>
    <xdr:sp macro="" textlink="">
      <xdr:nvSpPr>
        <xdr:cNvPr id="141" name="テキスト ボックス 140"/>
        <xdr:cNvSpPr txBox="1"/>
      </xdr:nvSpPr>
      <xdr:spPr>
        <a:xfrm>
          <a:off x="1719795" y="9673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9195</xdr:rowOff>
    </xdr:from>
    <xdr:to>
      <xdr:col>6</xdr:col>
      <xdr:colOff>38100</xdr:colOff>
      <xdr:row>58</xdr:row>
      <xdr:rowOff>110795</xdr:rowOff>
    </xdr:to>
    <xdr:sp macro="" textlink="">
      <xdr:nvSpPr>
        <xdr:cNvPr id="142" name="楕円 141"/>
        <xdr:cNvSpPr/>
      </xdr:nvSpPr>
      <xdr:spPr>
        <a:xfrm>
          <a:off x="1079500" y="995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101922</xdr:rowOff>
    </xdr:from>
    <xdr:ext cx="599010" cy="259045"/>
    <xdr:sp macro="" textlink="">
      <xdr:nvSpPr>
        <xdr:cNvPr id="143" name="テキスト ボックス 142"/>
        <xdr:cNvSpPr txBox="1"/>
      </xdr:nvSpPr>
      <xdr:spPr>
        <a:xfrm>
          <a:off x="830795" y="10046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89179</xdr:rowOff>
    </xdr:from>
    <xdr:to>
      <xdr:col>24</xdr:col>
      <xdr:colOff>63500</xdr:colOff>
      <xdr:row>77</xdr:row>
      <xdr:rowOff>73076</xdr:rowOff>
    </xdr:to>
    <xdr:cxnSp macro="">
      <xdr:nvCxnSpPr>
        <xdr:cNvPr id="174" name="直線コネクタ 173"/>
        <xdr:cNvCxnSpPr/>
      </xdr:nvCxnSpPr>
      <xdr:spPr>
        <a:xfrm>
          <a:off x="3797300" y="13119379"/>
          <a:ext cx="838200" cy="15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28808</xdr:rowOff>
    </xdr:from>
    <xdr:ext cx="599010" cy="259045"/>
    <xdr:sp macro="" textlink="">
      <xdr:nvSpPr>
        <xdr:cNvPr id="175" name="民生費平均値テキスト"/>
        <xdr:cNvSpPr txBox="1"/>
      </xdr:nvSpPr>
      <xdr:spPr>
        <a:xfrm>
          <a:off x="4686300" y="13230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89179</xdr:rowOff>
    </xdr:from>
    <xdr:to>
      <xdr:col>19</xdr:col>
      <xdr:colOff>177800</xdr:colOff>
      <xdr:row>77</xdr:row>
      <xdr:rowOff>38475</xdr:rowOff>
    </xdr:to>
    <xdr:cxnSp macro="">
      <xdr:nvCxnSpPr>
        <xdr:cNvPr id="177" name="直線コネクタ 176"/>
        <xdr:cNvCxnSpPr/>
      </xdr:nvCxnSpPr>
      <xdr:spPr>
        <a:xfrm flipV="1">
          <a:off x="2908300" y="13119379"/>
          <a:ext cx="889000" cy="12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125537</xdr:rowOff>
    </xdr:from>
    <xdr:ext cx="599010" cy="259045"/>
    <xdr:sp macro="" textlink="">
      <xdr:nvSpPr>
        <xdr:cNvPr id="179" name="テキスト ボックス 178"/>
        <xdr:cNvSpPr txBox="1"/>
      </xdr:nvSpPr>
      <xdr:spPr>
        <a:xfrm>
          <a:off x="3497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38475</xdr:rowOff>
    </xdr:from>
    <xdr:to>
      <xdr:col>15</xdr:col>
      <xdr:colOff>50800</xdr:colOff>
      <xdr:row>77</xdr:row>
      <xdr:rowOff>111945</xdr:rowOff>
    </xdr:to>
    <xdr:cxnSp macro="">
      <xdr:nvCxnSpPr>
        <xdr:cNvPr id="180" name="直線コネクタ 179"/>
        <xdr:cNvCxnSpPr/>
      </xdr:nvCxnSpPr>
      <xdr:spPr>
        <a:xfrm flipV="1">
          <a:off x="2019300" y="13240125"/>
          <a:ext cx="889000" cy="7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130794</xdr:rowOff>
    </xdr:from>
    <xdr:ext cx="599010" cy="259045"/>
    <xdr:sp macro="" textlink="">
      <xdr:nvSpPr>
        <xdr:cNvPr id="182" name="テキスト ボックス 181"/>
        <xdr:cNvSpPr txBox="1"/>
      </xdr:nvSpPr>
      <xdr:spPr>
        <a:xfrm>
          <a:off x="2608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67632</xdr:rowOff>
    </xdr:from>
    <xdr:to>
      <xdr:col>10</xdr:col>
      <xdr:colOff>114300</xdr:colOff>
      <xdr:row>77</xdr:row>
      <xdr:rowOff>111945</xdr:rowOff>
    </xdr:to>
    <xdr:cxnSp macro="">
      <xdr:nvCxnSpPr>
        <xdr:cNvPr id="183" name="直線コネクタ 182"/>
        <xdr:cNvCxnSpPr/>
      </xdr:nvCxnSpPr>
      <xdr:spPr>
        <a:xfrm>
          <a:off x="1130300" y="13269282"/>
          <a:ext cx="889000" cy="4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170412</xdr:rowOff>
    </xdr:from>
    <xdr:ext cx="599010" cy="259045"/>
    <xdr:sp macro="" textlink="">
      <xdr:nvSpPr>
        <xdr:cNvPr id="185" name="テキスト ボックス 184"/>
        <xdr:cNvSpPr txBox="1"/>
      </xdr:nvSpPr>
      <xdr:spPr>
        <a:xfrm>
          <a:off x="1719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147535</xdr:rowOff>
    </xdr:from>
    <xdr:ext cx="599010" cy="259045"/>
    <xdr:sp macro="" textlink="">
      <xdr:nvSpPr>
        <xdr:cNvPr id="187" name="テキスト ボックス 186"/>
        <xdr:cNvSpPr txBox="1"/>
      </xdr:nvSpPr>
      <xdr:spPr>
        <a:xfrm>
          <a:off x="830795" y="13349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22276</xdr:rowOff>
    </xdr:from>
    <xdr:to>
      <xdr:col>24</xdr:col>
      <xdr:colOff>114300</xdr:colOff>
      <xdr:row>77</xdr:row>
      <xdr:rowOff>123876</xdr:rowOff>
    </xdr:to>
    <xdr:sp macro="" textlink="">
      <xdr:nvSpPr>
        <xdr:cNvPr id="193" name="楕円 192"/>
        <xdr:cNvSpPr/>
      </xdr:nvSpPr>
      <xdr:spPr>
        <a:xfrm>
          <a:off x="4584700" y="1322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45153</xdr:rowOff>
    </xdr:from>
    <xdr:ext cx="599010" cy="259045"/>
    <xdr:sp macro="" textlink="">
      <xdr:nvSpPr>
        <xdr:cNvPr id="194" name="民生費該当値テキスト"/>
        <xdr:cNvSpPr txBox="1"/>
      </xdr:nvSpPr>
      <xdr:spPr>
        <a:xfrm>
          <a:off x="4686300" y="13075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38379</xdr:rowOff>
    </xdr:from>
    <xdr:to>
      <xdr:col>20</xdr:col>
      <xdr:colOff>38100</xdr:colOff>
      <xdr:row>76</xdr:row>
      <xdr:rowOff>139979</xdr:rowOff>
    </xdr:to>
    <xdr:sp macro="" textlink="">
      <xdr:nvSpPr>
        <xdr:cNvPr id="195" name="楕円 194"/>
        <xdr:cNvSpPr/>
      </xdr:nvSpPr>
      <xdr:spPr>
        <a:xfrm>
          <a:off x="3746500" y="1306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156506</xdr:rowOff>
    </xdr:from>
    <xdr:ext cx="599010" cy="259045"/>
    <xdr:sp macro="" textlink="">
      <xdr:nvSpPr>
        <xdr:cNvPr id="196" name="テキスト ボックス 195"/>
        <xdr:cNvSpPr txBox="1"/>
      </xdr:nvSpPr>
      <xdr:spPr>
        <a:xfrm>
          <a:off x="3497795" y="12843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159125</xdr:rowOff>
    </xdr:from>
    <xdr:to>
      <xdr:col>15</xdr:col>
      <xdr:colOff>101600</xdr:colOff>
      <xdr:row>77</xdr:row>
      <xdr:rowOff>89275</xdr:rowOff>
    </xdr:to>
    <xdr:sp macro="" textlink="">
      <xdr:nvSpPr>
        <xdr:cNvPr id="197" name="楕円 196"/>
        <xdr:cNvSpPr/>
      </xdr:nvSpPr>
      <xdr:spPr>
        <a:xfrm>
          <a:off x="2857500" y="1318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105803</xdr:rowOff>
    </xdr:from>
    <xdr:ext cx="599010" cy="259045"/>
    <xdr:sp macro="" textlink="">
      <xdr:nvSpPr>
        <xdr:cNvPr id="198" name="テキスト ボックス 197"/>
        <xdr:cNvSpPr txBox="1"/>
      </xdr:nvSpPr>
      <xdr:spPr>
        <a:xfrm>
          <a:off x="2608795" y="12964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61145</xdr:rowOff>
    </xdr:from>
    <xdr:to>
      <xdr:col>10</xdr:col>
      <xdr:colOff>165100</xdr:colOff>
      <xdr:row>77</xdr:row>
      <xdr:rowOff>162745</xdr:rowOff>
    </xdr:to>
    <xdr:sp macro="" textlink="">
      <xdr:nvSpPr>
        <xdr:cNvPr id="199" name="楕円 198"/>
        <xdr:cNvSpPr/>
      </xdr:nvSpPr>
      <xdr:spPr>
        <a:xfrm>
          <a:off x="1968500" y="1326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153872</xdr:rowOff>
    </xdr:from>
    <xdr:ext cx="599010" cy="259045"/>
    <xdr:sp macro="" textlink="">
      <xdr:nvSpPr>
        <xdr:cNvPr id="200" name="テキスト ボックス 199"/>
        <xdr:cNvSpPr txBox="1"/>
      </xdr:nvSpPr>
      <xdr:spPr>
        <a:xfrm>
          <a:off x="1719795" y="1335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16832</xdr:rowOff>
    </xdr:from>
    <xdr:to>
      <xdr:col>6</xdr:col>
      <xdr:colOff>38100</xdr:colOff>
      <xdr:row>77</xdr:row>
      <xdr:rowOff>118432</xdr:rowOff>
    </xdr:to>
    <xdr:sp macro="" textlink="">
      <xdr:nvSpPr>
        <xdr:cNvPr id="201" name="楕円 200"/>
        <xdr:cNvSpPr/>
      </xdr:nvSpPr>
      <xdr:spPr>
        <a:xfrm>
          <a:off x="1079500" y="132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134959</xdr:rowOff>
    </xdr:from>
    <xdr:ext cx="599010" cy="259045"/>
    <xdr:sp macro="" textlink="">
      <xdr:nvSpPr>
        <xdr:cNvPr id="202" name="テキスト ボックス 201"/>
        <xdr:cNvSpPr txBox="1"/>
      </xdr:nvSpPr>
      <xdr:spPr>
        <a:xfrm>
          <a:off x="830795" y="12993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87990</xdr:rowOff>
    </xdr:from>
    <xdr:to>
      <xdr:col>24</xdr:col>
      <xdr:colOff>63500</xdr:colOff>
      <xdr:row>96</xdr:row>
      <xdr:rowOff>19537</xdr:rowOff>
    </xdr:to>
    <xdr:cxnSp macro="">
      <xdr:nvCxnSpPr>
        <xdr:cNvPr id="229" name="直線コネクタ 228"/>
        <xdr:cNvCxnSpPr/>
      </xdr:nvCxnSpPr>
      <xdr:spPr>
        <a:xfrm flipV="1">
          <a:off x="3797300" y="16032840"/>
          <a:ext cx="838200" cy="44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576</xdr:rowOff>
    </xdr:from>
    <xdr:ext cx="599010" cy="259045"/>
    <xdr:sp macro="" textlink="">
      <xdr:nvSpPr>
        <xdr:cNvPr id="230" name="衛生費平均値テキスト"/>
        <xdr:cNvSpPr txBox="1"/>
      </xdr:nvSpPr>
      <xdr:spPr>
        <a:xfrm>
          <a:off x="4686300" y="1663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19537</xdr:rowOff>
    </xdr:from>
    <xdr:to>
      <xdr:col>19</xdr:col>
      <xdr:colOff>177800</xdr:colOff>
      <xdr:row>96</xdr:row>
      <xdr:rowOff>62187</xdr:rowOff>
    </xdr:to>
    <xdr:cxnSp macro="">
      <xdr:nvCxnSpPr>
        <xdr:cNvPr id="232" name="直線コネクタ 231"/>
        <xdr:cNvCxnSpPr/>
      </xdr:nvCxnSpPr>
      <xdr:spPr>
        <a:xfrm flipV="1">
          <a:off x="2908300" y="16478737"/>
          <a:ext cx="889000" cy="4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98474</xdr:rowOff>
    </xdr:from>
    <xdr:ext cx="599010" cy="259045"/>
    <xdr:sp macro="" textlink="">
      <xdr:nvSpPr>
        <xdr:cNvPr id="234" name="テキスト ボックス 233"/>
        <xdr:cNvSpPr txBox="1"/>
      </xdr:nvSpPr>
      <xdr:spPr>
        <a:xfrm>
          <a:off x="3497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62187</xdr:rowOff>
    </xdr:from>
    <xdr:to>
      <xdr:col>15</xdr:col>
      <xdr:colOff>50800</xdr:colOff>
      <xdr:row>96</xdr:row>
      <xdr:rowOff>64164</xdr:rowOff>
    </xdr:to>
    <xdr:cxnSp macro="">
      <xdr:nvCxnSpPr>
        <xdr:cNvPr id="235" name="直線コネクタ 234"/>
        <xdr:cNvCxnSpPr/>
      </xdr:nvCxnSpPr>
      <xdr:spPr>
        <a:xfrm flipV="1">
          <a:off x="2019300" y="16521387"/>
          <a:ext cx="889000" cy="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102680</xdr:rowOff>
    </xdr:from>
    <xdr:ext cx="599010" cy="259045"/>
    <xdr:sp macro="" textlink="">
      <xdr:nvSpPr>
        <xdr:cNvPr id="237" name="テキスト ボックス 236"/>
        <xdr:cNvSpPr txBox="1"/>
      </xdr:nvSpPr>
      <xdr:spPr>
        <a:xfrm>
          <a:off x="2608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64164</xdr:rowOff>
    </xdr:from>
    <xdr:to>
      <xdr:col>10</xdr:col>
      <xdr:colOff>114300</xdr:colOff>
      <xdr:row>96</xdr:row>
      <xdr:rowOff>75011</xdr:rowOff>
    </xdr:to>
    <xdr:cxnSp macro="">
      <xdr:nvCxnSpPr>
        <xdr:cNvPr id="238" name="直線コネクタ 237"/>
        <xdr:cNvCxnSpPr/>
      </xdr:nvCxnSpPr>
      <xdr:spPr>
        <a:xfrm flipV="1">
          <a:off x="1130300" y="16523364"/>
          <a:ext cx="889000" cy="10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118963</xdr:rowOff>
    </xdr:from>
    <xdr:ext cx="599010" cy="259045"/>
    <xdr:sp macro="" textlink="">
      <xdr:nvSpPr>
        <xdr:cNvPr id="240" name="テキスト ボックス 239"/>
        <xdr:cNvSpPr txBox="1"/>
      </xdr:nvSpPr>
      <xdr:spPr>
        <a:xfrm>
          <a:off x="1719795" y="1674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109876</xdr:rowOff>
    </xdr:from>
    <xdr:ext cx="599010" cy="259045"/>
    <xdr:sp macro="" textlink="">
      <xdr:nvSpPr>
        <xdr:cNvPr id="242" name="テキスト ボックス 241"/>
        <xdr:cNvSpPr txBox="1"/>
      </xdr:nvSpPr>
      <xdr:spPr>
        <a:xfrm>
          <a:off x="830795" y="1674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37190</xdr:rowOff>
    </xdr:from>
    <xdr:to>
      <xdr:col>24</xdr:col>
      <xdr:colOff>114300</xdr:colOff>
      <xdr:row>93</xdr:row>
      <xdr:rowOff>138790</xdr:rowOff>
    </xdr:to>
    <xdr:sp macro="" textlink="">
      <xdr:nvSpPr>
        <xdr:cNvPr id="248" name="楕円 247"/>
        <xdr:cNvSpPr/>
      </xdr:nvSpPr>
      <xdr:spPr>
        <a:xfrm>
          <a:off x="4584700" y="1598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60067</xdr:rowOff>
    </xdr:from>
    <xdr:ext cx="599010" cy="259045"/>
    <xdr:sp macro="" textlink="">
      <xdr:nvSpPr>
        <xdr:cNvPr id="249" name="衛生費該当値テキスト"/>
        <xdr:cNvSpPr txBox="1"/>
      </xdr:nvSpPr>
      <xdr:spPr>
        <a:xfrm>
          <a:off x="4686300" y="15833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140187</xdr:rowOff>
    </xdr:from>
    <xdr:to>
      <xdr:col>20</xdr:col>
      <xdr:colOff>38100</xdr:colOff>
      <xdr:row>96</xdr:row>
      <xdr:rowOff>70337</xdr:rowOff>
    </xdr:to>
    <xdr:sp macro="" textlink="">
      <xdr:nvSpPr>
        <xdr:cNvPr id="250" name="楕円 249"/>
        <xdr:cNvSpPr/>
      </xdr:nvSpPr>
      <xdr:spPr>
        <a:xfrm>
          <a:off x="3746500" y="1642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86864</xdr:rowOff>
    </xdr:from>
    <xdr:ext cx="599010" cy="259045"/>
    <xdr:sp macro="" textlink="">
      <xdr:nvSpPr>
        <xdr:cNvPr id="251" name="テキスト ボックス 250"/>
        <xdr:cNvSpPr txBox="1"/>
      </xdr:nvSpPr>
      <xdr:spPr>
        <a:xfrm>
          <a:off x="3497795" y="16203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11387</xdr:rowOff>
    </xdr:from>
    <xdr:to>
      <xdr:col>15</xdr:col>
      <xdr:colOff>101600</xdr:colOff>
      <xdr:row>96</xdr:row>
      <xdr:rowOff>112987</xdr:rowOff>
    </xdr:to>
    <xdr:sp macro="" textlink="">
      <xdr:nvSpPr>
        <xdr:cNvPr id="252" name="楕円 251"/>
        <xdr:cNvSpPr/>
      </xdr:nvSpPr>
      <xdr:spPr>
        <a:xfrm>
          <a:off x="2857500" y="1647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129514</xdr:rowOff>
    </xdr:from>
    <xdr:ext cx="599010" cy="259045"/>
    <xdr:sp macro="" textlink="">
      <xdr:nvSpPr>
        <xdr:cNvPr id="253" name="テキスト ボックス 252"/>
        <xdr:cNvSpPr txBox="1"/>
      </xdr:nvSpPr>
      <xdr:spPr>
        <a:xfrm>
          <a:off x="2608795" y="1624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13364</xdr:rowOff>
    </xdr:from>
    <xdr:to>
      <xdr:col>10</xdr:col>
      <xdr:colOff>165100</xdr:colOff>
      <xdr:row>96</xdr:row>
      <xdr:rowOff>114964</xdr:rowOff>
    </xdr:to>
    <xdr:sp macro="" textlink="">
      <xdr:nvSpPr>
        <xdr:cNvPr id="254" name="楕円 253"/>
        <xdr:cNvSpPr/>
      </xdr:nvSpPr>
      <xdr:spPr>
        <a:xfrm>
          <a:off x="1968500" y="1647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131491</xdr:rowOff>
    </xdr:from>
    <xdr:ext cx="599010" cy="259045"/>
    <xdr:sp macro="" textlink="">
      <xdr:nvSpPr>
        <xdr:cNvPr id="255" name="テキスト ボックス 254"/>
        <xdr:cNvSpPr txBox="1"/>
      </xdr:nvSpPr>
      <xdr:spPr>
        <a:xfrm>
          <a:off x="1719795" y="16247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24211</xdr:rowOff>
    </xdr:from>
    <xdr:to>
      <xdr:col>6</xdr:col>
      <xdr:colOff>38100</xdr:colOff>
      <xdr:row>96</xdr:row>
      <xdr:rowOff>125811</xdr:rowOff>
    </xdr:to>
    <xdr:sp macro="" textlink="">
      <xdr:nvSpPr>
        <xdr:cNvPr id="256" name="楕円 255"/>
        <xdr:cNvSpPr/>
      </xdr:nvSpPr>
      <xdr:spPr>
        <a:xfrm>
          <a:off x="1079500" y="164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142338</xdr:rowOff>
    </xdr:from>
    <xdr:ext cx="599010" cy="259045"/>
    <xdr:sp macro="" textlink="">
      <xdr:nvSpPr>
        <xdr:cNvPr id="257" name="テキスト ボックス 256"/>
        <xdr:cNvSpPr txBox="1"/>
      </xdr:nvSpPr>
      <xdr:spPr>
        <a:xfrm>
          <a:off x="830795" y="16258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79176</xdr:rowOff>
    </xdr:from>
    <xdr:to>
      <xdr:col>55</xdr:col>
      <xdr:colOff>0</xdr:colOff>
      <xdr:row>39</xdr:row>
      <xdr:rowOff>79720</xdr:rowOff>
    </xdr:to>
    <xdr:cxnSp macro="">
      <xdr:nvCxnSpPr>
        <xdr:cNvPr id="288" name="直線コネクタ 287"/>
        <xdr:cNvCxnSpPr/>
      </xdr:nvCxnSpPr>
      <xdr:spPr>
        <a:xfrm flipV="1">
          <a:off x="9639300" y="6765726"/>
          <a:ext cx="8382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79720</xdr:rowOff>
    </xdr:from>
    <xdr:to>
      <xdr:col>50</xdr:col>
      <xdr:colOff>114300</xdr:colOff>
      <xdr:row>39</xdr:row>
      <xdr:rowOff>80155</xdr:rowOff>
    </xdr:to>
    <xdr:cxnSp macro="">
      <xdr:nvCxnSpPr>
        <xdr:cNvPr id="291" name="直線コネクタ 290"/>
        <xdr:cNvCxnSpPr/>
      </xdr:nvCxnSpPr>
      <xdr:spPr>
        <a:xfrm flipV="1">
          <a:off x="8750300" y="6766270"/>
          <a:ext cx="88900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80155</xdr:rowOff>
    </xdr:from>
    <xdr:to>
      <xdr:col>45</xdr:col>
      <xdr:colOff>177800</xdr:colOff>
      <xdr:row>39</xdr:row>
      <xdr:rowOff>81135</xdr:rowOff>
    </xdr:to>
    <xdr:cxnSp macro="">
      <xdr:nvCxnSpPr>
        <xdr:cNvPr id="294" name="直線コネクタ 293"/>
        <xdr:cNvCxnSpPr/>
      </xdr:nvCxnSpPr>
      <xdr:spPr>
        <a:xfrm flipV="1">
          <a:off x="7861300" y="6766705"/>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80482</xdr:rowOff>
    </xdr:from>
    <xdr:to>
      <xdr:col>41</xdr:col>
      <xdr:colOff>50800</xdr:colOff>
      <xdr:row>39</xdr:row>
      <xdr:rowOff>81135</xdr:rowOff>
    </xdr:to>
    <xdr:cxnSp macro="">
      <xdr:nvCxnSpPr>
        <xdr:cNvPr id="297" name="直線コネクタ 296"/>
        <xdr:cNvCxnSpPr/>
      </xdr:nvCxnSpPr>
      <xdr:spPr>
        <a:xfrm>
          <a:off x="6972300" y="6767032"/>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58872</xdr:rowOff>
    </xdr:from>
    <xdr:ext cx="378565" cy="259045"/>
    <xdr:sp macro="" textlink="">
      <xdr:nvSpPr>
        <xdr:cNvPr id="299" name="テキスト ボックス 298"/>
        <xdr:cNvSpPr txBox="1"/>
      </xdr:nvSpPr>
      <xdr:spPr>
        <a:xfrm>
          <a:off x="7672017" y="6402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32529</xdr:rowOff>
    </xdr:from>
    <xdr:ext cx="469744" cy="259045"/>
    <xdr:sp macro="" textlink="">
      <xdr:nvSpPr>
        <xdr:cNvPr id="301" name="テキスト ボックス 300"/>
        <xdr:cNvSpPr txBox="1"/>
      </xdr:nvSpPr>
      <xdr:spPr>
        <a:xfrm>
          <a:off x="6737428" y="62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28376</xdr:rowOff>
    </xdr:from>
    <xdr:to>
      <xdr:col>55</xdr:col>
      <xdr:colOff>50800</xdr:colOff>
      <xdr:row>39</xdr:row>
      <xdr:rowOff>129976</xdr:rowOff>
    </xdr:to>
    <xdr:sp macro="" textlink="">
      <xdr:nvSpPr>
        <xdr:cNvPr id="307" name="楕円 306"/>
        <xdr:cNvSpPr/>
      </xdr:nvSpPr>
      <xdr:spPr>
        <a:xfrm>
          <a:off x="10426700" y="671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140588</xdr:rowOff>
    </xdr:from>
    <xdr:ext cx="378565" cy="259045"/>
    <xdr:sp macro="" textlink="">
      <xdr:nvSpPr>
        <xdr:cNvPr id="308" name="労働費該当値テキスト"/>
        <xdr:cNvSpPr txBox="1"/>
      </xdr:nvSpPr>
      <xdr:spPr>
        <a:xfrm>
          <a:off x="10528300" y="6655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28920</xdr:rowOff>
    </xdr:from>
    <xdr:to>
      <xdr:col>50</xdr:col>
      <xdr:colOff>165100</xdr:colOff>
      <xdr:row>39</xdr:row>
      <xdr:rowOff>130520</xdr:rowOff>
    </xdr:to>
    <xdr:sp macro="" textlink="">
      <xdr:nvSpPr>
        <xdr:cNvPr id="309" name="楕円 308"/>
        <xdr:cNvSpPr/>
      </xdr:nvSpPr>
      <xdr:spPr>
        <a:xfrm>
          <a:off x="9588500" y="671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121647</xdr:rowOff>
    </xdr:from>
    <xdr:ext cx="378565" cy="259045"/>
    <xdr:sp macro="" textlink="">
      <xdr:nvSpPr>
        <xdr:cNvPr id="310" name="テキスト ボックス 309"/>
        <xdr:cNvSpPr txBox="1"/>
      </xdr:nvSpPr>
      <xdr:spPr>
        <a:xfrm>
          <a:off x="9450017" y="6808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29355</xdr:rowOff>
    </xdr:from>
    <xdr:to>
      <xdr:col>46</xdr:col>
      <xdr:colOff>38100</xdr:colOff>
      <xdr:row>39</xdr:row>
      <xdr:rowOff>130955</xdr:rowOff>
    </xdr:to>
    <xdr:sp macro="" textlink="">
      <xdr:nvSpPr>
        <xdr:cNvPr id="311" name="楕円 310"/>
        <xdr:cNvSpPr/>
      </xdr:nvSpPr>
      <xdr:spPr>
        <a:xfrm>
          <a:off x="8699500" y="671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122082</xdr:rowOff>
    </xdr:from>
    <xdr:ext cx="378565" cy="259045"/>
    <xdr:sp macro="" textlink="">
      <xdr:nvSpPr>
        <xdr:cNvPr id="312" name="テキスト ボックス 311"/>
        <xdr:cNvSpPr txBox="1"/>
      </xdr:nvSpPr>
      <xdr:spPr>
        <a:xfrm>
          <a:off x="8561017" y="6808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30335</xdr:rowOff>
    </xdr:from>
    <xdr:to>
      <xdr:col>41</xdr:col>
      <xdr:colOff>101600</xdr:colOff>
      <xdr:row>39</xdr:row>
      <xdr:rowOff>131935</xdr:rowOff>
    </xdr:to>
    <xdr:sp macro="" textlink="">
      <xdr:nvSpPr>
        <xdr:cNvPr id="313" name="楕円 312"/>
        <xdr:cNvSpPr/>
      </xdr:nvSpPr>
      <xdr:spPr>
        <a:xfrm>
          <a:off x="7810500" y="671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123062</xdr:rowOff>
    </xdr:from>
    <xdr:ext cx="378565" cy="259045"/>
    <xdr:sp macro="" textlink="">
      <xdr:nvSpPr>
        <xdr:cNvPr id="314" name="テキスト ボックス 313"/>
        <xdr:cNvSpPr txBox="1"/>
      </xdr:nvSpPr>
      <xdr:spPr>
        <a:xfrm>
          <a:off x="7672017" y="68096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29682</xdr:rowOff>
    </xdr:from>
    <xdr:to>
      <xdr:col>36</xdr:col>
      <xdr:colOff>165100</xdr:colOff>
      <xdr:row>39</xdr:row>
      <xdr:rowOff>131282</xdr:rowOff>
    </xdr:to>
    <xdr:sp macro="" textlink="">
      <xdr:nvSpPr>
        <xdr:cNvPr id="315" name="楕円 314"/>
        <xdr:cNvSpPr/>
      </xdr:nvSpPr>
      <xdr:spPr>
        <a:xfrm>
          <a:off x="6921500" y="671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122409</xdr:rowOff>
    </xdr:from>
    <xdr:ext cx="378565" cy="259045"/>
    <xdr:sp macro="" textlink="">
      <xdr:nvSpPr>
        <xdr:cNvPr id="316" name="テキスト ボックス 315"/>
        <xdr:cNvSpPr txBox="1"/>
      </xdr:nvSpPr>
      <xdr:spPr>
        <a:xfrm>
          <a:off x="6783017" y="6808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24581</xdr:rowOff>
    </xdr:from>
    <xdr:to>
      <xdr:col>55</xdr:col>
      <xdr:colOff>0</xdr:colOff>
      <xdr:row>58</xdr:row>
      <xdr:rowOff>129129</xdr:rowOff>
    </xdr:to>
    <xdr:cxnSp macro="">
      <xdr:nvCxnSpPr>
        <xdr:cNvPr id="347" name="直線コネクタ 346"/>
        <xdr:cNvCxnSpPr/>
      </xdr:nvCxnSpPr>
      <xdr:spPr>
        <a:xfrm flipV="1">
          <a:off x="9639300" y="9968681"/>
          <a:ext cx="838200" cy="10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21110</xdr:rowOff>
    </xdr:from>
    <xdr:ext cx="599010" cy="259045"/>
    <xdr:sp macro="" textlink="">
      <xdr:nvSpPr>
        <xdr:cNvPr id="348" name="農林水産業費平均値テキスト"/>
        <xdr:cNvSpPr txBox="1"/>
      </xdr:nvSpPr>
      <xdr:spPr>
        <a:xfrm>
          <a:off x="10528300" y="9965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107378</xdr:rowOff>
    </xdr:from>
    <xdr:to>
      <xdr:col>50</xdr:col>
      <xdr:colOff>114300</xdr:colOff>
      <xdr:row>58</xdr:row>
      <xdr:rowOff>129129</xdr:rowOff>
    </xdr:to>
    <xdr:cxnSp macro="">
      <xdr:nvCxnSpPr>
        <xdr:cNvPr id="350" name="直線コネクタ 349"/>
        <xdr:cNvCxnSpPr/>
      </xdr:nvCxnSpPr>
      <xdr:spPr>
        <a:xfrm>
          <a:off x="8750300" y="9880028"/>
          <a:ext cx="889000" cy="19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151000</xdr:rowOff>
    </xdr:from>
    <xdr:ext cx="599010" cy="259045"/>
    <xdr:sp macro="" textlink="">
      <xdr:nvSpPr>
        <xdr:cNvPr id="352" name="テキスト ボックス 351"/>
        <xdr:cNvSpPr txBox="1"/>
      </xdr:nvSpPr>
      <xdr:spPr>
        <a:xfrm>
          <a:off x="9339795" y="97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107378</xdr:rowOff>
    </xdr:from>
    <xdr:to>
      <xdr:col>45</xdr:col>
      <xdr:colOff>177800</xdr:colOff>
      <xdr:row>58</xdr:row>
      <xdr:rowOff>144831</xdr:rowOff>
    </xdr:to>
    <xdr:cxnSp macro="">
      <xdr:nvCxnSpPr>
        <xdr:cNvPr id="353" name="直線コネクタ 352"/>
        <xdr:cNvCxnSpPr/>
      </xdr:nvCxnSpPr>
      <xdr:spPr>
        <a:xfrm flipV="1">
          <a:off x="7861300" y="9880028"/>
          <a:ext cx="889000" cy="20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126801</xdr:rowOff>
    </xdr:from>
    <xdr:ext cx="599010" cy="259045"/>
    <xdr:sp macro="" textlink="">
      <xdr:nvSpPr>
        <xdr:cNvPr id="355" name="テキスト ボックス 354"/>
        <xdr:cNvSpPr txBox="1"/>
      </xdr:nvSpPr>
      <xdr:spPr>
        <a:xfrm>
          <a:off x="8450795" y="1007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144831</xdr:rowOff>
    </xdr:from>
    <xdr:to>
      <xdr:col>41</xdr:col>
      <xdr:colOff>50800</xdr:colOff>
      <xdr:row>58</xdr:row>
      <xdr:rowOff>164560</xdr:rowOff>
    </xdr:to>
    <xdr:cxnSp macro="">
      <xdr:nvCxnSpPr>
        <xdr:cNvPr id="356" name="直線コネクタ 355"/>
        <xdr:cNvCxnSpPr/>
      </xdr:nvCxnSpPr>
      <xdr:spPr>
        <a:xfrm flipV="1">
          <a:off x="6972300" y="10088931"/>
          <a:ext cx="889000" cy="1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167591</xdr:rowOff>
    </xdr:from>
    <xdr:ext cx="599010" cy="259045"/>
    <xdr:sp macro="" textlink="">
      <xdr:nvSpPr>
        <xdr:cNvPr id="358" name="テキスト ボックス 357"/>
        <xdr:cNvSpPr txBox="1"/>
      </xdr:nvSpPr>
      <xdr:spPr>
        <a:xfrm>
          <a:off x="7561795" y="976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151775</xdr:rowOff>
    </xdr:from>
    <xdr:ext cx="599010" cy="259045"/>
    <xdr:sp macro="" textlink="">
      <xdr:nvSpPr>
        <xdr:cNvPr id="360" name="テキスト ボックス 359"/>
        <xdr:cNvSpPr txBox="1"/>
      </xdr:nvSpPr>
      <xdr:spPr>
        <a:xfrm>
          <a:off x="6672795"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145231</xdr:rowOff>
    </xdr:from>
    <xdr:to>
      <xdr:col>55</xdr:col>
      <xdr:colOff>50800</xdr:colOff>
      <xdr:row>58</xdr:row>
      <xdr:rowOff>75381</xdr:rowOff>
    </xdr:to>
    <xdr:sp macro="" textlink="">
      <xdr:nvSpPr>
        <xdr:cNvPr id="366" name="楕円 365"/>
        <xdr:cNvSpPr/>
      </xdr:nvSpPr>
      <xdr:spPr>
        <a:xfrm>
          <a:off x="10426700" y="991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168108</xdr:rowOff>
    </xdr:from>
    <xdr:ext cx="599010" cy="259045"/>
    <xdr:sp macro="" textlink="">
      <xdr:nvSpPr>
        <xdr:cNvPr id="367" name="農林水産業費該当値テキスト"/>
        <xdr:cNvSpPr txBox="1"/>
      </xdr:nvSpPr>
      <xdr:spPr>
        <a:xfrm>
          <a:off x="10528300" y="9769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78329</xdr:rowOff>
    </xdr:from>
    <xdr:to>
      <xdr:col>50</xdr:col>
      <xdr:colOff>165100</xdr:colOff>
      <xdr:row>59</xdr:row>
      <xdr:rowOff>8479</xdr:rowOff>
    </xdr:to>
    <xdr:sp macro="" textlink="">
      <xdr:nvSpPr>
        <xdr:cNvPr id="368" name="楕円 367"/>
        <xdr:cNvSpPr/>
      </xdr:nvSpPr>
      <xdr:spPr>
        <a:xfrm>
          <a:off x="9588500" y="1002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171056</xdr:rowOff>
    </xdr:from>
    <xdr:ext cx="599010" cy="259045"/>
    <xdr:sp macro="" textlink="">
      <xdr:nvSpPr>
        <xdr:cNvPr id="369" name="テキスト ボックス 368"/>
        <xdr:cNvSpPr txBox="1"/>
      </xdr:nvSpPr>
      <xdr:spPr>
        <a:xfrm>
          <a:off x="9339795" y="10115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56578</xdr:rowOff>
    </xdr:from>
    <xdr:to>
      <xdr:col>46</xdr:col>
      <xdr:colOff>38100</xdr:colOff>
      <xdr:row>57</xdr:row>
      <xdr:rowOff>158178</xdr:rowOff>
    </xdr:to>
    <xdr:sp macro="" textlink="">
      <xdr:nvSpPr>
        <xdr:cNvPr id="370" name="楕円 369"/>
        <xdr:cNvSpPr/>
      </xdr:nvSpPr>
      <xdr:spPr>
        <a:xfrm>
          <a:off x="8699500" y="982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3255</xdr:rowOff>
    </xdr:from>
    <xdr:ext cx="599010" cy="259045"/>
    <xdr:sp macro="" textlink="">
      <xdr:nvSpPr>
        <xdr:cNvPr id="371" name="テキスト ボックス 370"/>
        <xdr:cNvSpPr txBox="1"/>
      </xdr:nvSpPr>
      <xdr:spPr>
        <a:xfrm>
          <a:off x="8450795" y="9604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94031</xdr:rowOff>
    </xdr:from>
    <xdr:to>
      <xdr:col>41</xdr:col>
      <xdr:colOff>101600</xdr:colOff>
      <xdr:row>59</xdr:row>
      <xdr:rowOff>24181</xdr:rowOff>
    </xdr:to>
    <xdr:sp macro="" textlink="">
      <xdr:nvSpPr>
        <xdr:cNvPr id="372" name="楕円 371"/>
        <xdr:cNvSpPr/>
      </xdr:nvSpPr>
      <xdr:spPr>
        <a:xfrm>
          <a:off x="7810500" y="1003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15308</xdr:rowOff>
    </xdr:from>
    <xdr:ext cx="599010" cy="259045"/>
    <xdr:sp macro="" textlink="">
      <xdr:nvSpPr>
        <xdr:cNvPr id="373" name="テキスト ボックス 372"/>
        <xdr:cNvSpPr txBox="1"/>
      </xdr:nvSpPr>
      <xdr:spPr>
        <a:xfrm>
          <a:off x="7561795" y="1013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113760</xdr:rowOff>
    </xdr:from>
    <xdr:to>
      <xdr:col>36</xdr:col>
      <xdr:colOff>165100</xdr:colOff>
      <xdr:row>59</xdr:row>
      <xdr:rowOff>43910</xdr:rowOff>
    </xdr:to>
    <xdr:sp macro="" textlink="">
      <xdr:nvSpPr>
        <xdr:cNvPr id="374" name="楕円 373"/>
        <xdr:cNvSpPr/>
      </xdr:nvSpPr>
      <xdr:spPr>
        <a:xfrm>
          <a:off x="6921500" y="1005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35037</xdr:rowOff>
    </xdr:from>
    <xdr:ext cx="534377" cy="259045"/>
    <xdr:sp macro="" textlink="">
      <xdr:nvSpPr>
        <xdr:cNvPr id="375" name="テキスト ボックス 374"/>
        <xdr:cNvSpPr txBox="1"/>
      </xdr:nvSpPr>
      <xdr:spPr>
        <a:xfrm>
          <a:off x="6705111" y="1015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118090</xdr:rowOff>
    </xdr:from>
    <xdr:to>
      <xdr:col>55</xdr:col>
      <xdr:colOff>0</xdr:colOff>
      <xdr:row>78</xdr:row>
      <xdr:rowOff>59381</xdr:rowOff>
    </xdr:to>
    <xdr:cxnSp macro="">
      <xdr:nvCxnSpPr>
        <xdr:cNvPr id="402" name="直線コネクタ 401"/>
        <xdr:cNvCxnSpPr/>
      </xdr:nvCxnSpPr>
      <xdr:spPr>
        <a:xfrm flipV="1">
          <a:off x="9639300" y="13148290"/>
          <a:ext cx="838200" cy="28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124516</xdr:rowOff>
    </xdr:from>
    <xdr:ext cx="534377" cy="259045"/>
    <xdr:sp macro="" textlink="">
      <xdr:nvSpPr>
        <xdr:cNvPr id="403" name="商工費平均値テキスト"/>
        <xdr:cNvSpPr txBox="1"/>
      </xdr:nvSpPr>
      <xdr:spPr>
        <a:xfrm>
          <a:off x="10528300" y="13326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59381</xdr:rowOff>
    </xdr:from>
    <xdr:to>
      <xdr:col>50</xdr:col>
      <xdr:colOff>114300</xdr:colOff>
      <xdr:row>78</xdr:row>
      <xdr:rowOff>68388</xdr:rowOff>
    </xdr:to>
    <xdr:cxnSp macro="">
      <xdr:nvCxnSpPr>
        <xdr:cNvPr id="405" name="直線コネクタ 404"/>
        <xdr:cNvCxnSpPr/>
      </xdr:nvCxnSpPr>
      <xdr:spPr>
        <a:xfrm flipV="1">
          <a:off x="8750300" y="13432481"/>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99913</xdr:rowOff>
    </xdr:from>
    <xdr:ext cx="534377" cy="259045"/>
    <xdr:sp macro="" textlink="">
      <xdr:nvSpPr>
        <xdr:cNvPr id="407" name="テキスト ボックス 406"/>
        <xdr:cNvSpPr txBox="1"/>
      </xdr:nvSpPr>
      <xdr:spPr>
        <a:xfrm>
          <a:off x="9372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59102</xdr:rowOff>
    </xdr:from>
    <xdr:to>
      <xdr:col>45</xdr:col>
      <xdr:colOff>177800</xdr:colOff>
      <xdr:row>78</xdr:row>
      <xdr:rowOff>68388</xdr:rowOff>
    </xdr:to>
    <xdr:cxnSp macro="">
      <xdr:nvCxnSpPr>
        <xdr:cNvPr id="408" name="直線コネクタ 407"/>
        <xdr:cNvCxnSpPr/>
      </xdr:nvCxnSpPr>
      <xdr:spPr>
        <a:xfrm>
          <a:off x="7861300" y="13432202"/>
          <a:ext cx="889000" cy="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102771</xdr:rowOff>
    </xdr:from>
    <xdr:ext cx="534377" cy="259045"/>
    <xdr:sp macro="" textlink="">
      <xdr:nvSpPr>
        <xdr:cNvPr id="410" name="テキスト ボックス 409"/>
        <xdr:cNvSpPr txBox="1"/>
      </xdr:nvSpPr>
      <xdr:spPr>
        <a:xfrm>
          <a:off x="8483111" y="1313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59102</xdr:rowOff>
    </xdr:from>
    <xdr:to>
      <xdr:col>41</xdr:col>
      <xdr:colOff>50800</xdr:colOff>
      <xdr:row>78</xdr:row>
      <xdr:rowOff>72507</xdr:rowOff>
    </xdr:to>
    <xdr:cxnSp macro="">
      <xdr:nvCxnSpPr>
        <xdr:cNvPr id="411" name="直線コネクタ 410"/>
        <xdr:cNvCxnSpPr/>
      </xdr:nvCxnSpPr>
      <xdr:spPr>
        <a:xfrm flipV="1">
          <a:off x="6972300" y="13432202"/>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96871</xdr:rowOff>
    </xdr:from>
    <xdr:ext cx="534377" cy="259045"/>
    <xdr:sp macro="" textlink="">
      <xdr:nvSpPr>
        <xdr:cNvPr id="413" name="テキスト ボックス 412"/>
        <xdr:cNvSpPr txBox="1"/>
      </xdr:nvSpPr>
      <xdr:spPr>
        <a:xfrm>
          <a:off x="7594111" y="1312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97958</xdr:rowOff>
    </xdr:from>
    <xdr:ext cx="534377" cy="259045"/>
    <xdr:sp macro="" textlink="">
      <xdr:nvSpPr>
        <xdr:cNvPr id="415" name="テキスト ボックス 414"/>
        <xdr:cNvSpPr txBox="1"/>
      </xdr:nvSpPr>
      <xdr:spPr>
        <a:xfrm>
          <a:off x="6705111" y="1312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67290</xdr:rowOff>
    </xdr:from>
    <xdr:to>
      <xdr:col>55</xdr:col>
      <xdr:colOff>50800</xdr:colOff>
      <xdr:row>76</xdr:row>
      <xdr:rowOff>168890</xdr:rowOff>
    </xdr:to>
    <xdr:sp macro="" textlink="">
      <xdr:nvSpPr>
        <xdr:cNvPr id="421" name="楕円 420"/>
        <xdr:cNvSpPr/>
      </xdr:nvSpPr>
      <xdr:spPr>
        <a:xfrm>
          <a:off x="10426700" y="1309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90167</xdr:rowOff>
    </xdr:from>
    <xdr:ext cx="599010" cy="259045"/>
    <xdr:sp macro="" textlink="">
      <xdr:nvSpPr>
        <xdr:cNvPr id="422" name="商工費該当値テキスト"/>
        <xdr:cNvSpPr txBox="1"/>
      </xdr:nvSpPr>
      <xdr:spPr>
        <a:xfrm>
          <a:off x="10528300" y="1294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8581</xdr:rowOff>
    </xdr:from>
    <xdr:to>
      <xdr:col>50</xdr:col>
      <xdr:colOff>165100</xdr:colOff>
      <xdr:row>78</xdr:row>
      <xdr:rowOff>110181</xdr:rowOff>
    </xdr:to>
    <xdr:sp macro="" textlink="">
      <xdr:nvSpPr>
        <xdr:cNvPr id="423" name="楕円 422"/>
        <xdr:cNvSpPr/>
      </xdr:nvSpPr>
      <xdr:spPr>
        <a:xfrm>
          <a:off x="9588500" y="1338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101308</xdr:rowOff>
    </xdr:from>
    <xdr:ext cx="534377" cy="259045"/>
    <xdr:sp macro="" textlink="">
      <xdr:nvSpPr>
        <xdr:cNvPr id="424" name="テキスト ボックス 423"/>
        <xdr:cNvSpPr txBox="1"/>
      </xdr:nvSpPr>
      <xdr:spPr>
        <a:xfrm>
          <a:off x="9372111" y="1347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17588</xdr:rowOff>
    </xdr:from>
    <xdr:to>
      <xdr:col>46</xdr:col>
      <xdr:colOff>38100</xdr:colOff>
      <xdr:row>78</xdr:row>
      <xdr:rowOff>119188</xdr:rowOff>
    </xdr:to>
    <xdr:sp macro="" textlink="">
      <xdr:nvSpPr>
        <xdr:cNvPr id="425" name="楕円 424"/>
        <xdr:cNvSpPr/>
      </xdr:nvSpPr>
      <xdr:spPr>
        <a:xfrm>
          <a:off x="8699500" y="1339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110315</xdr:rowOff>
    </xdr:from>
    <xdr:ext cx="534377" cy="259045"/>
    <xdr:sp macro="" textlink="">
      <xdr:nvSpPr>
        <xdr:cNvPr id="426" name="テキスト ボックス 425"/>
        <xdr:cNvSpPr txBox="1"/>
      </xdr:nvSpPr>
      <xdr:spPr>
        <a:xfrm>
          <a:off x="8483111" y="1348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8302</xdr:rowOff>
    </xdr:from>
    <xdr:to>
      <xdr:col>41</xdr:col>
      <xdr:colOff>101600</xdr:colOff>
      <xdr:row>78</xdr:row>
      <xdr:rowOff>109902</xdr:rowOff>
    </xdr:to>
    <xdr:sp macro="" textlink="">
      <xdr:nvSpPr>
        <xdr:cNvPr id="427" name="楕円 426"/>
        <xdr:cNvSpPr/>
      </xdr:nvSpPr>
      <xdr:spPr>
        <a:xfrm>
          <a:off x="7810500" y="1338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101029</xdr:rowOff>
    </xdr:from>
    <xdr:ext cx="534377" cy="259045"/>
    <xdr:sp macro="" textlink="">
      <xdr:nvSpPr>
        <xdr:cNvPr id="428" name="テキスト ボックス 427"/>
        <xdr:cNvSpPr txBox="1"/>
      </xdr:nvSpPr>
      <xdr:spPr>
        <a:xfrm>
          <a:off x="7594111" y="1347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21707</xdr:rowOff>
    </xdr:from>
    <xdr:to>
      <xdr:col>36</xdr:col>
      <xdr:colOff>165100</xdr:colOff>
      <xdr:row>78</xdr:row>
      <xdr:rowOff>123307</xdr:rowOff>
    </xdr:to>
    <xdr:sp macro="" textlink="">
      <xdr:nvSpPr>
        <xdr:cNvPr id="429" name="楕円 428"/>
        <xdr:cNvSpPr/>
      </xdr:nvSpPr>
      <xdr:spPr>
        <a:xfrm>
          <a:off x="6921500" y="1339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114434</xdr:rowOff>
    </xdr:from>
    <xdr:ext cx="534377" cy="259045"/>
    <xdr:sp macro="" textlink="">
      <xdr:nvSpPr>
        <xdr:cNvPr id="430" name="テキスト ボックス 429"/>
        <xdr:cNvSpPr txBox="1"/>
      </xdr:nvSpPr>
      <xdr:spPr>
        <a:xfrm>
          <a:off x="6705111" y="1348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64700</xdr:rowOff>
    </xdr:from>
    <xdr:to>
      <xdr:col>55</xdr:col>
      <xdr:colOff>0</xdr:colOff>
      <xdr:row>97</xdr:row>
      <xdr:rowOff>82555</xdr:rowOff>
    </xdr:to>
    <xdr:cxnSp macro="">
      <xdr:nvCxnSpPr>
        <xdr:cNvPr id="455" name="直線コネクタ 454"/>
        <xdr:cNvCxnSpPr/>
      </xdr:nvCxnSpPr>
      <xdr:spPr>
        <a:xfrm>
          <a:off x="9639300" y="16695350"/>
          <a:ext cx="838200" cy="1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41960</xdr:rowOff>
    </xdr:from>
    <xdr:ext cx="599010" cy="259045"/>
    <xdr:sp macro="" textlink="">
      <xdr:nvSpPr>
        <xdr:cNvPr id="456" name="土木費平均値テキスト"/>
        <xdr:cNvSpPr txBox="1"/>
      </xdr:nvSpPr>
      <xdr:spPr>
        <a:xfrm>
          <a:off x="10528300" y="16672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64700</xdr:rowOff>
    </xdr:from>
    <xdr:to>
      <xdr:col>50</xdr:col>
      <xdr:colOff>114300</xdr:colOff>
      <xdr:row>97</xdr:row>
      <xdr:rowOff>65308</xdr:rowOff>
    </xdr:to>
    <xdr:cxnSp macro="">
      <xdr:nvCxnSpPr>
        <xdr:cNvPr id="458" name="直線コネクタ 457"/>
        <xdr:cNvCxnSpPr/>
      </xdr:nvCxnSpPr>
      <xdr:spPr>
        <a:xfrm flipV="1">
          <a:off x="8750300" y="16695350"/>
          <a:ext cx="889000" cy="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152193</xdr:rowOff>
    </xdr:from>
    <xdr:ext cx="599010" cy="259045"/>
    <xdr:sp macro="" textlink="">
      <xdr:nvSpPr>
        <xdr:cNvPr id="460" name="テキスト ボックス 459"/>
        <xdr:cNvSpPr txBox="1"/>
      </xdr:nvSpPr>
      <xdr:spPr>
        <a:xfrm>
          <a:off x="9339795" y="1678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65308</xdr:rowOff>
    </xdr:from>
    <xdr:to>
      <xdr:col>45</xdr:col>
      <xdr:colOff>177800</xdr:colOff>
      <xdr:row>97</xdr:row>
      <xdr:rowOff>73520</xdr:rowOff>
    </xdr:to>
    <xdr:cxnSp macro="">
      <xdr:nvCxnSpPr>
        <xdr:cNvPr id="461" name="直線コネクタ 460"/>
        <xdr:cNvCxnSpPr/>
      </xdr:nvCxnSpPr>
      <xdr:spPr>
        <a:xfrm flipV="1">
          <a:off x="7861300" y="16695958"/>
          <a:ext cx="889000" cy="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153571</xdr:rowOff>
    </xdr:from>
    <xdr:ext cx="599010" cy="259045"/>
    <xdr:sp macro="" textlink="">
      <xdr:nvSpPr>
        <xdr:cNvPr id="463" name="テキスト ボックス 462"/>
        <xdr:cNvSpPr txBox="1"/>
      </xdr:nvSpPr>
      <xdr:spPr>
        <a:xfrm>
          <a:off x="8450795" y="1678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64010</xdr:rowOff>
    </xdr:from>
    <xdr:to>
      <xdr:col>41</xdr:col>
      <xdr:colOff>50800</xdr:colOff>
      <xdr:row>97</xdr:row>
      <xdr:rowOff>73520</xdr:rowOff>
    </xdr:to>
    <xdr:cxnSp macro="">
      <xdr:nvCxnSpPr>
        <xdr:cNvPr id="464" name="直線コネクタ 463"/>
        <xdr:cNvCxnSpPr/>
      </xdr:nvCxnSpPr>
      <xdr:spPr>
        <a:xfrm>
          <a:off x="6972300" y="16694660"/>
          <a:ext cx="889000" cy="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161859</xdr:rowOff>
    </xdr:from>
    <xdr:ext cx="599010" cy="259045"/>
    <xdr:sp macro="" textlink="">
      <xdr:nvSpPr>
        <xdr:cNvPr id="466" name="テキスト ボックス 465"/>
        <xdr:cNvSpPr txBox="1"/>
      </xdr:nvSpPr>
      <xdr:spPr>
        <a:xfrm>
          <a:off x="7561795" y="16792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146631</xdr:rowOff>
    </xdr:from>
    <xdr:ext cx="599010" cy="259045"/>
    <xdr:sp macro="" textlink="">
      <xdr:nvSpPr>
        <xdr:cNvPr id="468" name="テキスト ボックス 467"/>
        <xdr:cNvSpPr txBox="1"/>
      </xdr:nvSpPr>
      <xdr:spPr>
        <a:xfrm>
          <a:off x="6672795" y="16777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31755</xdr:rowOff>
    </xdr:from>
    <xdr:to>
      <xdr:col>55</xdr:col>
      <xdr:colOff>50800</xdr:colOff>
      <xdr:row>97</xdr:row>
      <xdr:rowOff>133355</xdr:rowOff>
    </xdr:to>
    <xdr:sp macro="" textlink="">
      <xdr:nvSpPr>
        <xdr:cNvPr id="474" name="楕円 473"/>
        <xdr:cNvSpPr/>
      </xdr:nvSpPr>
      <xdr:spPr>
        <a:xfrm>
          <a:off x="10426700" y="166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162582</xdr:rowOff>
    </xdr:from>
    <xdr:ext cx="599010" cy="259045"/>
    <xdr:sp macro="" textlink="">
      <xdr:nvSpPr>
        <xdr:cNvPr id="475" name="土木費該当値テキスト"/>
        <xdr:cNvSpPr txBox="1"/>
      </xdr:nvSpPr>
      <xdr:spPr>
        <a:xfrm>
          <a:off x="10528300" y="16450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13900</xdr:rowOff>
    </xdr:from>
    <xdr:to>
      <xdr:col>50</xdr:col>
      <xdr:colOff>165100</xdr:colOff>
      <xdr:row>97</xdr:row>
      <xdr:rowOff>115500</xdr:rowOff>
    </xdr:to>
    <xdr:sp macro="" textlink="">
      <xdr:nvSpPr>
        <xdr:cNvPr id="476" name="楕円 475"/>
        <xdr:cNvSpPr/>
      </xdr:nvSpPr>
      <xdr:spPr>
        <a:xfrm>
          <a:off x="9588500" y="166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132027</xdr:rowOff>
    </xdr:from>
    <xdr:ext cx="599010" cy="259045"/>
    <xdr:sp macro="" textlink="">
      <xdr:nvSpPr>
        <xdr:cNvPr id="477" name="テキスト ボックス 476"/>
        <xdr:cNvSpPr txBox="1"/>
      </xdr:nvSpPr>
      <xdr:spPr>
        <a:xfrm>
          <a:off x="9339795" y="16419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14508</xdr:rowOff>
    </xdr:from>
    <xdr:to>
      <xdr:col>46</xdr:col>
      <xdr:colOff>38100</xdr:colOff>
      <xdr:row>97</xdr:row>
      <xdr:rowOff>116108</xdr:rowOff>
    </xdr:to>
    <xdr:sp macro="" textlink="">
      <xdr:nvSpPr>
        <xdr:cNvPr id="478" name="楕円 477"/>
        <xdr:cNvSpPr/>
      </xdr:nvSpPr>
      <xdr:spPr>
        <a:xfrm>
          <a:off x="8699500" y="1664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132635</xdr:rowOff>
    </xdr:from>
    <xdr:ext cx="599010" cy="259045"/>
    <xdr:sp macro="" textlink="">
      <xdr:nvSpPr>
        <xdr:cNvPr id="479" name="テキスト ボックス 478"/>
        <xdr:cNvSpPr txBox="1"/>
      </xdr:nvSpPr>
      <xdr:spPr>
        <a:xfrm>
          <a:off x="8450795" y="16420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22720</xdr:rowOff>
    </xdr:from>
    <xdr:to>
      <xdr:col>41</xdr:col>
      <xdr:colOff>101600</xdr:colOff>
      <xdr:row>97</xdr:row>
      <xdr:rowOff>124320</xdr:rowOff>
    </xdr:to>
    <xdr:sp macro="" textlink="">
      <xdr:nvSpPr>
        <xdr:cNvPr id="480" name="楕円 479"/>
        <xdr:cNvSpPr/>
      </xdr:nvSpPr>
      <xdr:spPr>
        <a:xfrm>
          <a:off x="7810500" y="166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140847</xdr:rowOff>
    </xdr:from>
    <xdr:ext cx="599010" cy="259045"/>
    <xdr:sp macro="" textlink="">
      <xdr:nvSpPr>
        <xdr:cNvPr id="481" name="テキスト ボックス 480"/>
        <xdr:cNvSpPr txBox="1"/>
      </xdr:nvSpPr>
      <xdr:spPr>
        <a:xfrm>
          <a:off x="7561795" y="1642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13210</xdr:rowOff>
    </xdr:from>
    <xdr:to>
      <xdr:col>36</xdr:col>
      <xdr:colOff>165100</xdr:colOff>
      <xdr:row>97</xdr:row>
      <xdr:rowOff>114810</xdr:rowOff>
    </xdr:to>
    <xdr:sp macro="" textlink="">
      <xdr:nvSpPr>
        <xdr:cNvPr id="482" name="楕円 481"/>
        <xdr:cNvSpPr/>
      </xdr:nvSpPr>
      <xdr:spPr>
        <a:xfrm>
          <a:off x="6921500" y="1664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131337</xdr:rowOff>
    </xdr:from>
    <xdr:ext cx="599010" cy="259045"/>
    <xdr:sp macro="" textlink="">
      <xdr:nvSpPr>
        <xdr:cNvPr id="483" name="テキスト ボックス 482"/>
        <xdr:cNvSpPr txBox="1"/>
      </xdr:nvSpPr>
      <xdr:spPr>
        <a:xfrm>
          <a:off x="6672795" y="16419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141111</xdr:rowOff>
    </xdr:from>
    <xdr:to>
      <xdr:col>85</xdr:col>
      <xdr:colOff>127000</xdr:colOff>
      <xdr:row>38</xdr:row>
      <xdr:rowOff>145928</xdr:rowOff>
    </xdr:to>
    <xdr:cxnSp macro="">
      <xdr:nvCxnSpPr>
        <xdr:cNvPr id="514" name="直線コネクタ 513"/>
        <xdr:cNvCxnSpPr/>
      </xdr:nvCxnSpPr>
      <xdr:spPr>
        <a:xfrm flipV="1">
          <a:off x="15481300" y="6656211"/>
          <a:ext cx="838200" cy="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64545</xdr:rowOff>
    </xdr:from>
    <xdr:ext cx="534377" cy="259045"/>
    <xdr:sp macro="" textlink="">
      <xdr:nvSpPr>
        <xdr:cNvPr id="515" name="消防費平均値テキスト"/>
        <xdr:cNvSpPr txBox="1"/>
      </xdr:nvSpPr>
      <xdr:spPr>
        <a:xfrm>
          <a:off x="16370300" y="6408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78899</xdr:rowOff>
    </xdr:from>
    <xdr:to>
      <xdr:col>81</xdr:col>
      <xdr:colOff>50800</xdr:colOff>
      <xdr:row>38</xdr:row>
      <xdr:rowOff>145928</xdr:rowOff>
    </xdr:to>
    <xdr:cxnSp macro="">
      <xdr:nvCxnSpPr>
        <xdr:cNvPr id="517" name="直線コネクタ 516"/>
        <xdr:cNvCxnSpPr/>
      </xdr:nvCxnSpPr>
      <xdr:spPr>
        <a:xfrm>
          <a:off x="14592300" y="6593999"/>
          <a:ext cx="8890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4791</xdr:rowOff>
    </xdr:from>
    <xdr:ext cx="534377" cy="259045"/>
    <xdr:sp macro="" textlink="">
      <xdr:nvSpPr>
        <xdr:cNvPr id="519" name="テキスト ボックス 518"/>
        <xdr:cNvSpPr txBox="1"/>
      </xdr:nvSpPr>
      <xdr:spPr>
        <a:xfrm>
          <a:off x="15214111" y="63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78899</xdr:rowOff>
    </xdr:from>
    <xdr:to>
      <xdr:col>76</xdr:col>
      <xdr:colOff>114300</xdr:colOff>
      <xdr:row>38</xdr:row>
      <xdr:rowOff>95610</xdr:rowOff>
    </xdr:to>
    <xdr:cxnSp macro="">
      <xdr:nvCxnSpPr>
        <xdr:cNvPr id="520" name="直線コネクタ 519"/>
        <xdr:cNvCxnSpPr/>
      </xdr:nvCxnSpPr>
      <xdr:spPr>
        <a:xfrm flipV="1">
          <a:off x="13703300" y="6593999"/>
          <a:ext cx="889000" cy="1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146060</xdr:rowOff>
    </xdr:from>
    <xdr:ext cx="534377" cy="259045"/>
    <xdr:sp macro="" textlink="">
      <xdr:nvSpPr>
        <xdr:cNvPr id="522" name="テキスト ボックス 521"/>
        <xdr:cNvSpPr txBox="1"/>
      </xdr:nvSpPr>
      <xdr:spPr>
        <a:xfrm>
          <a:off x="14325111" y="666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5750</xdr:rowOff>
    </xdr:from>
    <xdr:to>
      <xdr:col>71</xdr:col>
      <xdr:colOff>177800</xdr:colOff>
      <xdr:row>38</xdr:row>
      <xdr:rowOff>95610</xdr:rowOff>
    </xdr:to>
    <xdr:cxnSp macro="">
      <xdr:nvCxnSpPr>
        <xdr:cNvPr id="523" name="直線コネクタ 522"/>
        <xdr:cNvCxnSpPr/>
      </xdr:nvCxnSpPr>
      <xdr:spPr>
        <a:xfrm>
          <a:off x="12814300" y="6520850"/>
          <a:ext cx="889000" cy="89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144780</xdr:rowOff>
    </xdr:from>
    <xdr:ext cx="534377" cy="259045"/>
    <xdr:sp macro="" textlink="">
      <xdr:nvSpPr>
        <xdr:cNvPr id="525" name="テキスト ボックス 524"/>
        <xdr:cNvSpPr txBox="1"/>
      </xdr:nvSpPr>
      <xdr:spPr>
        <a:xfrm>
          <a:off x="13436111" y="665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118840</xdr:rowOff>
    </xdr:from>
    <xdr:ext cx="534377" cy="259045"/>
    <xdr:sp macro="" textlink="">
      <xdr:nvSpPr>
        <xdr:cNvPr id="527" name="テキスト ボックス 526"/>
        <xdr:cNvSpPr txBox="1"/>
      </xdr:nvSpPr>
      <xdr:spPr>
        <a:xfrm>
          <a:off x="12547111" y="663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90311</xdr:rowOff>
    </xdr:from>
    <xdr:to>
      <xdr:col>85</xdr:col>
      <xdr:colOff>177800</xdr:colOff>
      <xdr:row>39</xdr:row>
      <xdr:rowOff>20461</xdr:rowOff>
    </xdr:to>
    <xdr:sp macro="" textlink="">
      <xdr:nvSpPr>
        <xdr:cNvPr id="533" name="楕円 532"/>
        <xdr:cNvSpPr/>
      </xdr:nvSpPr>
      <xdr:spPr>
        <a:xfrm>
          <a:off x="16268700" y="660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20095</xdr:rowOff>
    </xdr:from>
    <xdr:ext cx="534377" cy="259045"/>
    <xdr:sp macro="" textlink="">
      <xdr:nvSpPr>
        <xdr:cNvPr id="534" name="消防費該当値テキスト"/>
        <xdr:cNvSpPr txBox="1"/>
      </xdr:nvSpPr>
      <xdr:spPr>
        <a:xfrm>
          <a:off x="16370300" y="653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95128</xdr:rowOff>
    </xdr:from>
    <xdr:to>
      <xdr:col>81</xdr:col>
      <xdr:colOff>101600</xdr:colOff>
      <xdr:row>39</xdr:row>
      <xdr:rowOff>25278</xdr:rowOff>
    </xdr:to>
    <xdr:sp macro="" textlink="">
      <xdr:nvSpPr>
        <xdr:cNvPr id="535" name="楕円 534"/>
        <xdr:cNvSpPr/>
      </xdr:nvSpPr>
      <xdr:spPr>
        <a:xfrm>
          <a:off x="15430500" y="661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16405</xdr:rowOff>
    </xdr:from>
    <xdr:ext cx="534377" cy="259045"/>
    <xdr:sp macro="" textlink="">
      <xdr:nvSpPr>
        <xdr:cNvPr id="536" name="テキスト ボックス 535"/>
        <xdr:cNvSpPr txBox="1"/>
      </xdr:nvSpPr>
      <xdr:spPr>
        <a:xfrm>
          <a:off x="15214111" y="670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28099</xdr:rowOff>
    </xdr:from>
    <xdr:to>
      <xdr:col>76</xdr:col>
      <xdr:colOff>165100</xdr:colOff>
      <xdr:row>38</xdr:row>
      <xdr:rowOff>129699</xdr:rowOff>
    </xdr:to>
    <xdr:sp macro="" textlink="">
      <xdr:nvSpPr>
        <xdr:cNvPr id="537" name="楕円 536"/>
        <xdr:cNvSpPr/>
      </xdr:nvSpPr>
      <xdr:spPr>
        <a:xfrm>
          <a:off x="14541500" y="654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146226</xdr:rowOff>
    </xdr:from>
    <xdr:ext cx="534377" cy="259045"/>
    <xdr:sp macro="" textlink="">
      <xdr:nvSpPr>
        <xdr:cNvPr id="538" name="テキスト ボックス 537"/>
        <xdr:cNvSpPr txBox="1"/>
      </xdr:nvSpPr>
      <xdr:spPr>
        <a:xfrm>
          <a:off x="14325111" y="631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44810</xdr:rowOff>
    </xdr:from>
    <xdr:to>
      <xdr:col>72</xdr:col>
      <xdr:colOff>38100</xdr:colOff>
      <xdr:row>38</xdr:row>
      <xdr:rowOff>146410</xdr:rowOff>
    </xdr:to>
    <xdr:sp macro="" textlink="">
      <xdr:nvSpPr>
        <xdr:cNvPr id="539" name="楕円 538"/>
        <xdr:cNvSpPr/>
      </xdr:nvSpPr>
      <xdr:spPr>
        <a:xfrm>
          <a:off x="13652500" y="655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162937</xdr:rowOff>
    </xdr:from>
    <xdr:ext cx="534377" cy="259045"/>
    <xdr:sp macro="" textlink="">
      <xdr:nvSpPr>
        <xdr:cNvPr id="540" name="テキスト ボックス 539"/>
        <xdr:cNvSpPr txBox="1"/>
      </xdr:nvSpPr>
      <xdr:spPr>
        <a:xfrm>
          <a:off x="13436111" y="633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126400</xdr:rowOff>
    </xdr:from>
    <xdr:to>
      <xdr:col>67</xdr:col>
      <xdr:colOff>101600</xdr:colOff>
      <xdr:row>38</xdr:row>
      <xdr:rowOff>56550</xdr:rowOff>
    </xdr:to>
    <xdr:sp macro="" textlink="">
      <xdr:nvSpPr>
        <xdr:cNvPr id="541" name="楕円 540"/>
        <xdr:cNvSpPr/>
      </xdr:nvSpPr>
      <xdr:spPr>
        <a:xfrm>
          <a:off x="12763500" y="64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73077</xdr:rowOff>
    </xdr:from>
    <xdr:ext cx="534377" cy="259045"/>
    <xdr:sp macro="" textlink="">
      <xdr:nvSpPr>
        <xdr:cNvPr id="542" name="テキスト ボックス 541"/>
        <xdr:cNvSpPr txBox="1"/>
      </xdr:nvSpPr>
      <xdr:spPr>
        <a:xfrm>
          <a:off x="12547111" y="624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148972</xdr:rowOff>
    </xdr:from>
    <xdr:to>
      <xdr:col>85</xdr:col>
      <xdr:colOff>127000</xdr:colOff>
      <xdr:row>56</xdr:row>
      <xdr:rowOff>152296</xdr:rowOff>
    </xdr:to>
    <xdr:cxnSp macro="">
      <xdr:nvCxnSpPr>
        <xdr:cNvPr id="569" name="直線コネクタ 568"/>
        <xdr:cNvCxnSpPr/>
      </xdr:nvCxnSpPr>
      <xdr:spPr>
        <a:xfrm>
          <a:off x="15481300" y="9750172"/>
          <a:ext cx="838200" cy="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130340</xdr:rowOff>
    </xdr:from>
    <xdr:ext cx="599010" cy="259045"/>
    <xdr:sp macro="" textlink="">
      <xdr:nvSpPr>
        <xdr:cNvPr id="570" name="教育費平均値テキスト"/>
        <xdr:cNvSpPr txBox="1"/>
      </xdr:nvSpPr>
      <xdr:spPr>
        <a:xfrm>
          <a:off x="16370300" y="9731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98013</xdr:rowOff>
    </xdr:from>
    <xdr:to>
      <xdr:col>81</xdr:col>
      <xdr:colOff>50800</xdr:colOff>
      <xdr:row>56</xdr:row>
      <xdr:rowOff>148972</xdr:rowOff>
    </xdr:to>
    <xdr:cxnSp macro="">
      <xdr:nvCxnSpPr>
        <xdr:cNvPr id="572" name="直線コネクタ 571"/>
        <xdr:cNvCxnSpPr/>
      </xdr:nvCxnSpPr>
      <xdr:spPr>
        <a:xfrm>
          <a:off x="14592300" y="9699213"/>
          <a:ext cx="889000" cy="5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55947</xdr:rowOff>
    </xdr:from>
    <xdr:ext cx="599010" cy="259045"/>
    <xdr:sp macro="" textlink="">
      <xdr:nvSpPr>
        <xdr:cNvPr id="574" name="テキスト ボックス 573"/>
        <xdr:cNvSpPr txBox="1"/>
      </xdr:nvSpPr>
      <xdr:spPr>
        <a:xfrm>
          <a:off x="15181795" y="982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98013</xdr:rowOff>
    </xdr:from>
    <xdr:to>
      <xdr:col>76</xdr:col>
      <xdr:colOff>114300</xdr:colOff>
      <xdr:row>57</xdr:row>
      <xdr:rowOff>4433</xdr:rowOff>
    </xdr:to>
    <xdr:cxnSp macro="">
      <xdr:nvCxnSpPr>
        <xdr:cNvPr id="575" name="直線コネクタ 574"/>
        <xdr:cNvCxnSpPr/>
      </xdr:nvCxnSpPr>
      <xdr:spPr>
        <a:xfrm flipV="1">
          <a:off x="13703300" y="9699213"/>
          <a:ext cx="889000" cy="7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67885</xdr:rowOff>
    </xdr:from>
    <xdr:ext cx="599010" cy="259045"/>
    <xdr:sp macro="" textlink="">
      <xdr:nvSpPr>
        <xdr:cNvPr id="577" name="テキスト ボックス 576"/>
        <xdr:cNvSpPr txBox="1"/>
      </xdr:nvSpPr>
      <xdr:spPr>
        <a:xfrm>
          <a:off x="14292795" y="984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4433</xdr:rowOff>
    </xdr:from>
    <xdr:to>
      <xdr:col>71</xdr:col>
      <xdr:colOff>177800</xdr:colOff>
      <xdr:row>57</xdr:row>
      <xdr:rowOff>67213</xdr:rowOff>
    </xdr:to>
    <xdr:cxnSp macro="">
      <xdr:nvCxnSpPr>
        <xdr:cNvPr id="578" name="直線コネクタ 577"/>
        <xdr:cNvCxnSpPr/>
      </xdr:nvCxnSpPr>
      <xdr:spPr>
        <a:xfrm flipV="1">
          <a:off x="12814300" y="9777083"/>
          <a:ext cx="889000" cy="6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50703</xdr:rowOff>
    </xdr:from>
    <xdr:ext cx="599010" cy="259045"/>
    <xdr:sp macro="" textlink="">
      <xdr:nvSpPr>
        <xdr:cNvPr id="580" name="テキスト ボックス 579"/>
        <xdr:cNvSpPr txBox="1"/>
      </xdr:nvSpPr>
      <xdr:spPr>
        <a:xfrm>
          <a:off x="13403795" y="982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86779</xdr:rowOff>
    </xdr:from>
    <xdr:ext cx="599010" cy="259045"/>
    <xdr:sp macro="" textlink="">
      <xdr:nvSpPr>
        <xdr:cNvPr id="582" name="テキスト ボックス 581"/>
        <xdr:cNvSpPr txBox="1"/>
      </xdr:nvSpPr>
      <xdr:spPr>
        <a:xfrm>
          <a:off x="12514795" y="9516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101496</xdr:rowOff>
    </xdr:from>
    <xdr:to>
      <xdr:col>85</xdr:col>
      <xdr:colOff>177800</xdr:colOff>
      <xdr:row>57</xdr:row>
      <xdr:rowOff>31646</xdr:rowOff>
    </xdr:to>
    <xdr:sp macro="" textlink="">
      <xdr:nvSpPr>
        <xdr:cNvPr id="588" name="楕円 587"/>
        <xdr:cNvSpPr/>
      </xdr:nvSpPr>
      <xdr:spPr>
        <a:xfrm>
          <a:off x="16268700" y="970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124373</xdr:rowOff>
    </xdr:from>
    <xdr:ext cx="599010" cy="259045"/>
    <xdr:sp macro="" textlink="">
      <xdr:nvSpPr>
        <xdr:cNvPr id="589" name="教育費該当値テキスト"/>
        <xdr:cNvSpPr txBox="1"/>
      </xdr:nvSpPr>
      <xdr:spPr>
        <a:xfrm>
          <a:off x="16370300" y="9554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98172</xdr:rowOff>
    </xdr:from>
    <xdr:to>
      <xdr:col>81</xdr:col>
      <xdr:colOff>101600</xdr:colOff>
      <xdr:row>57</xdr:row>
      <xdr:rowOff>28322</xdr:rowOff>
    </xdr:to>
    <xdr:sp macro="" textlink="">
      <xdr:nvSpPr>
        <xdr:cNvPr id="590" name="楕円 589"/>
        <xdr:cNvSpPr/>
      </xdr:nvSpPr>
      <xdr:spPr>
        <a:xfrm>
          <a:off x="15430500" y="969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44849</xdr:rowOff>
    </xdr:from>
    <xdr:ext cx="599010" cy="259045"/>
    <xdr:sp macro="" textlink="">
      <xdr:nvSpPr>
        <xdr:cNvPr id="591" name="テキスト ボックス 590"/>
        <xdr:cNvSpPr txBox="1"/>
      </xdr:nvSpPr>
      <xdr:spPr>
        <a:xfrm>
          <a:off x="15181795" y="9474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47213</xdr:rowOff>
    </xdr:from>
    <xdr:to>
      <xdr:col>76</xdr:col>
      <xdr:colOff>165100</xdr:colOff>
      <xdr:row>56</xdr:row>
      <xdr:rowOff>148813</xdr:rowOff>
    </xdr:to>
    <xdr:sp macro="" textlink="">
      <xdr:nvSpPr>
        <xdr:cNvPr id="592" name="楕円 591"/>
        <xdr:cNvSpPr/>
      </xdr:nvSpPr>
      <xdr:spPr>
        <a:xfrm>
          <a:off x="14541500" y="964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165340</xdr:rowOff>
    </xdr:from>
    <xdr:ext cx="599010" cy="259045"/>
    <xdr:sp macro="" textlink="">
      <xdr:nvSpPr>
        <xdr:cNvPr id="593" name="テキスト ボックス 592"/>
        <xdr:cNvSpPr txBox="1"/>
      </xdr:nvSpPr>
      <xdr:spPr>
        <a:xfrm>
          <a:off x="14292795" y="9423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125083</xdr:rowOff>
    </xdr:from>
    <xdr:to>
      <xdr:col>72</xdr:col>
      <xdr:colOff>38100</xdr:colOff>
      <xdr:row>57</xdr:row>
      <xdr:rowOff>55233</xdr:rowOff>
    </xdr:to>
    <xdr:sp macro="" textlink="">
      <xdr:nvSpPr>
        <xdr:cNvPr id="594" name="楕円 593"/>
        <xdr:cNvSpPr/>
      </xdr:nvSpPr>
      <xdr:spPr>
        <a:xfrm>
          <a:off x="13652500" y="972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71760</xdr:rowOff>
    </xdr:from>
    <xdr:ext cx="599010" cy="259045"/>
    <xdr:sp macro="" textlink="">
      <xdr:nvSpPr>
        <xdr:cNvPr id="595" name="テキスト ボックス 594"/>
        <xdr:cNvSpPr txBox="1"/>
      </xdr:nvSpPr>
      <xdr:spPr>
        <a:xfrm>
          <a:off x="13403795" y="950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16413</xdr:rowOff>
    </xdr:from>
    <xdr:to>
      <xdr:col>67</xdr:col>
      <xdr:colOff>101600</xdr:colOff>
      <xdr:row>57</xdr:row>
      <xdr:rowOff>118013</xdr:rowOff>
    </xdr:to>
    <xdr:sp macro="" textlink="">
      <xdr:nvSpPr>
        <xdr:cNvPr id="596" name="楕円 595"/>
        <xdr:cNvSpPr/>
      </xdr:nvSpPr>
      <xdr:spPr>
        <a:xfrm>
          <a:off x="12763500" y="978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109140</xdr:rowOff>
    </xdr:from>
    <xdr:ext cx="599010" cy="259045"/>
    <xdr:sp macro="" textlink="">
      <xdr:nvSpPr>
        <xdr:cNvPr id="597" name="テキスト ボックス 596"/>
        <xdr:cNvSpPr txBox="1"/>
      </xdr:nvSpPr>
      <xdr:spPr>
        <a:xfrm>
          <a:off x="12514795" y="988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16351</xdr:rowOff>
    </xdr:from>
    <xdr:to>
      <xdr:col>85</xdr:col>
      <xdr:colOff>127000</xdr:colOff>
      <xdr:row>79</xdr:row>
      <xdr:rowOff>44442</xdr:rowOff>
    </xdr:to>
    <xdr:cxnSp macro="">
      <xdr:nvCxnSpPr>
        <xdr:cNvPr id="626" name="直線コネクタ 625"/>
        <xdr:cNvCxnSpPr/>
      </xdr:nvCxnSpPr>
      <xdr:spPr>
        <a:xfrm>
          <a:off x="15481300" y="13560901"/>
          <a:ext cx="838200" cy="2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114882</xdr:rowOff>
    </xdr:from>
    <xdr:ext cx="534377" cy="259045"/>
    <xdr:sp macro="" textlink="">
      <xdr:nvSpPr>
        <xdr:cNvPr id="627" name="災害復旧費平均値テキスト"/>
        <xdr:cNvSpPr txBox="1"/>
      </xdr:nvSpPr>
      <xdr:spPr>
        <a:xfrm>
          <a:off x="16370300" y="1331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16351</xdr:rowOff>
    </xdr:from>
    <xdr:to>
      <xdr:col>81</xdr:col>
      <xdr:colOff>50800</xdr:colOff>
      <xdr:row>79</xdr:row>
      <xdr:rowOff>28879</xdr:rowOff>
    </xdr:to>
    <xdr:cxnSp macro="">
      <xdr:nvCxnSpPr>
        <xdr:cNvPr id="629" name="直線コネクタ 628"/>
        <xdr:cNvCxnSpPr/>
      </xdr:nvCxnSpPr>
      <xdr:spPr>
        <a:xfrm flipV="1">
          <a:off x="14592300" y="13560901"/>
          <a:ext cx="889000" cy="1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165764</xdr:rowOff>
    </xdr:from>
    <xdr:to>
      <xdr:col>76</xdr:col>
      <xdr:colOff>114300</xdr:colOff>
      <xdr:row>79</xdr:row>
      <xdr:rowOff>28879</xdr:rowOff>
    </xdr:to>
    <xdr:cxnSp macro="">
      <xdr:nvCxnSpPr>
        <xdr:cNvPr id="632" name="直線コネクタ 631"/>
        <xdr:cNvCxnSpPr/>
      </xdr:nvCxnSpPr>
      <xdr:spPr>
        <a:xfrm>
          <a:off x="13703300" y="13538864"/>
          <a:ext cx="889000" cy="3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165764</xdr:rowOff>
    </xdr:from>
    <xdr:to>
      <xdr:col>71</xdr:col>
      <xdr:colOff>177800</xdr:colOff>
      <xdr:row>79</xdr:row>
      <xdr:rowOff>17940</xdr:rowOff>
    </xdr:to>
    <xdr:cxnSp macro="">
      <xdr:nvCxnSpPr>
        <xdr:cNvPr id="635" name="直線コネクタ 634"/>
        <xdr:cNvCxnSpPr/>
      </xdr:nvCxnSpPr>
      <xdr:spPr>
        <a:xfrm flipV="1">
          <a:off x="12814300" y="13538864"/>
          <a:ext cx="889000" cy="2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56399</xdr:rowOff>
    </xdr:from>
    <xdr:ext cx="534377" cy="259045"/>
    <xdr:sp macro="" textlink="">
      <xdr:nvSpPr>
        <xdr:cNvPr id="637" name="テキスト ボックス 636"/>
        <xdr:cNvSpPr txBox="1"/>
      </xdr:nvSpPr>
      <xdr:spPr>
        <a:xfrm>
          <a:off x="13436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42637</xdr:rowOff>
    </xdr:from>
    <xdr:ext cx="534377" cy="259045"/>
    <xdr:sp macro="" textlink="">
      <xdr:nvSpPr>
        <xdr:cNvPr id="639" name="テキスト ボックス 638"/>
        <xdr:cNvSpPr txBox="1"/>
      </xdr:nvSpPr>
      <xdr:spPr>
        <a:xfrm>
          <a:off x="12547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165092</xdr:rowOff>
    </xdr:from>
    <xdr:to>
      <xdr:col>85</xdr:col>
      <xdr:colOff>177800</xdr:colOff>
      <xdr:row>79</xdr:row>
      <xdr:rowOff>95242</xdr:rowOff>
    </xdr:to>
    <xdr:sp macro="" textlink="">
      <xdr:nvSpPr>
        <xdr:cNvPr id="645" name="楕円 644"/>
        <xdr:cNvSpPr/>
      </xdr:nvSpPr>
      <xdr:spPr>
        <a:xfrm>
          <a:off x="16268700" y="1353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80019</xdr:rowOff>
    </xdr:from>
    <xdr:ext cx="249299" cy="259045"/>
    <xdr:sp macro="" textlink="">
      <xdr:nvSpPr>
        <xdr:cNvPr id="646" name="災害復旧費該当値テキスト"/>
        <xdr:cNvSpPr txBox="1"/>
      </xdr:nvSpPr>
      <xdr:spPr>
        <a:xfrm>
          <a:off x="16370300" y="134531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137001</xdr:rowOff>
    </xdr:from>
    <xdr:to>
      <xdr:col>81</xdr:col>
      <xdr:colOff>101600</xdr:colOff>
      <xdr:row>79</xdr:row>
      <xdr:rowOff>67151</xdr:rowOff>
    </xdr:to>
    <xdr:sp macro="" textlink="">
      <xdr:nvSpPr>
        <xdr:cNvPr id="647" name="楕円 646"/>
        <xdr:cNvSpPr/>
      </xdr:nvSpPr>
      <xdr:spPr>
        <a:xfrm>
          <a:off x="15430500" y="1351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58278</xdr:rowOff>
    </xdr:from>
    <xdr:ext cx="469744" cy="259045"/>
    <xdr:sp macro="" textlink="">
      <xdr:nvSpPr>
        <xdr:cNvPr id="648" name="テキスト ボックス 647"/>
        <xdr:cNvSpPr txBox="1"/>
      </xdr:nvSpPr>
      <xdr:spPr>
        <a:xfrm>
          <a:off x="15246428" y="1360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149529</xdr:rowOff>
    </xdr:from>
    <xdr:to>
      <xdr:col>76</xdr:col>
      <xdr:colOff>165100</xdr:colOff>
      <xdr:row>79</xdr:row>
      <xdr:rowOff>79679</xdr:rowOff>
    </xdr:to>
    <xdr:sp macro="" textlink="">
      <xdr:nvSpPr>
        <xdr:cNvPr id="649" name="楕円 648"/>
        <xdr:cNvSpPr/>
      </xdr:nvSpPr>
      <xdr:spPr>
        <a:xfrm>
          <a:off x="14541500" y="1352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70806</xdr:rowOff>
    </xdr:from>
    <xdr:ext cx="469744" cy="259045"/>
    <xdr:sp macro="" textlink="">
      <xdr:nvSpPr>
        <xdr:cNvPr id="650" name="テキスト ボックス 649"/>
        <xdr:cNvSpPr txBox="1"/>
      </xdr:nvSpPr>
      <xdr:spPr>
        <a:xfrm>
          <a:off x="14357428" y="1361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114964</xdr:rowOff>
    </xdr:from>
    <xdr:to>
      <xdr:col>72</xdr:col>
      <xdr:colOff>38100</xdr:colOff>
      <xdr:row>79</xdr:row>
      <xdr:rowOff>45114</xdr:rowOff>
    </xdr:to>
    <xdr:sp macro="" textlink="">
      <xdr:nvSpPr>
        <xdr:cNvPr id="651" name="楕円 650"/>
        <xdr:cNvSpPr/>
      </xdr:nvSpPr>
      <xdr:spPr>
        <a:xfrm>
          <a:off x="13652500" y="1348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36241</xdr:rowOff>
    </xdr:from>
    <xdr:ext cx="534377" cy="259045"/>
    <xdr:sp macro="" textlink="">
      <xdr:nvSpPr>
        <xdr:cNvPr id="652" name="テキスト ボックス 651"/>
        <xdr:cNvSpPr txBox="1"/>
      </xdr:nvSpPr>
      <xdr:spPr>
        <a:xfrm>
          <a:off x="13436111" y="1358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138590</xdr:rowOff>
    </xdr:from>
    <xdr:to>
      <xdr:col>67</xdr:col>
      <xdr:colOff>101600</xdr:colOff>
      <xdr:row>79</xdr:row>
      <xdr:rowOff>68740</xdr:rowOff>
    </xdr:to>
    <xdr:sp macro="" textlink="">
      <xdr:nvSpPr>
        <xdr:cNvPr id="653" name="楕円 652"/>
        <xdr:cNvSpPr/>
      </xdr:nvSpPr>
      <xdr:spPr>
        <a:xfrm>
          <a:off x="12763500" y="1351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59867</xdr:rowOff>
    </xdr:from>
    <xdr:ext cx="469744" cy="259045"/>
    <xdr:sp macro="" textlink="">
      <xdr:nvSpPr>
        <xdr:cNvPr id="654" name="テキスト ボックス 653"/>
        <xdr:cNvSpPr txBox="1"/>
      </xdr:nvSpPr>
      <xdr:spPr>
        <a:xfrm>
          <a:off x="12579428" y="1360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39484</xdr:rowOff>
    </xdr:from>
    <xdr:to>
      <xdr:col>85</xdr:col>
      <xdr:colOff>127000</xdr:colOff>
      <xdr:row>97</xdr:row>
      <xdr:rowOff>60677</xdr:rowOff>
    </xdr:to>
    <xdr:cxnSp macro="">
      <xdr:nvCxnSpPr>
        <xdr:cNvPr id="683" name="直線コネクタ 682"/>
        <xdr:cNvCxnSpPr/>
      </xdr:nvCxnSpPr>
      <xdr:spPr>
        <a:xfrm flipV="1">
          <a:off x="15481300" y="16670134"/>
          <a:ext cx="838200" cy="2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41276</xdr:rowOff>
    </xdr:from>
    <xdr:ext cx="599010" cy="259045"/>
    <xdr:sp macro="" textlink="">
      <xdr:nvSpPr>
        <xdr:cNvPr id="684" name="公債費平均値テキスト"/>
        <xdr:cNvSpPr txBox="1"/>
      </xdr:nvSpPr>
      <xdr:spPr>
        <a:xfrm>
          <a:off x="16370300" y="166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31420</xdr:rowOff>
    </xdr:from>
    <xdr:to>
      <xdr:col>81</xdr:col>
      <xdr:colOff>50800</xdr:colOff>
      <xdr:row>97</xdr:row>
      <xdr:rowOff>60677</xdr:rowOff>
    </xdr:to>
    <xdr:cxnSp macro="">
      <xdr:nvCxnSpPr>
        <xdr:cNvPr id="686" name="直線コネクタ 685"/>
        <xdr:cNvCxnSpPr/>
      </xdr:nvCxnSpPr>
      <xdr:spPr>
        <a:xfrm>
          <a:off x="14592300" y="16662070"/>
          <a:ext cx="889000" cy="2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146438</xdr:rowOff>
    </xdr:from>
    <xdr:ext cx="599010" cy="259045"/>
    <xdr:sp macro="" textlink="">
      <xdr:nvSpPr>
        <xdr:cNvPr id="688" name="テキスト ボックス 687"/>
        <xdr:cNvSpPr txBox="1"/>
      </xdr:nvSpPr>
      <xdr:spPr>
        <a:xfrm>
          <a:off x="15181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31420</xdr:rowOff>
    </xdr:from>
    <xdr:to>
      <xdr:col>76</xdr:col>
      <xdr:colOff>114300</xdr:colOff>
      <xdr:row>97</xdr:row>
      <xdr:rowOff>108471</xdr:rowOff>
    </xdr:to>
    <xdr:cxnSp macro="">
      <xdr:nvCxnSpPr>
        <xdr:cNvPr id="689" name="直線コネクタ 688"/>
        <xdr:cNvCxnSpPr/>
      </xdr:nvCxnSpPr>
      <xdr:spPr>
        <a:xfrm flipV="1">
          <a:off x="13703300" y="16662070"/>
          <a:ext cx="889000" cy="7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150759</xdr:rowOff>
    </xdr:from>
    <xdr:ext cx="599010" cy="259045"/>
    <xdr:sp macro="" textlink="">
      <xdr:nvSpPr>
        <xdr:cNvPr id="691" name="テキスト ボックス 690"/>
        <xdr:cNvSpPr txBox="1"/>
      </xdr:nvSpPr>
      <xdr:spPr>
        <a:xfrm>
          <a:off x="14292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68039</xdr:rowOff>
    </xdr:from>
    <xdr:to>
      <xdr:col>71</xdr:col>
      <xdr:colOff>177800</xdr:colOff>
      <xdr:row>97</xdr:row>
      <xdr:rowOff>108471</xdr:rowOff>
    </xdr:to>
    <xdr:cxnSp macro="">
      <xdr:nvCxnSpPr>
        <xdr:cNvPr id="692" name="直線コネクタ 691"/>
        <xdr:cNvCxnSpPr/>
      </xdr:nvCxnSpPr>
      <xdr:spPr>
        <a:xfrm>
          <a:off x="12814300" y="16698689"/>
          <a:ext cx="889000" cy="4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150643</xdr:rowOff>
    </xdr:from>
    <xdr:ext cx="599010" cy="259045"/>
    <xdr:sp macro="" textlink="">
      <xdr:nvSpPr>
        <xdr:cNvPr id="694" name="テキスト ボックス 693"/>
        <xdr:cNvSpPr txBox="1"/>
      </xdr:nvSpPr>
      <xdr:spPr>
        <a:xfrm>
          <a:off x="13403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145344</xdr:rowOff>
    </xdr:from>
    <xdr:ext cx="599010" cy="259045"/>
    <xdr:sp macro="" textlink="">
      <xdr:nvSpPr>
        <xdr:cNvPr id="696" name="テキスト ボックス 695"/>
        <xdr:cNvSpPr txBox="1"/>
      </xdr:nvSpPr>
      <xdr:spPr>
        <a:xfrm>
          <a:off x="12514795"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160134</xdr:rowOff>
    </xdr:from>
    <xdr:to>
      <xdr:col>85</xdr:col>
      <xdr:colOff>177800</xdr:colOff>
      <xdr:row>97</xdr:row>
      <xdr:rowOff>90284</xdr:rowOff>
    </xdr:to>
    <xdr:sp macro="" textlink="">
      <xdr:nvSpPr>
        <xdr:cNvPr id="702" name="楕円 701"/>
        <xdr:cNvSpPr/>
      </xdr:nvSpPr>
      <xdr:spPr>
        <a:xfrm>
          <a:off x="16268700" y="1661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11561</xdr:rowOff>
    </xdr:from>
    <xdr:ext cx="599010" cy="259045"/>
    <xdr:sp macro="" textlink="">
      <xdr:nvSpPr>
        <xdr:cNvPr id="703" name="公債費該当値テキスト"/>
        <xdr:cNvSpPr txBox="1"/>
      </xdr:nvSpPr>
      <xdr:spPr>
        <a:xfrm>
          <a:off x="16370300" y="1647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9877</xdr:rowOff>
    </xdr:from>
    <xdr:to>
      <xdr:col>81</xdr:col>
      <xdr:colOff>101600</xdr:colOff>
      <xdr:row>97</xdr:row>
      <xdr:rowOff>111477</xdr:rowOff>
    </xdr:to>
    <xdr:sp macro="" textlink="">
      <xdr:nvSpPr>
        <xdr:cNvPr id="704" name="楕円 703"/>
        <xdr:cNvSpPr/>
      </xdr:nvSpPr>
      <xdr:spPr>
        <a:xfrm>
          <a:off x="15430500" y="1664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128004</xdr:rowOff>
    </xdr:from>
    <xdr:ext cx="599010" cy="259045"/>
    <xdr:sp macro="" textlink="">
      <xdr:nvSpPr>
        <xdr:cNvPr id="705" name="テキスト ボックス 704"/>
        <xdr:cNvSpPr txBox="1"/>
      </xdr:nvSpPr>
      <xdr:spPr>
        <a:xfrm>
          <a:off x="15181795" y="16415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152070</xdr:rowOff>
    </xdr:from>
    <xdr:to>
      <xdr:col>76</xdr:col>
      <xdr:colOff>165100</xdr:colOff>
      <xdr:row>97</xdr:row>
      <xdr:rowOff>82220</xdr:rowOff>
    </xdr:to>
    <xdr:sp macro="" textlink="">
      <xdr:nvSpPr>
        <xdr:cNvPr id="706" name="楕円 705"/>
        <xdr:cNvSpPr/>
      </xdr:nvSpPr>
      <xdr:spPr>
        <a:xfrm>
          <a:off x="14541500" y="1661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98747</xdr:rowOff>
    </xdr:from>
    <xdr:ext cx="599010" cy="259045"/>
    <xdr:sp macro="" textlink="">
      <xdr:nvSpPr>
        <xdr:cNvPr id="707" name="テキスト ボックス 706"/>
        <xdr:cNvSpPr txBox="1"/>
      </xdr:nvSpPr>
      <xdr:spPr>
        <a:xfrm>
          <a:off x="14292795" y="16386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57671</xdr:rowOff>
    </xdr:from>
    <xdr:to>
      <xdr:col>72</xdr:col>
      <xdr:colOff>38100</xdr:colOff>
      <xdr:row>97</xdr:row>
      <xdr:rowOff>159271</xdr:rowOff>
    </xdr:to>
    <xdr:sp macro="" textlink="">
      <xdr:nvSpPr>
        <xdr:cNvPr id="708" name="楕円 707"/>
        <xdr:cNvSpPr/>
      </xdr:nvSpPr>
      <xdr:spPr>
        <a:xfrm>
          <a:off x="13652500" y="1668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4348</xdr:rowOff>
    </xdr:from>
    <xdr:ext cx="599010" cy="259045"/>
    <xdr:sp macro="" textlink="">
      <xdr:nvSpPr>
        <xdr:cNvPr id="709" name="テキスト ボックス 708"/>
        <xdr:cNvSpPr txBox="1"/>
      </xdr:nvSpPr>
      <xdr:spPr>
        <a:xfrm>
          <a:off x="13403795" y="16463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17239</xdr:rowOff>
    </xdr:from>
    <xdr:to>
      <xdr:col>67</xdr:col>
      <xdr:colOff>101600</xdr:colOff>
      <xdr:row>97</xdr:row>
      <xdr:rowOff>118839</xdr:rowOff>
    </xdr:to>
    <xdr:sp macro="" textlink="">
      <xdr:nvSpPr>
        <xdr:cNvPr id="710" name="楕円 709"/>
        <xdr:cNvSpPr/>
      </xdr:nvSpPr>
      <xdr:spPr>
        <a:xfrm>
          <a:off x="12763500" y="1664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135366</xdr:rowOff>
    </xdr:from>
    <xdr:ext cx="599010" cy="259045"/>
    <xdr:sp macro="" textlink="">
      <xdr:nvSpPr>
        <xdr:cNvPr id="711" name="テキスト ボックス 710"/>
        <xdr:cNvSpPr txBox="1"/>
      </xdr:nvSpPr>
      <xdr:spPr>
        <a:xfrm>
          <a:off x="12514795" y="16423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1" name="テキスト ボックス 750"/>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商工費が類似団体平均に比べ高いのは、道の駅建設に伴う費用の増加が要因である。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a:t>
          </a:r>
          <a:r>
            <a:rPr kumimoji="1" lang="ja-JP" altLang="ja-JP" sz="1300">
              <a:solidFill>
                <a:schemeClr val="dk1"/>
              </a:solidFill>
              <a:effectLst/>
              <a:latin typeface="+mn-lt"/>
              <a:ea typeface="+mn-ea"/>
              <a:cs typeface="+mn-cs"/>
            </a:rPr>
            <a:t>が類似団体平均に比べ高いのは、</a:t>
          </a:r>
          <a:r>
            <a:rPr kumimoji="1" lang="ja-JP" altLang="en-US" sz="1300">
              <a:solidFill>
                <a:schemeClr val="dk1"/>
              </a:solidFill>
              <a:effectLst/>
              <a:latin typeface="+mn-lt"/>
              <a:ea typeface="+mn-ea"/>
              <a:cs typeface="+mn-cs"/>
            </a:rPr>
            <a:t>一部事務組合に対する負担金が、毎年１２０，０００千円程度支出していることと、共同斎場建設に伴う費用の増加が要因である。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北海道遠別町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財政調整基金は、事務事業の見直し及びコスト削減により基金残高も増加し、安定的な財政運営ができている。</a:t>
          </a:r>
        </a:p>
        <a:p>
          <a:r>
            <a:rPr kumimoji="1" lang="ja-JP" altLang="en-US" sz="1400">
              <a:latin typeface="ＭＳ ゴシック" pitchFamily="49" charset="-128"/>
              <a:ea typeface="ＭＳ ゴシック" pitchFamily="49" charset="-128"/>
            </a:rPr>
            <a:t>　今後の大型事業の執行動向によっては、取り崩していくことも考えられるが、これからも経常経費の削減を図りつつ、自主財源の確保に努めていく。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北海道遠別町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各会計とも一般会計からの繰入等により実質赤字額は発生しておらず、健全な財政運営を維持しているものと思われる。</a:t>
          </a:r>
        </a:p>
        <a:p>
          <a:r>
            <a:rPr kumimoji="1" lang="ja-JP" altLang="en-US" sz="1400">
              <a:latin typeface="ＭＳ ゴシック" pitchFamily="49" charset="-128"/>
              <a:ea typeface="ＭＳ ゴシック" pitchFamily="49" charset="-128"/>
            </a:rPr>
            <a:t>　今後は、基準外繰入を縮小できるよう適切な費用と負担のバランスをとり、効率的かつ健全な財政運営に努めていく。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5113415</v>
      </c>
      <c r="BO4" s="461"/>
      <c r="BP4" s="461"/>
      <c r="BQ4" s="461"/>
      <c r="BR4" s="461"/>
      <c r="BS4" s="461"/>
      <c r="BT4" s="461"/>
      <c r="BU4" s="462"/>
      <c r="BV4" s="460">
        <v>4645549</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1.7</v>
      </c>
      <c r="CU4" s="642"/>
      <c r="CV4" s="642"/>
      <c r="CW4" s="642"/>
      <c r="CX4" s="642"/>
      <c r="CY4" s="642"/>
      <c r="CZ4" s="642"/>
      <c r="DA4" s="643"/>
      <c r="DB4" s="641">
        <v>0.8</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5055716</v>
      </c>
      <c r="BO5" s="466"/>
      <c r="BP5" s="466"/>
      <c r="BQ5" s="466"/>
      <c r="BR5" s="466"/>
      <c r="BS5" s="466"/>
      <c r="BT5" s="466"/>
      <c r="BU5" s="467"/>
      <c r="BV5" s="465">
        <v>4606213</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78.2</v>
      </c>
      <c r="CU5" s="436"/>
      <c r="CV5" s="436"/>
      <c r="CW5" s="436"/>
      <c r="CX5" s="436"/>
      <c r="CY5" s="436"/>
      <c r="CZ5" s="436"/>
      <c r="DA5" s="437"/>
      <c r="DB5" s="435">
        <v>77.8</v>
      </c>
      <c r="DC5" s="436"/>
      <c r="DD5" s="436"/>
      <c r="DE5" s="436"/>
      <c r="DF5" s="436"/>
      <c r="DG5" s="436"/>
      <c r="DH5" s="436"/>
      <c r="DI5" s="437"/>
      <c r="DJ5" s="185"/>
      <c r="DK5" s="185"/>
      <c r="DL5" s="185"/>
      <c r="DM5" s="185"/>
      <c r="DN5" s="185"/>
      <c r="DO5" s="185"/>
    </row>
    <row r="6" spans="1:119" ht="18.75" customHeight="1" x14ac:dyDescent="0.15">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101</v>
      </c>
      <c r="AV6" s="523"/>
      <c r="AW6" s="523"/>
      <c r="AX6" s="523"/>
      <c r="AY6" s="445" t="s">
        <v>102</v>
      </c>
      <c r="AZ6" s="446"/>
      <c r="BA6" s="446"/>
      <c r="BB6" s="446"/>
      <c r="BC6" s="446"/>
      <c r="BD6" s="446"/>
      <c r="BE6" s="446"/>
      <c r="BF6" s="446"/>
      <c r="BG6" s="446"/>
      <c r="BH6" s="446"/>
      <c r="BI6" s="446"/>
      <c r="BJ6" s="446"/>
      <c r="BK6" s="446"/>
      <c r="BL6" s="446"/>
      <c r="BM6" s="447"/>
      <c r="BN6" s="465">
        <v>57699</v>
      </c>
      <c r="BO6" s="466"/>
      <c r="BP6" s="466"/>
      <c r="BQ6" s="466"/>
      <c r="BR6" s="466"/>
      <c r="BS6" s="466"/>
      <c r="BT6" s="466"/>
      <c r="BU6" s="467"/>
      <c r="BV6" s="465">
        <v>39336</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81.099999999999994</v>
      </c>
      <c r="CU6" s="616"/>
      <c r="CV6" s="616"/>
      <c r="CW6" s="616"/>
      <c r="CX6" s="616"/>
      <c r="CY6" s="616"/>
      <c r="CZ6" s="616"/>
      <c r="DA6" s="617"/>
      <c r="DB6" s="615">
        <v>80.7</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93</v>
      </c>
      <c r="AV7" s="523"/>
      <c r="AW7" s="523"/>
      <c r="AX7" s="523"/>
      <c r="AY7" s="445" t="s">
        <v>105</v>
      </c>
      <c r="AZ7" s="446"/>
      <c r="BA7" s="446"/>
      <c r="BB7" s="446"/>
      <c r="BC7" s="446"/>
      <c r="BD7" s="446"/>
      <c r="BE7" s="446"/>
      <c r="BF7" s="446"/>
      <c r="BG7" s="446"/>
      <c r="BH7" s="446"/>
      <c r="BI7" s="446"/>
      <c r="BJ7" s="446"/>
      <c r="BK7" s="446"/>
      <c r="BL7" s="446"/>
      <c r="BM7" s="447"/>
      <c r="BN7" s="465">
        <v>15000</v>
      </c>
      <c r="BO7" s="466"/>
      <c r="BP7" s="466"/>
      <c r="BQ7" s="466"/>
      <c r="BR7" s="466"/>
      <c r="BS7" s="466"/>
      <c r="BT7" s="466"/>
      <c r="BU7" s="467"/>
      <c r="BV7" s="465">
        <v>17100</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2563261</v>
      </c>
      <c r="CU7" s="466"/>
      <c r="CV7" s="466"/>
      <c r="CW7" s="466"/>
      <c r="CX7" s="466"/>
      <c r="CY7" s="466"/>
      <c r="CZ7" s="466"/>
      <c r="DA7" s="467"/>
      <c r="DB7" s="465">
        <v>2622483</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42699</v>
      </c>
      <c r="BO8" s="466"/>
      <c r="BP8" s="466"/>
      <c r="BQ8" s="466"/>
      <c r="BR8" s="466"/>
      <c r="BS8" s="466"/>
      <c r="BT8" s="466"/>
      <c r="BU8" s="467"/>
      <c r="BV8" s="465">
        <v>22236</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0.13</v>
      </c>
      <c r="CU8" s="579"/>
      <c r="CV8" s="579"/>
      <c r="CW8" s="579"/>
      <c r="CX8" s="579"/>
      <c r="CY8" s="579"/>
      <c r="CZ8" s="579"/>
      <c r="DA8" s="580"/>
      <c r="DB8" s="578">
        <v>0.12</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2806</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115</v>
      </c>
      <c r="AV9" s="523"/>
      <c r="AW9" s="523"/>
      <c r="AX9" s="523"/>
      <c r="AY9" s="445" t="s">
        <v>116</v>
      </c>
      <c r="AZ9" s="446"/>
      <c r="BA9" s="446"/>
      <c r="BB9" s="446"/>
      <c r="BC9" s="446"/>
      <c r="BD9" s="446"/>
      <c r="BE9" s="446"/>
      <c r="BF9" s="446"/>
      <c r="BG9" s="446"/>
      <c r="BH9" s="446"/>
      <c r="BI9" s="446"/>
      <c r="BJ9" s="446"/>
      <c r="BK9" s="446"/>
      <c r="BL9" s="446"/>
      <c r="BM9" s="447"/>
      <c r="BN9" s="465">
        <v>20463</v>
      </c>
      <c r="BO9" s="466"/>
      <c r="BP9" s="466"/>
      <c r="BQ9" s="466"/>
      <c r="BR9" s="466"/>
      <c r="BS9" s="466"/>
      <c r="BT9" s="466"/>
      <c r="BU9" s="467"/>
      <c r="BV9" s="465">
        <v>-49634</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15.8</v>
      </c>
      <c r="CU9" s="436"/>
      <c r="CV9" s="436"/>
      <c r="CW9" s="436"/>
      <c r="CX9" s="436"/>
      <c r="CY9" s="436"/>
      <c r="CZ9" s="436"/>
      <c r="DA9" s="437"/>
      <c r="DB9" s="435">
        <v>13.2</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3084</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7287</v>
      </c>
      <c r="BO10" s="466"/>
      <c r="BP10" s="466"/>
      <c r="BQ10" s="466"/>
      <c r="BR10" s="466"/>
      <c r="BS10" s="466"/>
      <c r="BT10" s="466"/>
      <c r="BU10" s="467"/>
      <c r="BV10" s="465">
        <v>7650</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126</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130</v>
      </c>
      <c r="DC11" s="579"/>
      <c r="DD11" s="579"/>
      <c r="DE11" s="579"/>
      <c r="DF11" s="579"/>
      <c r="DG11" s="579"/>
      <c r="DH11" s="579"/>
      <c r="DI11" s="580"/>
      <c r="DJ11" s="185"/>
      <c r="DK11" s="185"/>
      <c r="DL11" s="185"/>
      <c r="DM11" s="185"/>
      <c r="DN11" s="185"/>
      <c r="DO11" s="185"/>
    </row>
    <row r="12" spans="1:119" ht="18.75" customHeight="1" x14ac:dyDescent="0.15">
      <c r="A12" s="186"/>
      <c r="B12" s="581" t="s">
        <v>131</v>
      </c>
      <c r="C12" s="582"/>
      <c r="D12" s="582"/>
      <c r="E12" s="582"/>
      <c r="F12" s="582"/>
      <c r="G12" s="582"/>
      <c r="H12" s="582"/>
      <c r="I12" s="582"/>
      <c r="J12" s="582"/>
      <c r="K12" s="583"/>
      <c r="L12" s="590" t="s">
        <v>132</v>
      </c>
      <c r="M12" s="591"/>
      <c r="N12" s="591"/>
      <c r="O12" s="591"/>
      <c r="P12" s="591"/>
      <c r="Q12" s="592"/>
      <c r="R12" s="593">
        <v>2692</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101</v>
      </c>
      <c r="AV12" s="523"/>
      <c r="AW12" s="523"/>
      <c r="AX12" s="523"/>
      <c r="AY12" s="445" t="s">
        <v>136</v>
      </c>
      <c r="AZ12" s="446"/>
      <c r="BA12" s="446"/>
      <c r="BB12" s="446"/>
      <c r="BC12" s="446"/>
      <c r="BD12" s="446"/>
      <c r="BE12" s="446"/>
      <c r="BF12" s="446"/>
      <c r="BG12" s="446"/>
      <c r="BH12" s="446"/>
      <c r="BI12" s="446"/>
      <c r="BJ12" s="446"/>
      <c r="BK12" s="446"/>
      <c r="BL12" s="446"/>
      <c r="BM12" s="447"/>
      <c r="BN12" s="465">
        <v>15000</v>
      </c>
      <c r="BO12" s="466"/>
      <c r="BP12" s="466"/>
      <c r="BQ12" s="466"/>
      <c r="BR12" s="466"/>
      <c r="BS12" s="466"/>
      <c r="BT12" s="466"/>
      <c r="BU12" s="467"/>
      <c r="BV12" s="465">
        <v>300000</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130</v>
      </c>
      <c r="CU12" s="579"/>
      <c r="CV12" s="579"/>
      <c r="CW12" s="579"/>
      <c r="CX12" s="579"/>
      <c r="CY12" s="579"/>
      <c r="CZ12" s="579"/>
      <c r="DA12" s="580"/>
      <c r="DB12" s="578" t="s">
        <v>130</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138</v>
      </c>
      <c r="N13" s="566"/>
      <c r="O13" s="566"/>
      <c r="P13" s="566"/>
      <c r="Q13" s="567"/>
      <c r="R13" s="568">
        <v>2647</v>
      </c>
      <c r="S13" s="569"/>
      <c r="T13" s="569"/>
      <c r="U13" s="569"/>
      <c r="V13" s="570"/>
      <c r="W13" s="556" t="s">
        <v>139</v>
      </c>
      <c r="X13" s="478"/>
      <c r="Y13" s="478"/>
      <c r="Z13" s="478"/>
      <c r="AA13" s="478"/>
      <c r="AB13" s="479"/>
      <c r="AC13" s="441">
        <v>436</v>
      </c>
      <c r="AD13" s="442"/>
      <c r="AE13" s="442"/>
      <c r="AF13" s="442"/>
      <c r="AG13" s="443"/>
      <c r="AH13" s="441">
        <v>474</v>
      </c>
      <c r="AI13" s="442"/>
      <c r="AJ13" s="442"/>
      <c r="AK13" s="442"/>
      <c r="AL13" s="444"/>
      <c r="AM13" s="534" t="s">
        <v>140</v>
      </c>
      <c r="AN13" s="439"/>
      <c r="AO13" s="439"/>
      <c r="AP13" s="439"/>
      <c r="AQ13" s="439"/>
      <c r="AR13" s="439"/>
      <c r="AS13" s="439"/>
      <c r="AT13" s="440"/>
      <c r="AU13" s="522" t="s">
        <v>93</v>
      </c>
      <c r="AV13" s="523"/>
      <c r="AW13" s="523"/>
      <c r="AX13" s="523"/>
      <c r="AY13" s="445" t="s">
        <v>141</v>
      </c>
      <c r="AZ13" s="446"/>
      <c r="BA13" s="446"/>
      <c r="BB13" s="446"/>
      <c r="BC13" s="446"/>
      <c r="BD13" s="446"/>
      <c r="BE13" s="446"/>
      <c r="BF13" s="446"/>
      <c r="BG13" s="446"/>
      <c r="BH13" s="446"/>
      <c r="BI13" s="446"/>
      <c r="BJ13" s="446"/>
      <c r="BK13" s="446"/>
      <c r="BL13" s="446"/>
      <c r="BM13" s="447"/>
      <c r="BN13" s="465">
        <v>12750</v>
      </c>
      <c r="BO13" s="466"/>
      <c r="BP13" s="466"/>
      <c r="BQ13" s="466"/>
      <c r="BR13" s="466"/>
      <c r="BS13" s="466"/>
      <c r="BT13" s="466"/>
      <c r="BU13" s="467"/>
      <c r="BV13" s="465">
        <v>-341984</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6</v>
      </c>
      <c r="CU13" s="436"/>
      <c r="CV13" s="436"/>
      <c r="CW13" s="436"/>
      <c r="CX13" s="436"/>
      <c r="CY13" s="436"/>
      <c r="CZ13" s="436"/>
      <c r="DA13" s="437"/>
      <c r="DB13" s="435">
        <v>5.9</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143</v>
      </c>
      <c r="M14" s="599"/>
      <c r="N14" s="599"/>
      <c r="O14" s="599"/>
      <c r="P14" s="599"/>
      <c r="Q14" s="600"/>
      <c r="R14" s="568">
        <v>2718</v>
      </c>
      <c r="S14" s="569"/>
      <c r="T14" s="569"/>
      <c r="U14" s="569"/>
      <c r="V14" s="570"/>
      <c r="W14" s="571"/>
      <c r="X14" s="481"/>
      <c r="Y14" s="481"/>
      <c r="Z14" s="481"/>
      <c r="AA14" s="481"/>
      <c r="AB14" s="482"/>
      <c r="AC14" s="561">
        <v>30.4</v>
      </c>
      <c r="AD14" s="562"/>
      <c r="AE14" s="562"/>
      <c r="AF14" s="562"/>
      <c r="AG14" s="563"/>
      <c r="AH14" s="561">
        <v>30.2</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v>3.9</v>
      </c>
      <c r="CU14" s="573"/>
      <c r="CV14" s="573"/>
      <c r="CW14" s="573"/>
      <c r="CX14" s="573"/>
      <c r="CY14" s="573"/>
      <c r="CZ14" s="573"/>
      <c r="DA14" s="574"/>
      <c r="DB14" s="572" t="s">
        <v>130</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138</v>
      </c>
      <c r="N15" s="566"/>
      <c r="O15" s="566"/>
      <c r="P15" s="566"/>
      <c r="Q15" s="567"/>
      <c r="R15" s="568">
        <v>2690</v>
      </c>
      <c r="S15" s="569"/>
      <c r="T15" s="569"/>
      <c r="U15" s="569"/>
      <c r="V15" s="570"/>
      <c r="W15" s="556" t="s">
        <v>145</v>
      </c>
      <c r="X15" s="478"/>
      <c r="Y15" s="478"/>
      <c r="Z15" s="478"/>
      <c r="AA15" s="478"/>
      <c r="AB15" s="479"/>
      <c r="AC15" s="441">
        <v>233</v>
      </c>
      <c r="AD15" s="442"/>
      <c r="AE15" s="442"/>
      <c r="AF15" s="442"/>
      <c r="AG15" s="443"/>
      <c r="AH15" s="441">
        <v>298</v>
      </c>
      <c r="AI15" s="442"/>
      <c r="AJ15" s="442"/>
      <c r="AK15" s="442"/>
      <c r="AL15" s="444"/>
      <c r="AM15" s="534"/>
      <c r="AN15" s="439"/>
      <c r="AO15" s="439"/>
      <c r="AP15" s="439"/>
      <c r="AQ15" s="439"/>
      <c r="AR15" s="439"/>
      <c r="AS15" s="439"/>
      <c r="AT15" s="440"/>
      <c r="AU15" s="522"/>
      <c r="AV15" s="523"/>
      <c r="AW15" s="523"/>
      <c r="AX15" s="523"/>
      <c r="AY15" s="457" t="s">
        <v>146</v>
      </c>
      <c r="AZ15" s="458"/>
      <c r="BA15" s="458"/>
      <c r="BB15" s="458"/>
      <c r="BC15" s="458"/>
      <c r="BD15" s="458"/>
      <c r="BE15" s="458"/>
      <c r="BF15" s="458"/>
      <c r="BG15" s="458"/>
      <c r="BH15" s="458"/>
      <c r="BI15" s="458"/>
      <c r="BJ15" s="458"/>
      <c r="BK15" s="458"/>
      <c r="BL15" s="458"/>
      <c r="BM15" s="459"/>
      <c r="BN15" s="460">
        <v>325216</v>
      </c>
      <c r="BO15" s="461"/>
      <c r="BP15" s="461"/>
      <c r="BQ15" s="461"/>
      <c r="BR15" s="461"/>
      <c r="BS15" s="461"/>
      <c r="BT15" s="461"/>
      <c r="BU15" s="462"/>
      <c r="BV15" s="460">
        <v>316412</v>
      </c>
      <c r="BW15" s="461"/>
      <c r="BX15" s="461"/>
      <c r="BY15" s="461"/>
      <c r="BZ15" s="461"/>
      <c r="CA15" s="461"/>
      <c r="CB15" s="461"/>
      <c r="CC15" s="462"/>
      <c r="CD15" s="575" t="s">
        <v>147</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148</v>
      </c>
      <c r="M16" s="559"/>
      <c r="N16" s="559"/>
      <c r="O16" s="559"/>
      <c r="P16" s="559"/>
      <c r="Q16" s="560"/>
      <c r="R16" s="553" t="s">
        <v>149</v>
      </c>
      <c r="S16" s="554"/>
      <c r="T16" s="554"/>
      <c r="U16" s="554"/>
      <c r="V16" s="555"/>
      <c r="W16" s="571"/>
      <c r="X16" s="481"/>
      <c r="Y16" s="481"/>
      <c r="Z16" s="481"/>
      <c r="AA16" s="481"/>
      <c r="AB16" s="482"/>
      <c r="AC16" s="561">
        <v>16.2</v>
      </c>
      <c r="AD16" s="562"/>
      <c r="AE16" s="562"/>
      <c r="AF16" s="562"/>
      <c r="AG16" s="563"/>
      <c r="AH16" s="561">
        <v>19</v>
      </c>
      <c r="AI16" s="562"/>
      <c r="AJ16" s="562"/>
      <c r="AK16" s="562"/>
      <c r="AL16" s="564"/>
      <c r="AM16" s="534"/>
      <c r="AN16" s="439"/>
      <c r="AO16" s="439"/>
      <c r="AP16" s="439"/>
      <c r="AQ16" s="439"/>
      <c r="AR16" s="439"/>
      <c r="AS16" s="439"/>
      <c r="AT16" s="440"/>
      <c r="AU16" s="522"/>
      <c r="AV16" s="523"/>
      <c r="AW16" s="523"/>
      <c r="AX16" s="523"/>
      <c r="AY16" s="445" t="s">
        <v>150</v>
      </c>
      <c r="AZ16" s="446"/>
      <c r="BA16" s="446"/>
      <c r="BB16" s="446"/>
      <c r="BC16" s="446"/>
      <c r="BD16" s="446"/>
      <c r="BE16" s="446"/>
      <c r="BF16" s="446"/>
      <c r="BG16" s="446"/>
      <c r="BH16" s="446"/>
      <c r="BI16" s="446"/>
      <c r="BJ16" s="446"/>
      <c r="BK16" s="446"/>
      <c r="BL16" s="446"/>
      <c r="BM16" s="447"/>
      <c r="BN16" s="465">
        <v>2389820</v>
      </c>
      <c r="BO16" s="466"/>
      <c r="BP16" s="466"/>
      <c r="BQ16" s="466"/>
      <c r="BR16" s="466"/>
      <c r="BS16" s="466"/>
      <c r="BT16" s="466"/>
      <c r="BU16" s="467"/>
      <c r="BV16" s="465">
        <v>2438724</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151</v>
      </c>
      <c r="N17" s="551"/>
      <c r="O17" s="551"/>
      <c r="P17" s="551"/>
      <c r="Q17" s="552"/>
      <c r="R17" s="553" t="s">
        <v>152</v>
      </c>
      <c r="S17" s="554"/>
      <c r="T17" s="554"/>
      <c r="U17" s="554"/>
      <c r="V17" s="555"/>
      <c r="W17" s="556" t="s">
        <v>153</v>
      </c>
      <c r="X17" s="478"/>
      <c r="Y17" s="478"/>
      <c r="Z17" s="478"/>
      <c r="AA17" s="478"/>
      <c r="AB17" s="479"/>
      <c r="AC17" s="441">
        <v>766</v>
      </c>
      <c r="AD17" s="442"/>
      <c r="AE17" s="442"/>
      <c r="AF17" s="442"/>
      <c r="AG17" s="443"/>
      <c r="AH17" s="441">
        <v>796</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408020</v>
      </c>
      <c r="BO17" s="466"/>
      <c r="BP17" s="466"/>
      <c r="BQ17" s="466"/>
      <c r="BR17" s="466"/>
      <c r="BS17" s="466"/>
      <c r="BT17" s="466"/>
      <c r="BU17" s="467"/>
      <c r="BV17" s="465">
        <v>394009</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155</v>
      </c>
      <c r="C18" s="528"/>
      <c r="D18" s="528"/>
      <c r="E18" s="529"/>
      <c r="F18" s="529"/>
      <c r="G18" s="529"/>
      <c r="H18" s="529"/>
      <c r="I18" s="529"/>
      <c r="J18" s="529"/>
      <c r="K18" s="529"/>
      <c r="L18" s="530">
        <v>590.79999999999995</v>
      </c>
      <c r="M18" s="530"/>
      <c r="N18" s="530"/>
      <c r="O18" s="530"/>
      <c r="P18" s="530"/>
      <c r="Q18" s="530"/>
      <c r="R18" s="531"/>
      <c r="S18" s="531"/>
      <c r="T18" s="531"/>
      <c r="U18" s="531"/>
      <c r="V18" s="532"/>
      <c r="W18" s="546"/>
      <c r="X18" s="547"/>
      <c r="Y18" s="547"/>
      <c r="Z18" s="547"/>
      <c r="AA18" s="547"/>
      <c r="AB18" s="557"/>
      <c r="AC18" s="429">
        <v>53.4</v>
      </c>
      <c r="AD18" s="430"/>
      <c r="AE18" s="430"/>
      <c r="AF18" s="430"/>
      <c r="AG18" s="533"/>
      <c r="AH18" s="429">
        <v>50.8</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2016243</v>
      </c>
      <c r="BO18" s="466"/>
      <c r="BP18" s="466"/>
      <c r="BQ18" s="466"/>
      <c r="BR18" s="466"/>
      <c r="BS18" s="466"/>
      <c r="BT18" s="466"/>
      <c r="BU18" s="467"/>
      <c r="BV18" s="465">
        <v>2064631</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157</v>
      </c>
      <c r="C19" s="528"/>
      <c r="D19" s="528"/>
      <c r="E19" s="529"/>
      <c r="F19" s="529"/>
      <c r="G19" s="529"/>
      <c r="H19" s="529"/>
      <c r="I19" s="529"/>
      <c r="J19" s="529"/>
      <c r="K19" s="529"/>
      <c r="L19" s="535">
        <v>5</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2793843</v>
      </c>
      <c r="BO19" s="466"/>
      <c r="BP19" s="466"/>
      <c r="BQ19" s="466"/>
      <c r="BR19" s="466"/>
      <c r="BS19" s="466"/>
      <c r="BT19" s="466"/>
      <c r="BU19" s="467"/>
      <c r="BV19" s="465">
        <v>3152582</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159</v>
      </c>
      <c r="C20" s="528"/>
      <c r="D20" s="528"/>
      <c r="E20" s="529"/>
      <c r="F20" s="529"/>
      <c r="G20" s="529"/>
      <c r="H20" s="529"/>
      <c r="I20" s="529"/>
      <c r="J20" s="529"/>
      <c r="K20" s="529"/>
      <c r="L20" s="535">
        <v>1225</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5036425</v>
      </c>
      <c r="BO23" s="466"/>
      <c r="BP23" s="466"/>
      <c r="BQ23" s="466"/>
      <c r="BR23" s="466"/>
      <c r="BS23" s="466"/>
      <c r="BT23" s="466"/>
      <c r="BU23" s="467"/>
      <c r="BV23" s="465">
        <v>4487035</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168</v>
      </c>
      <c r="F24" s="439"/>
      <c r="G24" s="439"/>
      <c r="H24" s="439"/>
      <c r="I24" s="439"/>
      <c r="J24" s="439"/>
      <c r="K24" s="440"/>
      <c r="L24" s="441">
        <v>1</v>
      </c>
      <c r="M24" s="442"/>
      <c r="N24" s="442"/>
      <c r="O24" s="442"/>
      <c r="P24" s="443"/>
      <c r="Q24" s="441">
        <v>7000</v>
      </c>
      <c r="R24" s="442"/>
      <c r="S24" s="442"/>
      <c r="T24" s="442"/>
      <c r="U24" s="442"/>
      <c r="V24" s="443"/>
      <c r="W24" s="507"/>
      <c r="X24" s="498"/>
      <c r="Y24" s="499"/>
      <c r="Z24" s="438" t="s">
        <v>169</v>
      </c>
      <c r="AA24" s="439"/>
      <c r="AB24" s="439"/>
      <c r="AC24" s="439"/>
      <c r="AD24" s="439"/>
      <c r="AE24" s="439"/>
      <c r="AF24" s="439"/>
      <c r="AG24" s="440"/>
      <c r="AH24" s="441">
        <v>69</v>
      </c>
      <c r="AI24" s="442"/>
      <c r="AJ24" s="442"/>
      <c r="AK24" s="442"/>
      <c r="AL24" s="443"/>
      <c r="AM24" s="441">
        <v>207000</v>
      </c>
      <c r="AN24" s="442"/>
      <c r="AO24" s="442"/>
      <c r="AP24" s="442"/>
      <c r="AQ24" s="442"/>
      <c r="AR24" s="443"/>
      <c r="AS24" s="441">
        <v>3000</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4344968</v>
      </c>
      <c r="BO24" s="466"/>
      <c r="BP24" s="466"/>
      <c r="BQ24" s="466"/>
      <c r="BR24" s="466"/>
      <c r="BS24" s="466"/>
      <c r="BT24" s="466"/>
      <c r="BU24" s="467"/>
      <c r="BV24" s="465">
        <v>3767676</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171</v>
      </c>
      <c r="F25" s="439"/>
      <c r="G25" s="439"/>
      <c r="H25" s="439"/>
      <c r="I25" s="439"/>
      <c r="J25" s="439"/>
      <c r="K25" s="440"/>
      <c r="L25" s="441">
        <v>1</v>
      </c>
      <c r="M25" s="442"/>
      <c r="N25" s="442"/>
      <c r="O25" s="442"/>
      <c r="P25" s="443"/>
      <c r="Q25" s="441">
        <v>6000</v>
      </c>
      <c r="R25" s="442"/>
      <c r="S25" s="442"/>
      <c r="T25" s="442"/>
      <c r="U25" s="442"/>
      <c r="V25" s="443"/>
      <c r="W25" s="507"/>
      <c r="X25" s="498"/>
      <c r="Y25" s="499"/>
      <c r="Z25" s="438" t="s">
        <v>172</v>
      </c>
      <c r="AA25" s="439"/>
      <c r="AB25" s="439"/>
      <c r="AC25" s="439"/>
      <c r="AD25" s="439"/>
      <c r="AE25" s="439"/>
      <c r="AF25" s="439"/>
      <c r="AG25" s="440"/>
      <c r="AH25" s="441" t="s">
        <v>130</v>
      </c>
      <c r="AI25" s="442"/>
      <c r="AJ25" s="442"/>
      <c r="AK25" s="442"/>
      <c r="AL25" s="443"/>
      <c r="AM25" s="441" t="s">
        <v>173</v>
      </c>
      <c r="AN25" s="442"/>
      <c r="AO25" s="442"/>
      <c r="AP25" s="442"/>
      <c r="AQ25" s="442"/>
      <c r="AR25" s="443"/>
      <c r="AS25" s="441" t="s">
        <v>173</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v>44919</v>
      </c>
      <c r="BO25" s="461"/>
      <c r="BP25" s="461"/>
      <c r="BQ25" s="461"/>
      <c r="BR25" s="461"/>
      <c r="BS25" s="461"/>
      <c r="BT25" s="461"/>
      <c r="BU25" s="462"/>
      <c r="BV25" s="460">
        <v>113889</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175</v>
      </c>
      <c r="F26" s="439"/>
      <c r="G26" s="439"/>
      <c r="H26" s="439"/>
      <c r="I26" s="439"/>
      <c r="J26" s="439"/>
      <c r="K26" s="440"/>
      <c r="L26" s="441">
        <v>1</v>
      </c>
      <c r="M26" s="442"/>
      <c r="N26" s="442"/>
      <c r="O26" s="442"/>
      <c r="P26" s="443"/>
      <c r="Q26" s="441">
        <v>5500</v>
      </c>
      <c r="R26" s="442"/>
      <c r="S26" s="442"/>
      <c r="T26" s="442"/>
      <c r="U26" s="442"/>
      <c r="V26" s="443"/>
      <c r="W26" s="507"/>
      <c r="X26" s="498"/>
      <c r="Y26" s="499"/>
      <c r="Z26" s="438" t="s">
        <v>176</v>
      </c>
      <c r="AA26" s="520"/>
      <c r="AB26" s="520"/>
      <c r="AC26" s="520"/>
      <c r="AD26" s="520"/>
      <c r="AE26" s="520"/>
      <c r="AF26" s="520"/>
      <c r="AG26" s="521"/>
      <c r="AH26" s="441">
        <v>3</v>
      </c>
      <c r="AI26" s="442"/>
      <c r="AJ26" s="442"/>
      <c r="AK26" s="442"/>
      <c r="AL26" s="443"/>
      <c r="AM26" s="441">
        <v>8547</v>
      </c>
      <c r="AN26" s="442"/>
      <c r="AO26" s="442"/>
      <c r="AP26" s="442"/>
      <c r="AQ26" s="442"/>
      <c r="AR26" s="443"/>
      <c r="AS26" s="441">
        <v>2849</v>
      </c>
      <c r="AT26" s="442"/>
      <c r="AU26" s="442"/>
      <c r="AV26" s="442"/>
      <c r="AW26" s="442"/>
      <c r="AX26" s="444"/>
      <c r="AY26" s="474" t="s">
        <v>177</v>
      </c>
      <c r="AZ26" s="475"/>
      <c r="BA26" s="475"/>
      <c r="BB26" s="475"/>
      <c r="BC26" s="475"/>
      <c r="BD26" s="475"/>
      <c r="BE26" s="475"/>
      <c r="BF26" s="475"/>
      <c r="BG26" s="475"/>
      <c r="BH26" s="475"/>
      <c r="BI26" s="475"/>
      <c r="BJ26" s="475"/>
      <c r="BK26" s="475"/>
      <c r="BL26" s="475"/>
      <c r="BM26" s="476"/>
      <c r="BN26" s="465" t="s">
        <v>129</v>
      </c>
      <c r="BO26" s="466"/>
      <c r="BP26" s="466"/>
      <c r="BQ26" s="466"/>
      <c r="BR26" s="466"/>
      <c r="BS26" s="466"/>
      <c r="BT26" s="466"/>
      <c r="BU26" s="467"/>
      <c r="BV26" s="465" t="s">
        <v>173</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178</v>
      </c>
      <c r="F27" s="439"/>
      <c r="G27" s="439"/>
      <c r="H27" s="439"/>
      <c r="I27" s="439"/>
      <c r="J27" s="439"/>
      <c r="K27" s="440"/>
      <c r="L27" s="441">
        <v>1</v>
      </c>
      <c r="M27" s="442"/>
      <c r="N27" s="442"/>
      <c r="O27" s="442"/>
      <c r="P27" s="443"/>
      <c r="Q27" s="441">
        <v>2250</v>
      </c>
      <c r="R27" s="442"/>
      <c r="S27" s="442"/>
      <c r="T27" s="442"/>
      <c r="U27" s="442"/>
      <c r="V27" s="443"/>
      <c r="W27" s="507"/>
      <c r="X27" s="498"/>
      <c r="Y27" s="499"/>
      <c r="Z27" s="438" t="s">
        <v>179</v>
      </c>
      <c r="AA27" s="439"/>
      <c r="AB27" s="439"/>
      <c r="AC27" s="439"/>
      <c r="AD27" s="439"/>
      <c r="AE27" s="439"/>
      <c r="AF27" s="439"/>
      <c r="AG27" s="440"/>
      <c r="AH27" s="441" t="s">
        <v>173</v>
      </c>
      <c r="AI27" s="442"/>
      <c r="AJ27" s="442"/>
      <c r="AK27" s="442"/>
      <c r="AL27" s="443"/>
      <c r="AM27" s="441" t="s">
        <v>130</v>
      </c>
      <c r="AN27" s="442"/>
      <c r="AO27" s="442"/>
      <c r="AP27" s="442"/>
      <c r="AQ27" s="442"/>
      <c r="AR27" s="443"/>
      <c r="AS27" s="441" t="s">
        <v>130</v>
      </c>
      <c r="AT27" s="442"/>
      <c r="AU27" s="442"/>
      <c r="AV27" s="442"/>
      <c r="AW27" s="442"/>
      <c r="AX27" s="444"/>
      <c r="AY27" s="471" t="s">
        <v>180</v>
      </c>
      <c r="AZ27" s="472"/>
      <c r="BA27" s="472"/>
      <c r="BB27" s="472"/>
      <c r="BC27" s="472"/>
      <c r="BD27" s="472"/>
      <c r="BE27" s="472"/>
      <c r="BF27" s="472"/>
      <c r="BG27" s="472"/>
      <c r="BH27" s="472"/>
      <c r="BI27" s="472"/>
      <c r="BJ27" s="472"/>
      <c r="BK27" s="472"/>
      <c r="BL27" s="472"/>
      <c r="BM27" s="473"/>
      <c r="BN27" s="468" t="s">
        <v>130</v>
      </c>
      <c r="BO27" s="469"/>
      <c r="BP27" s="469"/>
      <c r="BQ27" s="469"/>
      <c r="BR27" s="469"/>
      <c r="BS27" s="469"/>
      <c r="BT27" s="469"/>
      <c r="BU27" s="470"/>
      <c r="BV27" s="468" t="s">
        <v>129</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181</v>
      </c>
      <c r="F28" s="439"/>
      <c r="G28" s="439"/>
      <c r="H28" s="439"/>
      <c r="I28" s="439"/>
      <c r="J28" s="439"/>
      <c r="K28" s="440"/>
      <c r="L28" s="441">
        <v>1</v>
      </c>
      <c r="M28" s="442"/>
      <c r="N28" s="442"/>
      <c r="O28" s="442"/>
      <c r="P28" s="443"/>
      <c r="Q28" s="441">
        <v>1900</v>
      </c>
      <c r="R28" s="442"/>
      <c r="S28" s="442"/>
      <c r="T28" s="442"/>
      <c r="U28" s="442"/>
      <c r="V28" s="443"/>
      <c r="W28" s="507"/>
      <c r="X28" s="498"/>
      <c r="Y28" s="499"/>
      <c r="Z28" s="438" t="s">
        <v>182</v>
      </c>
      <c r="AA28" s="439"/>
      <c r="AB28" s="439"/>
      <c r="AC28" s="439"/>
      <c r="AD28" s="439"/>
      <c r="AE28" s="439"/>
      <c r="AF28" s="439"/>
      <c r="AG28" s="440"/>
      <c r="AH28" s="441" t="s">
        <v>173</v>
      </c>
      <c r="AI28" s="442"/>
      <c r="AJ28" s="442"/>
      <c r="AK28" s="442"/>
      <c r="AL28" s="443"/>
      <c r="AM28" s="441" t="s">
        <v>173</v>
      </c>
      <c r="AN28" s="442"/>
      <c r="AO28" s="442"/>
      <c r="AP28" s="442"/>
      <c r="AQ28" s="442"/>
      <c r="AR28" s="443"/>
      <c r="AS28" s="441" t="s">
        <v>129</v>
      </c>
      <c r="AT28" s="442"/>
      <c r="AU28" s="442"/>
      <c r="AV28" s="442"/>
      <c r="AW28" s="442"/>
      <c r="AX28" s="444"/>
      <c r="AY28" s="448" t="s">
        <v>183</v>
      </c>
      <c r="AZ28" s="449"/>
      <c r="BA28" s="449"/>
      <c r="BB28" s="450"/>
      <c r="BC28" s="457" t="s">
        <v>47</v>
      </c>
      <c r="BD28" s="458"/>
      <c r="BE28" s="458"/>
      <c r="BF28" s="458"/>
      <c r="BG28" s="458"/>
      <c r="BH28" s="458"/>
      <c r="BI28" s="458"/>
      <c r="BJ28" s="458"/>
      <c r="BK28" s="458"/>
      <c r="BL28" s="458"/>
      <c r="BM28" s="459"/>
      <c r="BN28" s="460">
        <v>1253471</v>
      </c>
      <c r="BO28" s="461"/>
      <c r="BP28" s="461"/>
      <c r="BQ28" s="461"/>
      <c r="BR28" s="461"/>
      <c r="BS28" s="461"/>
      <c r="BT28" s="461"/>
      <c r="BU28" s="462"/>
      <c r="BV28" s="460">
        <v>1261184</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184</v>
      </c>
      <c r="F29" s="439"/>
      <c r="G29" s="439"/>
      <c r="H29" s="439"/>
      <c r="I29" s="439"/>
      <c r="J29" s="439"/>
      <c r="K29" s="440"/>
      <c r="L29" s="441">
        <v>7</v>
      </c>
      <c r="M29" s="442"/>
      <c r="N29" s="442"/>
      <c r="O29" s="442"/>
      <c r="P29" s="443"/>
      <c r="Q29" s="441">
        <v>1680</v>
      </c>
      <c r="R29" s="442"/>
      <c r="S29" s="442"/>
      <c r="T29" s="442"/>
      <c r="U29" s="442"/>
      <c r="V29" s="443"/>
      <c r="W29" s="508"/>
      <c r="X29" s="509"/>
      <c r="Y29" s="510"/>
      <c r="Z29" s="438" t="s">
        <v>185</v>
      </c>
      <c r="AA29" s="439"/>
      <c r="AB29" s="439"/>
      <c r="AC29" s="439"/>
      <c r="AD29" s="439"/>
      <c r="AE29" s="439"/>
      <c r="AF29" s="439"/>
      <c r="AG29" s="440"/>
      <c r="AH29" s="441">
        <v>69</v>
      </c>
      <c r="AI29" s="442"/>
      <c r="AJ29" s="442"/>
      <c r="AK29" s="442"/>
      <c r="AL29" s="443"/>
      <c r="AM29" s="441">
        <v>207000</v>
      </c>
      <c r="AN29" s="442"/>
      <c r="AO29" s="442"/>
      <c r="AP29" s="442"/>
      <c r="AQ29" s="442"/>
      <c r="AR29" s="443"/>
      <c r="AS29" s="441">
        <v>3000</v>
      </c>
      <c r="AT29" s="442"/>
      <c r="AU29" s="442"/>
      <c r="AV29" s="442"/>
      <c r="AW29" s="442"/>
      <c r="AX29" s="444"/>
      <c r="AY29" s="451"/>
      <c r="AZ29" s="452"/>
      <c r="BA29" s="452"/>
      <c r="BB29" s="453"/>
      <c r="BC29" s="445" t="s">
        <v>186</v>
      </c>
      <c r="BD29" s="446"/>
      <c r="BE29" s="446"/>
      <c r="BF29" s="446"/>
      <c r="BG29" s="446"/>
      <c r="BH29" s="446"/>
      <c r="BI29" s="446"/>
      <c r="BJ29" s="446"/>
      <c r="BK29" s="446"/>
      <c r="BL29" s="446"/>
      <c r="BM29" s="447"/>
      <c r="BN29" s="465">
        <v>59925</v>
      </c>
      <c r="BO29" s="466"/>
      <c r="BP29" s="466"/>
      <c r="BQ29" s="466"/>
      <c r="BR29" s="466"/>
      <c r="BS29" s="466"/>
      <c r="BT29" s="466"/>
      <c r="BU29" s="467"/>
      <c r="BV29" s="465">
        <v>40684</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187</v>
      </c>
      <c r="X30" s="518"/>
      <c r="Y30" s="518"/>
      <c r="Z30" s="518"/>
      <c r="AA30" s="518"/>
      <c r="AB30" s="518"/>
      <c r="AC30" s="518"/>
      <c r="AD30" s="518"/>
      <c r="AE30" s="518"/>
      <c r="AF30" s="518"/>
      <c r="AG30" s="519"/>
      <c r="AH30" s="429">
        <v>95.3</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699869</v>
      </c>
      <c r="BO30" s="469"/>
      <c r="BP30" s="469"/>
      <c r="BQ30" s="469"/>
      <c r="BR30" s="469"/>
      <c r="BS30" s="469"/>
      <c r="BT30" s="469"/>
      <c r="BU30" s="470"/>
      <c r="BV30" s="468">
        <v>769494</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194</v>
      </c>
      <c r="D33" s="428"/>
      <c r="E33" s="427" t="s">
        <v>195</v>
      </c>
      <c r="F33" s="427"/>
      <c r="G33" s="427"/>
      <c r="H33" s="427"/>
      <c r="I33" s="427"/>
      <c r="J33" s="427"/>
      <c r="K33" s="427"/>
      <c r="L33" s="427"/>
      <c r="M33" s="427"/>
      <c r="N33" s="427"/>
      <c r="O33" s="427"/>
      <c r="P33" s="427"/>
      <c r="Q33" s="427"/>
      <c r="R33" s="427"/>
      <c r="S33" s="427"/>
      <c r="T33" s="215"/>
      <c r="U33" s="428" t="s">
        <v>196</v>
      </c>
      <c r="V33" s="428"/>
      <c r="W33" s="427" t="s">
        <v>197</v>
      </c>
      <c r="X33" s="427"/>
      <c r="Y33" s="427"/>
      <c r="Z33" s="427"/>
      <c r="AA33" s="427"/>
      <c r="AB33" s="427"/>
      <c r="AC33" s="427"/>
      <c r="AD33" s="427"/>
      <c r="AE33" s="427"/>
      <c r="AF33" s="427"/>
      <c r="AG33" s="427"/>
      <c r="AH33" s="427"/>
      <c r="AI33" s="427"/>
      <c r="AJ33" s="427"/>
      <c r="AK33" s="427"/>
      <c r="AL33" s="215"/>
      <c r="AM33" s="428" t="s">
        <v>198</v>
      </c>
      <c r="AN33" s="428"/>
      <c r="AO33" s="427" t="s">
        <v>195</v>
      </c>
      <c r="AP33" s="427"/>
      <c r="AQ33" s="427"/>
      <c r="AR33" s="427"/>
      <c r="AS33" s="427"/>
      <c r="AT33" s="427"/>
      <c r="AU33" s="427"/>
      <c r="AV33" s="427"/>
      <c r="AW33" s="427"/>
      <c r="AX33" s="427"/>
      <c r="AY33" s="427"/>
      <c r="AZ33" s="427"/>
      <c r="BA33" s="427"/>
      <c r="BB33" s="427"/>
      <c r="BC33" s="427"/>
      <c r="BD33" s="216"/>
      <c r="BE33" s="427" t="s">
        <v>199</v>
      </c>
      <c r="BF33" s="427"/>
      <c r="BG33" s="427" t="s">
        <v>200</v>
      </c>
      <c r="BH33" s="427"/>
      <c r="BI33" s="427"/>
      <c r="BJ33" s="427"/>
      <c r="BK33" s="427"/>
      <c r="BL33" s="427"/>
      <c r="BM33" s="427"/>
      <c r="BN33" s="427"/>
      <c r="BO33" s="427"/>
      <c r="BP33" s="427"/>
      <c r="BQ33" s="427"/>
      <c r="BR33" s="427"/>
      <c r="BS33" s="427"/>
      <c r="BT33" s="427"/>
      <c r="BU33" s="427"/>
      <c r="BV33" s="216"/>
      <c r="BW33" s="428" t="s">
        <v>199</v>
      </c>
      <c r="BX33" s="428"/>
      <c r="BY33" s="427" t="s">
        <v>201</v>
      </c>
      <c r="BZ33" s="427"/>
      <c r="CA33" s="427"/>
      <c r="CB33" s="427"/>
      <c r="CC33" s="427"/>
      <c r="CD33" s="427"/>
      <c r="CE33" s="427"/>
      <c r="CF33" s="427"/>
      <c r="CG33" s="427"/>
      <c r="CH33" s="427"/>
      <c r="CI33" s="427"/>
      <c r="CJ33" s="427"/>
      <c r="CK33" s="427"/>
      <c r="CL33" s="427"/>
      <c r="CM33" s="427"/>
      <c r="CN33" s="215"/>
      <c r="CO33" s="428" t="s">
        <v>196</v>
      </c>
      <c r="CP33" s="428"/>
      <c r="CQ33" s="427" t="s">
        <v>202</v>
      </c>
      <c r="CR33" s="427"/>
      <c r="CS33" s="427"/>
      <c r="CT33" s="427"/>
      <c r="CU33" s="427"/>
      <c r="CV33" s="427"/>
      <c r="CW33" s="427"/>
      <c r="CX33" s="427"/>
      <c r="CY33" s="427"/>
      <c r="CZ33" s="427"/>
      <c r="DA33" s="427"/>
      <c r="DB33" s="427"/>
      <c r="DC33" s="427"/>
      <c r="DD33" s="427"/>
      <c r="DE33" s="427"/>
      <c r="DF33" s="215"/>
      <c r="DG33" s="426" t="s">
        <v>203</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遠別町国民健康保険特別会計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遠別町立国保病院事業会計</v>
      </c>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IF('各会計、関係団体の財政状況及び健全化判断比率'!B32="","",'各会計、関係団体の財政状況及び健全化判断比率'!B32)</f>
        <v>遠別町簡易水道特別会計</v>
      </c>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西天北五町衛生施設組合</v>
      </c>
      <c r="BZ34" s="423"/>
      <c r="CA34" s="423"/>
      <c r="CB34" s="423"/>
      <c r="CC34" s="423"/>
      <c r="CD34" s="423"/>
      <c r="CE34" s="423"/>
      <c r="CF34" s="423"/>
      <c r="CG34" s="423"/>
      <c r="CH34" s="423"/>
      <c r="CI34" s="423"/>
      <c r="CJ34" s="423"/>
      <c r="CK34" s="423"/>
      <c r="CL34" s="423"/>
      <c r="CM34" s="423"/>
      <c r="CN34" s="213"/>
      <c r="CO34" s="424">
        <f>IF(CQ34="","",MAX(C34:D43,U34:V43,AM34:AN43,BE34:BF43,BW34:BX43)+1)</f>
        <v>10</v>
      </c>
      <c r="CP34" s="424"/>
      <c r="CQ34" s="423" t="str">
        <f>IF('各会計、関係団体の財政状況及び健全化判断比率'!BS7="","",'各会計、関係団体の財政状況及び健全化判断比率'!BS7)</f>
        <v>えんべつリゾート開発株式会社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遠別町介護保険特別会計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7</v>
      </c>
      <c r="BF35" s="424"/>
      <c r="BG35" s="423" t="str">
        <f>IF('各会計、関係団体の財政状況及び健全化判断比率'!B33="","",'各会計、関係団体の財政状況及び健全化判断比率'!B33)</f>
        <v>遠別町下水道特別会計</v>
      </c>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北留萌消防組合</v>
      </c>
      <c r="BZ35" s="423"/>
      <c r="CA35" s="423"/>
      <c r="CB35" s="423"/>
      <c r="CC35" s="423"/>
      <c r="CD35" s="423"/>
      <c r="CE35" s="423"/>
      <c r="CF35" s="423"/>
      <c r="CG35" s="423"/>
      <c r="CH35" s="423"/>
      <c r="CI35" s="423"/>
      <c r="CJ35" s="423"/>
      <c r="CK35" s="423"/>
      <c r="CL35" s="423"/>
      <c r="CM35" s="423"/>
      <c r="CN35" s="213"/>
      <c r="CO35" s="424">
        <f t="shared" ref="CO35:CO43" si="3">IF(CQ35="","",CO34+1)</f>
        <v>11</v>
      </c>
      <c r="CP35" s="424"/>
      <c r="CQ35" s="423" t="str">
        <f>IF('各会計、関係団体の財政状況及び健全化判断比率'!BS8="","",'各会計、関係団体の財政状況及び健全化判断比率'!BS8)</f>
        <v>遠別酪農振興公社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遠別町後期高齢者医療特別会計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t="str">
        <f t="shared" si="2"/>
        <v/>
      </c>
      <c r="BX36" s="424"/>
      <c r="BY36" s="423" t="str">
        <f>IF('各会計、関係団体の財政状況及び健全化判断比率'!B70="","",'各会計、関係団体の財政状況及び健全化判断比率'!B70)</f>
        <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t="str">
        <f t="shared" si="2"/>
        <v/>
      </c>
      <c r="BX37" s="424"/>
      <c r="BY37" s="423" t="str">
        <f>IF('各会計、関係団体の財政状況及び健全化判断比率'!B71="","",'各会計、関係団体の財政状況及び健全化判断比率'!B71)</f>
        <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t="str">
        <f t="shared" si="2"/>
        <v/>
      </c>
      <c r="BX38" s="424"/>
      <c r="BY38" s="423" t="str">
        <f>IF('各会計、関係団体の財政状況及び健全化判断比率'!B72="","",'各会計、関係団体の財政状況及び健全化判断比率'!B72)</f>
        <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2m2KuCGlcHE5ej408oARqVhVL6v6B3kUVBP2GhSutXQn4uUddLES4eaPu0Li7coZpZA4h/7bDGMKXT5zZnj17g==" saltValue="7EDnB8HyFdN1RG4Xvk479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44" t="s">
        <v>565</v>
      </c>
      <c r="D34" s="1244"/>
      <c r="E34" s="1245"/>
      <c r="F34" s="32">
        <v>5.27</v>
      </c>
      <c r="G34" s="33">
        <v>5.08</v>
      </c>
      <c r="H34" s="33">
        <v>4.88</v>
      </c>
      <c r="I34" s="33">
        <v>4.22</v>
      </c>
      <c r="J34" s="34">
        <v>4.99</v>
      </c>
      <c r="K34" s="22"/>
      <c r="L34" s="22"/>
      <c r="M34" s="22"/>
      <c r="N34" s="22"/>
      <c r="O34" s="22"/>
      <c r="P34" s="22"/>
    </row>
    <row r="35" spans="1:16" ht="39" customHeight="1" x14ac:dyDescent="0.15">
      <c r="A35" s="22"/>
      <c r="B35" s="35"/>
      <c r="C35" s="1238" t="s">
        <v>566</v>
      </c>
      <c r="D35" s="1239"/>
      <c r="E35" s="1240"/>
      <c r="F35" s="36">
        <v>2.46</v>
      </c>
      <c r="G35" s="37">
        <v>3.79</v>
      </c>
      <c r="H35" s="37">
        <v>2.64</v>
      </c>
      <c r="I35" s="37">
        <v>0.84</v>
      </c>
      <c r="J35" s="38">
        <v>1.66</v>
      </c>
      <c r="K35" s="22"/>
      <c r="L35" s="22"/>
      <c r="M35" s="22"/>
      <c r="N35" s="22"/>
      <c r="O35" s="22"/>
      <c r="P35" s="22"/>
    </row>
    <row r="36" spans="1:16" ht="39" customHeight="1" x14ac:dyDescent="0.15">
      <c r="A36" s="22"/>
      <c r="B36" s="35"/>
      <c r="C36" s="1238" t="s">
        <v>567</v>
      </c>
      <c r="D36" s="1239"/>
      <c r="E36" s="1240"/>
      <c r="F36" s="36">
        <v>0.2</v>
      </c>
      <c r="G36" s="37">
        <v>0.41</v>
      </c>
      <c r="H36" s="37">
        <v>0.48</v>
      </c>
      <c r="I36" s="37">
        <v>0.32</v>
      </c>
      <c r="J36" s="38">
        <v>0.18</v>
      </c>
      <c r="K36" s="22"/>
      <c r="L36" s="22"/>
      <c r="M36" s="22"/>
      <c r="N36" s="22"/>
      <c r="O36" s="22"/>
      <c r="P36" s="22"/>
    </row>
    <row r="37" spans="1:16" ht="39" customHeight="1" x14ac:dyDescent="0.15">
      <c r="A37" s="22"/>
      <c r="B37" s="35"/>
      <c r="C37" s="1238" t="s">
        <v>568</v>
      </c>
      <c r="D37" s="1239"/>
      <c r="E37" s="1240"/>
      <c r="F37" s="36">
        <v>7.0000000000000007E-2</v>
      </c>
      <c r="G37" s="37">
        <v>0.1</v>
      </c>
      <c r="H37" s="37">
        <v>0.12</v>
      </c>
      <c r="I37" s="37">
        <v>0.1</v>
      </c>
      <c r="J37" s="38">
        <v>7.0000000000000007E-2</v>
      </c>
      <c r="K37" s="22"/>
      <c r="L37" s="22"/>
      <c r="M37" s="22"/>
      <c r="N37" s="22"/>
      <c r="O37" s="22"/>
      <c r="P37" s="22"/>
    </row>
    <row r="38" spans="1:16" ht="39" customHeight="1" x14ac:dyDescent="0.15">
      <c r="A38" s="22"/>
      <c r="B38" s="35"/>
      <c r="C38" s="1238" t="s">
        <v>569</v>
      </c>
      <c r="D38" s="1239"/>
      <c r="E38" s="1240"/>
      <c r="F38" s="36">
        <v>1.36</v>
      </c>
      <c r="G38" s="37">
        <v>0.32</v>
      </c>
      <c r="H38" s="37">
        <v>0.75</v>
      </c>
      <c r="I38" s="37">
        <v>0.98</v>
      </c>
      <c r="J38" s="38">
        <v>0.05</v>
      </c>
      <c r="K38" s="22"/>
      <c r="L38" s="22"/>
      <c r="M38" s="22"/>
      <c r="N38" s="22"/>
      <c r="O38" s="22"/>
      <c r="P38" s="22"/>
    </row>
    <row r="39" spans="1:16" ht="39" customHeight="1" x14ac:dyDescent="0.15">
      <c r="A39" s="22"/>
      <c r="B39" s="35"/>
      <c r="C39" s="1238" t="s">
        <v>570</v>
      </c>
      <c r="D39" s="1239"/>
      <c r="E39" s="1240"/>
      <c r="F39" s="36">
        <v>0.08</v>
      </c>
      <c r="G39" s="37">
        <v>0.12</v>
      </c>
      <c r="H39" s="37">
        <v>0.11</v>
      </c>
      <c r="I39" s="37">
        <v>0.03</v>
      </c>
      <c r="J39" s="38">
        <v>0.02</v>
      </c>
      <c r="K39" s="22"/>
      <c r="L39" s="22"/>
      <c r="M39" s="22"/>
      <c r="N39" s="22"/>
      <c r="O39" s="22"/>
      <c r="P39" s="22"/>
    </row>
    <row r="40" spans="1:16" ht="39" customHeight="1" x14ac:dyDescent="0.15">
      <c r="A40" s="22"/>
      <c r="B40" s="35"/>
      <c r="C40" s="1238" t="s">
        <v>571</v>
      </c>
      <c r="D40" s="1239"/>
      <c r="E40" s="1240"/>
      <c r="F40" s="36">
        <v>0</v>
      </c>
      <c r="G40" s="37">
        <v>0</v>
      </c>
      <c r="H40" s="37">
        <v>0</v>
      </c>
      <c r="I40" s="37">
        <v>0</v>
      </c>
      <c r="J40" s="38">
        <v>0</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572</v>
      </c>
      <c r="D42" s="1239"/>
      <c r="E42" s="1240"/>
      <c r="F42" s="36" t="s">
        <v>517</v>
      </c>
      <c r="G42" s="37" t="s">
        <v>517</v>
      </c>
      <c r="H42" s="37" t="s">
        <v>517</v>
      </c>
      <c r="I42" s="37" t="s">
        <v>517</v>
      </c>
      <c r="J42" s="38" t="s">
        <v>517</v>
      </c>
      <c r="K42" s="22"/>
      <c r="L42" s="22"/>
      <c r="M42" s="22"/>
      <c r="N42" s="22"/>
      <c r="O42" s="22"/>
      <c r="P42" s="22"/>
    </row>
    <row r="43" spans="1:16" ht="39" customHeight="1" thickBot="1" x14ac:dyDescent="0.2">
      <c r="A43" s="22"/>
      <c r="B43" s="40"/>
      <c r="C43" s="1241" t="s">
        <v>573</v>
      </c>
      <c r="D43" s="1242"/>
      <c r="E43" s="1243"/>
      <c r="F43" s="41" t="s">
        <v>517</v>
      </c>
      <c r="G43" s="42" t="s">
        <v>517</v>
      </c>
      <c r="H43" s="42" t="s">
        <v>517</v>
      </c>
      <c r="I43" s="42" t="s">
        <v>517</v>
      </c>
      <c r="J43" s="43" t="s">
        <v>517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8ke6xWCttcfS0D6Ek6iWRUa4Or1zlGCn9yTTA+4FVaQITPdXzeKLBIQ21QvXrItdDZjh3J7U/8Bu2YO8AQAcA==" saltValue="JWpw7Zq0FfGL7iFVMklcA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64" t="s">
        <v>10</v>
      </c>
      <c r="C45" s="1265"/>
      <c r="D45" s="58"/>
      <c r="E45" s="1270" t="s">
        <v>11</v>
      </c>
      <c r="F45" s="1270"/>
      <c r="G45" s="1270"/>
      <c r="H45" s="1270"/>
      <c r="I45" s="1270"/>
      <c r="J45" s="1271"/>
      <c r="K45" s="59">
        <v>416</v>
      </c>
      <c r="L45" s="60">
        <v>415</v>
      </c>
      <c r="M45" s="60">
        <v>454</v>
      </c>
      <c r="N45" s="60">
        <v>466</v>
      </c>
      <c r="O45" s="61">
        <v>492</v>
      </c>
      <c r="P45" s="48"/>
      <c r="Q45" s="48"/>
      <c r="R45" s="48"/>
      <c r="S45" s="48"/>
      <c r="T45" s="48"/>
      <c r="U45" s="48"/>
    </row>
    <row r="46" spans="1:21" ht="30.75" customHeight="1" x14ac:dyDescent="0.15">
      <c r="A46" s="48"/>
      <c r="B46" s="1266"/>
      <c r="C46" s="1267"/>
      <c r="D46" s="62"/>
      <c r="E46" s="1248" t="s">
        <v>12</v>
      </c>
      <c r="F46" s="1248"/>
      <c r="G46" s="1248"/>
      <c r="H46" s="1248"/>
      <c r="I46" s="1248"/>
      <c r="J46" s="1249"/>
      <c r="K46" s="63" t="s">
        <v>517</v>
      </c>
      <c r="L46" s="64" t="s">
        <v>517</v>
      </c>
      <c r="M46" s="64" t="s">
        <v>517</v>
      </c>
      <c r="N46" s="64" t="s">
        <v>517</v>
      </c>
      <c r="O46" s="65" t="s">
        <v>517</v>
      </c>
      <c r="P46" s="48"/>
      <c r="Q46" s="48"/>
      <c r="R46" s="48"/>
      <c r="S46" s="48"/>
      <c r="T46" s="48"/>
      <c r="U46" s="48"/>
    </row>
    <row r="47" spans="1:21" ht="30.75" customHeight="1" x14ac:dyDescent="0.15">
      <c r="A47" s="48"/>
      <c r="B47" s="1266"/>
      <c r="C47" s="1267"/>
      <c r="D47" s="62"/>
      <c r="E47" s="1248" t="s">
        <v>13</v>
      </c>
      <c r="F47" s="1248"/>
      <c r="G47" s="1248"/>
      <c r="H47" s="1248"/>
      <c r="I47" s="1248"/>
      <c r="J47" s="1249"/>
      <c r="K47" s="63" t="s">
        <v>517</v>
      </c>
      <c r="L47" s="64" t="s">
        <v>517</v>
      </c>
      <c r="M47" s="64" t="s">
        <v>517</v>
      </c>
      <c r="N47" s="64" t="s">
        <v>517</v>
      </c>
      <c r="O47" s="65" t="s">
        <v>517</v>
      </c>
      <c r="P47" s="48"/>
      <c r="Q47" s="48"/>
      <c r="R47" s="48"/>
      <c r="S47" s="48"/>
      <c r="T47" s="48"/>
      <c r="U47" s="48"/>
    </row>
    <row r="48" spans="1:21" ht="30.75" customHeight="1" x14ac:dyDescent="0.15">
      <c r="A48" s="48"/>
      <c r="B48" s="1266"/>
      <c r="C48" s="1267"/>
      <c r="D48" s="62"/>
      <c r="E48" s="1248" t="s">
        <v>14</v>
      </c>
      <c r="F48" s="1248"/>
      <c r="G48" s="1248"/>
      <c r="H48" s="1248"/>
      <c r="I48" s="1248"/>
      <c r="J48" s="1249"/>
      <c r="K48" s="63">
        <v>165</v>
      </c>
      <c r="L48" s="64">
        <v>165</v>
      </c>
      <c r="M48" s="64">
        <v>137</v>
      </c>
      <c r="N48" s="64">
        <v>143</v>
      </c>
      <c r="O48" s="65">
        <v>146</v>
      </c>
      <c r="P48" s="48"/>
      <c r="Q48" s="48"/>
      <c r="R48" s="48"/>
      <c r="S48" s="48"/>
      <c r="T48" s="48"/>
      <c r="U48" s="48"/>
    </row>
    <row r="49" spans="1:21" ht="30.75" customHeight="1" x14ac:dyDescent="0.15">
      <c r="A49" s="48"/>
      <c r="B49" s="1266"/>
      <c r="C49" s="1267"/>
      <c r="D49" s="62"/>
      <c r="E49" s="1248" t="s">
        <v>15</v>
      </c>
      <c r="F49" s="1248"/>
      <c r="G49" s="1248"/>
      <c r="H49" s="1248"/>
      <c r="I49" s="1248"/>
      <c r="J49" s="1249"/>
      <c r="K49" s="63">
        <v>56</v>
      </c>
      <c r="L49" s="64">
        <v>56</v>
      </c>
      <c r="M49" s="64">
        <v>47</v>
      </c>
      <c r="N49" s="64">
        <v>22</v>
      </c>
      <c r="O49" s="65" t="s">
        <v>517</v>
      </c>
      <c r="P49" s="48"/>
      <c r="Q49" s="48"/>
      <c r="R49" s="48"/>
      <c r="S49" s="48"/>
      <c r="T49" s="48"/>
      <c r="U49" s="48"/>
    </row>
    <row r="50" spans="1:21" ht="30.75" customHeight="1" x14ac:dyDescent="0.15">
      <c r="A50" s="48"/>
      <c r="B50" s="1266"/>
      <c r="C50" s="1267"/>
      <c r="D50" s="62"/>
      <c r="E50" s="1248" t="s">
        <v>16</v>
      </c>
      <c r="F50" s="1248"/>
      <c r="G50" s="1248"/>
      <c r="H50" s="1248"/>
      <c r="I50" s="1248"/>
      <c r="J50" s="1249"/>
      <c r="K50" s="63">
        <v>7</v>
      </c>
      <c r="L50" s="64">
        <v>7</v>
      </c>
      <c r="M50" s="64">
        <v>8</v>
      </c>
      <c r="N50" s="64">
        <v>10</v>
      </c>
      <c r="O50" s="65">
        <v>10</v>
      </c>
      <c r="P50" s="48"/>
      <c r="Q50" s="48"/>
      <c r="R50" s="48"/>
      <c r="S50" s="48"/>
      <c r="T50" s="48"/>
      <c r="U50" s="48"/>
    </row>
    <row r="51" spans="1:21" ht="30.75" customHeight="1" x14ac:dyDescent="0.15">
      <c r="A51" s="48"/>
      <c r="B51" s="1268"/>
      <c r="C51" s="1269"/>
      <c r="D51" s="66"/>
      <c r="E51" s="1248" t="s">
        <v>17</v>
      </c>
      <c r="F51" s="1248"/>
      <c r="G51" s="1248"/>
      <c r="H51" s="1248"/>
      <c r="I51" s="1248"/>
      <c r="J51" s="1249"/>
      <c r="K51" s="63">
        <v>0</v>
      </c>
      <c r="L51" s="64">
        <v>0</v>
      </c>
      <c r="M51" s="64">
        <v>0</v>
      </c>
      <c r="N51" s="64">
        <v>0</v>
      </c>
      <c r="O51" s="65">
        <v>0</v>
      </c>
      <c r="P51" s="48"/>
      <c r="Q51" s="48"/>
      <c r="R51" s="48"/>
      <c r="S51" s="48"/>
      <c r="T51" s="48"/>
      <c r="U51" s="48"/>
    </row>
    <row r="52" spans="1:21" ht="30.75" customHeight="1" x14ac:dyDescent="0.15">
      <c r="A52" s="48"/>
      <c r="B52" s="1246" t="s">
        <v>18</v>
      </c>
      <c r="C52" s="1247"/>
      <c r="D52" s="66"/>
      <c r="E52" s="1248" t="s">
        <v>19</v>
      </c>
      <c r="F52" s="1248"/>
      <c r="G52" s="1248"/>
      <c r="H52" s="1248"/>
      <c r="I52" s="1248"/>
      <c r="J52" s="1249"/>
      <c r="K52" s="63">
        <v>493</v>
      </c>
      <c r="L52" s="64">
        <v>498</v>
      </c>
      <c r="M52" s="64">
        <v>523</v>
      </c>
      <c r="N52" s="64">
        <v>506</v>
      </c>
      <c r="O52" s="65">
        <v>512</v>
      </c>
      <c r="P52" s="48"/>
      <c r="Q52" s="48"/>
      <c r="R52" s="48"/>
      <c r="S52" s="48"/>
      <c r="T52" s="48"/>
      <c r="U52" s="48"/>
    </row>
    <row r="53" spans="1:21" ht="30.75" customHeight="1" thickBot="1" x14ac:dyDescent="0.2">
      <c r="A53" s="48"/>
      <c r="B53" s="1250" t="s">
        <v>20</v>
      </c>
      <c r="C53" s="1251"/>
      <c r="D53" s="67"/>
      <c r="E53" s="1252" t="s">
        <v>21</v>
      </c>
      <c r="F53" s="1252"/>
      <c r="G53" s="1252"/>
      <c r="H53" s="1252"/>
      <c r="I53" s="1252"/>
      <c r="J53" s="1253"/>
      <c r="K53" s="68">
        <v>151</v>
      </c>
      <c r="L53" s="69">
        <v>145</v>
      </c>
      <c r="M53" s="69">
        <v>123</v>
      </c>
      <c r="N53" s="69">
        <v>135</v>
      </c>
      <c r="O53" s="70">
        <v>136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574</v>
      </c>
      <c r="L56" s="80" t="s">
        <v>575</v>
      </c>
      <c r="M56" s="80" t="s">
        <v>576</v>
      </c>
      <c r="N56" s="80" t="s">
        <v>577</v>
      </c>
      <c r="O56" s="81" t="s">
        <v>578</v>
      </c>
      <c r="P56" s="48"/>
      <c r="Q56" s="48"/>
      <c r="R56" s="48"/>
      <c r="S56" s="48"/>
      <c r="T56" s="48"/>
      <c r="U56" s="48"/>
    </row>
    <row r="57" spans="1:21" ht="31.5" customHeight="1" x14ac:dyDescent="0.15">
      <c r="B57" s="1254" t="s">
        <v>24</v>
      </c>
      <c r="C57" s="1255"/>
      <c r="D57" s="1258" t="s">
        <v>25</v>
      </c>
      <c r="E57" s="1259"/>
      <c r="F57" s="1259"/>
      <c r="G57" s="1259"/>
      <c r="H57" s="1259"/>
      <c r="I57" s="1259"/>
      <c r="J57" s="1260"/>
      <c r="K57" s="82" t="s">
        <v>591</v>
      </c>
      <c r="L57" s="83" t="s">
        <v>591</v>
      </c>
      <c r="M57" s="83" t="s">
        <v>591</v>
      </c>
      <c r="N57" s="83" t="s">
        <v>591</v>
      </c>
      <c r="O57" s="84" t="s">
        <v>591</v>
      </c>
    </row>
    <row r="58" spans="1:21" ht="31.5" customHeight="1" thickBot="1" x14ac:dyDescent="0.2">
      <c r="B58" s="1256"/>
      <c r="C58" s="1257"/>
      <c r="D58" s="1261" t="s">
        <v>26</v>
      </c>
      <c r="E58" s="1262"/>
      <c r="F58" s="1262"/>
      <c r="G58" s="1262"/>
      <c r="H58" s="1262"/>
      <c r="I58" s="1262"/>
      <c r="J58" s="1263"/>
      <c r="K58" s="85" t="s">
        <v>591</v>
      </c>
      <c r="L58" s="86" t="s">
        <v>591</v>
      </c>
      <c r="M58" s="86" t="s">
        <v>591</v>
      </c>
      <c r="N58" s="86" t="s">
        <v>591</v>
      </c>
      <c r="O58" s="87" t="s">
        <v>591</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iaZKl9toKORfXuwa9uLSRaaEMVzmoU4Htt1lyGith9oXSjDe/KnKKZLkkaygOa9wcaruAdAOpbSznEUCF80Hg==" saltValue="9ue/AFWWLxfBSXFAUCFKl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559</v>
      </c>
      <c r="J40" s="99" t="s">
        <v>560</v>
      </c>
      <c r="K40" s="99" t="s">
        <v>561</v>
      </c>
      <c r="L40" s="99" t="s">
        <v>562</v>
      </c>
      <c r="M40" s="100" t="s">
        <v>563</v>
      </c>
    </row>
    <row r="41" spans="2:13" ht="27.75" customHeight="1" x14ac:dyDescent="0.15">
      <c r="B41" s="1284" t="s">
        <v>29</v>
      </c>
      <c r="C41" s="1285"/>
      <c r="D41" s="101"/>
      <c r="E41" s="1286" t="s">
        <v>30</v>
      </c>
      <c r="F41" s="1286"/>
      <c r="G41" s="1286"/>
      <c r="H41" s="1287"/>
      <c r="I41" s="102">
        <v>4351</v>
      </c>
      <c r="J41" s="103">
        <v>4285</v>
      </c>
      <c r="K41" s="103">
        <v>4497</v>
      </c>
      <c r="L41" s="103">
        <v>4487</v>
      </c>
      <c r="M41" s="104">
        <v>5036</v>
      </c>
    </row>
    <row r="42" spans="2:13" ht="27.75" customHeight="1" x14ac:dyDescent="0.15">
      <c r="B42" s="1274"/>
      <c r="C42" s="1275"/>
      <c r="D42" s="105"/>
      <c r="E42" s="1278" t="s">
        <v>31</v>
      </c>
      <c r="F42" s="1278"/>
      <c r="G42" s="1278"/>
      <c r="H42" s="1279"/>
      <c r="I42" s="106">
        <v>16</v>
      </c>
      <c r="J42" s="107">
        <v>12</v>
      </c>
      <c r="K42" s="107">
        <v>8</v>
      </c>
      <c r="L42" s="107">
        <v>4</v>
      </c>
      <c r="M42" s="108" t="s">
        <v>517</v>
      </c>
    </row>
    <row r="43" spans="2:13" ht="27.75" customHeight="1" x14ac:dyDescent="0.15">
      <c r="B43" s="1274"/>
      <c r="C43" s="1275"/>
      <c r="D43" s="105"/>
      <c r="E43" s="1278" t="s">
        <v>32</v>
      </c>
      <c r="F43" s="1278"/>
      <c r="G43" s="1278"/>
      <c r="H43" s="1279"/>
      <c r="I43" s="106">
        <v>1765</v>
      </c>
      <c r="J43" s="107">
        <v>1645</v>
      </c>
      <c r="K43" s="107">
        <v>1629</v>
      </c>
      <c r="L43" s="107">
        <v>1628</v>
      </c>
      <c r="M43" s="108">
        <v>1621</v>
      </c>
    </row>
    <row r="44" spans="2:13" ht="27.75" customHeight="1" x14ac:dyDescent="0.15">
      <c r="B44" s="1274"/>
      <c r="C44" s="1275"/>
      <c r="D44" s="105"/>
      <c r="E44" s="1278" t="s">
        <v>33</v>
      </c>
      <c r="F44" s="1278"/>
      <c r="G44" s="1278"/>
      <c r="H44" s="1279"/>
      <c r="I44" s="106">
        <v>123</v>
      </c>
      <c r="J44" s="107">
        <v>68</v>
      </c>
      <c r="K44" s="107">
        <v>22</v>
      </c>
      <c r="L44" s="107" t="s">
        <v>517</v>
      </c>
      <c r="M44" s="108" t="s">
        <v>517</v>
      </c>
    </row>
    <row r="45" spans="2:13" ht="27.75" customHeight="1" x14ac:dyDescent="0.15">
      <c r="B45" s="1274"/>
      <c r="C45" s="1275"/>
      <c r="D45" s="105"/>
      <c r="E45" s="1278" t="s">
        <v>34</v>
      </c>
      <c r="F45" s="1278"/>
      <c r="G45" s="1278"/>
      <c r="H45" s="1279"/>
      <c r="I45" s="106">
        <v>889</v>
      </c>
      <c r="J45" s="107">
        <v>818</v>
      </c>
      <c r="K45" s="107">
        <v>815</v>
      </c>
      <c r="L45" s="107">
        <v>792</v>
      </c>
      <c r="M45" s="108">
        <v>757</v>
      </c>
    </row>
    <row r="46" spans="2:13" ht="27.75" customHeight="1" x14ac:dyDescent="0.15">
      <c r="B46" s="1274"/>
      <c r="C46" s="1275"/>
      <c r="D46" s="109"/>
      <c r="E46" s="1278" t="s">
        <v>35</v>
      </c>
      <c r="F46" s="1278"/>
      <c r="G46" s="1278"/>
      <c r="H46" s="1279"/>
      <c r="I46" s="106" t="s">
        <v>517</v>
      </c>
      <c r="J46" s="107" t="s">
        <v>517</v>
      </c>
      <c r="K46" s="107" t="s">
        <v>517</v>
      </c>
      <c r="L46" s="107" t="s">
        <v>517</v>
      </c>
      <c r="M46" s="108" t="s">
        <v>517</v>
      </c>
    </row>
    <row r="47" spans="2:13" ht="27.75" customHeight="1" x14ac:dyDescent="0.15">
      <c r="B47" s="1274"/>
      <c r="C47" s="1275"/>
      <c r="D47" s="110"/>
      <c r="E47" s="1288" t="s">
        <v>36</v>
      </c>
      <c r="F47" s="1289"/>
      <c r="G47" s="1289"/>
      <c r="H47" s="1290"/>
      <c r="I47" s="106" t="s">
        <v>517</v>
      </c>
      <c r="J47" s="107" t="s">
        <v>517</v>
      </c>
      <c r="K47" s="107" t="s">
        <v>517</v>
      </c>
      <c r="L47" s="107" t="s">
        <v>517</v>
      </c>
      <c r="M47" s="108" t="s">
        <v>517</v>
      </c>
    </row>
    <row r="48" spans="2:13" ht="27.75" customHeight="1" x14ac:dyDescent="0.15">
      <c r="B48" s="1274"/>
      <c r="C48" s="1275"/>
      <c r="D48" s="105"/>
      <c r="E48" s="1278" t="s">
        <v>37</v>
      </c>
      <c r="F48" s="1278"/>
      <c r="G48" s="1278"/>
      <c r="H48" s="1279"/>
      <c r="I48" s="106" t="s">
        <v>517</v>
      </c>
      <c r="J48" s="107" t="s">
        <v>517</v>
      </c>
      <c r="K48" s="107" t="s">
        <v>517</v>
      </c>
      <c r="L48" s="107" t="s">
        <v>517</v>
      </c>
      <c r="M48" s="108" t="s">
        <v>517</v>
      </c>
    </row>
    <row r="49" spans="2:13" ht="27.75" customHeight="1" x14ac:dyDescent="0.15">
      <c r="B49" s="1276"/>
      <c r="C49" s="1277"/>
      <c r="D49" s="105"/>
      <c r="E49" s="1278" t="s">
        <v>38</v>
      </c>
      <c r="F49" s="1278"/>
      <c r="G49" s="1278"/>
      <c r="H49" s="1279"/>
      <c r="I49" s="106" t="s">
        <v>517</v>
      </c>
      <c r="J49" s="107" t="s">
        <v>517</v>
      </c>
      <c r="K49" s="107" t="s">
        <v>517</v>
      </c>
      <c r="L49" s="107" t="s">
        <v>517</v>
      </c>
      <c r="M49" s="108" t="s">
        <v>517</v>
      </c>
    </row>
    <row r="50" spans="2:13" ht="27.75" customHeight="1" x14ac:dyDescent="0.15">
      <c r="B50" s="1272" t="s">
        <v>39</v>
      </c>
      <c r="C50" s="1273"/>
      <c r="D50" s="111"/>
      <c r="E50" s="1278" t="s">
        <v>40</v>
      </c>
      <c r="F50" s="1278"/>
      <c r="G50" s="1278"/>
      <c r="H50" s="1279"/>
      <c r="I50" s="106">
        <v>1957</v>
      </c>
      <c r="J50" s="107">
        <v>2101</v>
      </c>
      <c r="K50" s="107">
        <v>2189</v>
      </c>
      <c r="L50" s="107">
        <v>2232</v>
      </c>
      <c r="M50" s="108">
        <v>2189</v>
      </c>
    </row>
    <row r="51" spans="2:13" ht="27.75" customHeight="1" x14ac:dyDescent="0.15">
      <c r="B51" s="1274"/>
      <c r="C51" s="1275"/>
      <c r="D51" s="105"/>
      <c r="E51" s="1278" t="s">
        <v>41</v>
      </c>
      <c r="F51" s="1278"/>
      <c r="G51" s="1278"/>
      <c r="H51" s="1279"/>
      <c r="I51" s="106">
        <v>578</v>
      </c>
      <c r="J51" s="107">
        <v>554</v>
      </c>
      <c r="K51" s="107">
        <v>513</v>
      </c>
      <c r="L51" s="107">
        <v>459</v>
      </c>
      <c r="M51" s="108">
        <v>405</v>
      </c>
    </row>
    <row r="52" spans="2:13" ht="27.75" customHeight="1" x14ac:dyDescent="0.15">
      <c r="B52" s="1276"/>
      <c r="C52" s="1277"/>
      <c r="D52" s="105"/>
      <c r="E52" s="1278" t="s">
        <v>42</v>
      </c>
      <c r="F52" s="1278"/>
      <c r="G52" s="1278"/>
      <c r="H52" s="1279"/>
      <c r="I52" s="106">
        <v>4446</v>
      </c>
      <c r="J52" s="107">
        <v>4353</v>
      </c>
      <c r="K52" s="107">
        <v>4511</v>
      </c>
      <c r="L52" s="107">
        <v>4414</v>
      </c>
      <c r="M52" s="108">
        <v>4738</v>
      </c>
    </row>
    <row r="53" spans="2:13" ht="27.75" customHeight="1" thickBot="1" x14ac:dyDescent="0.2">
      <c r="B53" s="1280" t="s">
        <v>43</v>
      </c>
      <c r="C53" s="1281"/>
      <c r="D53" s="112"/>
      <c r="E53" s="1282" t="s">
        <v>44</v>
      </c>
      <c r="F53" s="1282"/>
      <c r="G53" s="1282"/>
      <c r="H53" s="1283"/>
      <c r="I53" s="113">
        <v>162</v>
      </c>
      <c r="J53" s="114">
        <v>-179</v>
      </c>
      <c r="K53" s="114">
        <v>-241</v>
      </c>
      <c r="L53" s="114">
        <v>-194</v>
      </c>
      <c r="M53" s="115">
        <v>84</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g+3LW1Af4BmE3t0TUFjdZDjDTrkom7/0Y0PQKc6rkqCNJdZL0pTiAoi8nedyKy0s7ZUywr/ZvGwukWAGX40UQ==" saltValue="MJOHwKvKiEo5OLX3XEDhN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561</v>
      </c>
      <c r="G54" s="124" t="s">
        <v>562</v>
      </c>
      <c r="H54" s="125" t="s">
        <v>563</v>
      </c>
    </row>
    <row r="55" spans="2:8" ht="52.5" customHeight="1" x14ac:dyDescent="0.15">
      <c r="B55" s="126"/>
      <c r="C55" s="1299" t="s">
        <v>47</v>
      </c>
      <c r="D55" s="1299"/>
      <c r="E55" s="1300"/>
      <c r="F55" s="127">
        <v>1515</v>
      </c>
      <c r="G55" s="127">
        <v>1261</v>
      </c>
      <c r="H55" s="128">
        <v>1253</v>
      </c>
    </row>
    <row r="56" spans="2:8" ht="52.5" customHeight="1" x14ac:dyDescent="0.15">
      <c r="B56" s="129"/>
      <c r="C56" s="1301" t="s">
        <v>48</v>
      </c>
      <c r="D56" s="1301"/>
      <c r="E56" s="1302"/>
      <c r="F56" s="130">
        <v>11</v>
      </c>
      <c r="G56" s="130">
        <v>41</v>
      </c>
      <c r="H56" s="131">
        <v>60</v>
      </c>
    </row>
    <row r="57" spans="2:8" ht="53.25" customHeight="1" x14ac:dyDescent="0.15">
      <c r="B57" s="129"/>
      <c r="C57" s="1303" t="s">
        <v>49</v>
      </c>
      <c r="D57" s="1303"/>
      <c r="E57" s="1304"/>
      <c r="F57" s="132">
        <v>524</v>
      </c>
      <c r="G57" s="132">
        <v>769</v>
      </c>
      <c r="H57" s="133">
        <v>700</v>
      </c>
    </row>
    <row r="58" spans="2:8" ht="45.75" customHeight="1" x14ac:dyDescent="0.15">
      <c r="B58" s="134"/>
      <c r="C58" s="1291" t="s">
        <v>582</v>
      </c>
      <c r="D58" s="1292"/>
      <c r="E58" s="1293"/>
      <c r="F58" s="135">
        <v>82</v>
      </c>
      <c r="G58" s="135">
        <v>347</v>
      </c>
      <c r="H58" s="136">
        <v>273</v>
      </c>
    </row>
    <row r="59" spans="2:8" ht="45.75" customHeight="1" x14ac:dyDescent="0.15">
      <c r="B59" s="134"/>
      <c r="C59" s="1291" t="s">
        <v>583</v>
      </c>
      <c r="D59" s="1292"/>
      <c r="E59" s="1293"/>
      <c r="F59" s="135">
        <v>208</v>
      </c>
      <c r="G59" s="135">
        <v>274</v>
      </c>
      <c r="H59" s="136">
        <v>296</v>
      </c>
    </row>
    <row r="60" spans="2:8" ht="45.75" customHeight="1" x14ac:dyDescent="0.15">
      <c r="B60" s="134"/>
      <c r="C60" s="1291" t="s">
        <v>584</v>
      </c>
      <c r="D60" s="1292"/>
      <c r="E60" s="1293"/>
      <c r="F60" s="135">
        <v>57</v>
      </c>
      <c r="G60" s="135">
        <v>58</v>
      </c>
      <c r="H60" s="136">
        <v>58</v>
      </c>
    </row>
    <row r="61" spans="2:8" ht="45.75" customHeight="1" x14ac:dyDescent="0.15">
      <c r="B61" s="134"/>
      <c r="C61" s="1291" t="s">
        <v>585</v>
      </c>
      <c r="D61" s="1292"/>
      <c r="E61" s="1293"/>
      <c r="F61" s="135">
        <v>131</v>
      </c>
      <c r="G61" s="135">
        <v>50</v>
      </c>
      <c r="H61" s="136">
        <v>34</v>
      </c>
    </row>
    <row r="62" spans="2:8" ht="45.75" customHeight="1" thickBot="1" x14ac:dyDescent="0.2">
      <c r="B62" s="137"/>
      <c r="C62" s="1294" t="s">
        <v>586</v>
      </c>
      <c r="D62" s="1295"/>
      <c r="E62" s="1296"/>
      <c r="F62" s="138">
        <v>46</v>
      </c>
      <c r="G62" s="138">
        <v>40</v>
      </c>
      <c r="H62" s="139">
        <v>39</v>
      </c>
    </row>
    <row r="63" spans="2:8" ht="52.5" customHeight="1" thickBot="1" x14ac:dyDescent="0.2">
      <c r="B63" s="140"/>
      <c r="C63" s="1297" t="s">
        <v>50</v>
      </c>
      <c r="D63" s="1297"/>
      <c r="E63" s="1298"/>
      <c r="F63" s="141">
        <v>2050</v>
      </c>
      <c r="G63" s="141">
        <v>2071</v>
      </c>
      <c r="H63" s="142">
        <v>2013</v>
      </c>
    </row>
    <row r="64" spans="2:8" ht="15" customHeight="1" x14ac:dyDescent="0.15"/>
    <row r="65" ht="0" hidden="1" customHeight="1" x14ac:dyDescent="0.15"/>
    <row r="66" ht="0" hidden="1" customHeight="1" x14ac:dyDescent="0.15"/>
  </sheetData>
  <sheetProtection algorithmName="SHA-512" hashValue="Ej4NVyxZRgfRNsQ/9cLv3G4/M9MJbWOs4jeuHzkbEHytJxB0dkXg7LT0qqENNUwP13EH26/lUMnqFkjmdQJQ3w==" saltValue="03hyYBREQ/tTWH7yBo7TC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0" customHeight="1" zeroHeight="1" x14ac:dyDescent="0.15"/>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x14ac:dyDescent="0.15">
      <c r="A1" s="422"/>
      <c r="B1" s="421"/>
      <c r="DD1" s="385"/>
      <c r="DE1" s="385"/>
    </row>
    <row r="2" spans="1:143" ht="25.5" customHeight="1" x14ac:dyDescent="0.15">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15">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x14ac:dyDescent="0.1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603</v>
      </c>
    </row>
    <row r="11" spans="1:143" s="290" customFormat="1" ht="13.5" x14ac:dyDescent="0.1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603</v>
      </c>
    </row>
    <row r="13" spans="1:143" s="290" customFormat="1" ht="13.5" x14ac:dyDescent="0.1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385"/>
      <c r="DE19" s="385"/>
    </row>
    <row r="20" spans="1:351" ht="13.5" x14ac:dyDescent="0.15">
      <c r="DD20" s="385"/>
      <c r="DE20" s="385"/>
    </row>
    <row r="21" spans="1:351" ht="17.25" x14ac:dyDescent="0.1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x14ac:dyDescent="0.15">
      <c r="B22" s="386"/>
      <c r="MM22" s="417"/>
    </row>
    <row r="23" spans="1:351" ht="13.5" x14ac:dyDescent="0.15">
      <c r="B23" s="386"/>
    </row>
    <row r="24" spans="1:351" ht="13.5" x14ac:dyDescent="0.15">
      <c r="B24" s="386"/>
    </row>
    <row r="25" spans="1:351" ht="13.5" x14ac:dyDescent="0.15">
      <c r="B25" s="386"/>
    </row>
    <row r="26" spans="1:351" ht="13.5" x14ac:dyDescent="0.15">
      <c r="B26" s="386"/>
    </row>
    <row r="27" spans="1:351" ht="13.5" x14ac:dyDescent="0.15">
      <c r="B27" s="386"/>
    </row>
    <row r="28" spans="1:351" ht="13.5" x14ac:dyDescent="0.15">
      <c r="B28" s="386"/>
    </row>
    <row r="29" spans="1:351" ht="13.5" x14ac:dyDescent="0.15">
      <c r="B29" s="386"/>
    </row>
    <row r="30" spans="1:351" ht="13.5" x14ac:dyDescent="0.15">
      <c r="B30" s="386"/>
    </row>
    <row r="31" spans="1:351" ht="13.5" x14ac:dyDescent="0.15">
      <c r="B31" s="386"/>
    </row>
    <row r="32" spans="1:351" ht="13.5" x14ac:dyDescent="0.15">
      <c r="B32" s="386"/>
    </row>
    <row r="33" spans="2:109" ht="13.5" x14ac:dyDescent="0.15">
      <c r="B33" s="386"/>
    </row>
    <row r="34" spans="2:109" ht="13.5" x14ac:dyDescent="0.15">
      <c r="B34" s="386"/>
    </row>
    <row r="35" spans="2:109" ht="13.5" x14ac:dyDescent="0.15">
      <c r="B35" s="386"/>
    </row>
    <row r="36" spans="2:109" ht="13.5" x14ac:dyDescent="0.15">
      <c r="B36" s="386"/>
    </row>
    <row r="37" spans="2:109" ht="13.5" x14ac:dyDescent="0.15">
      <c r="B37" s="386"/>
    </row>
    <row r="38" spans="2:109" ht="13.5" x14ac:dyDescent="0.15">
      <c r="B38" s="386"/>
    </row>
    <row r="39" spans="2:109" ht="13.5" x14ac:dyDescent="0.1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x14ac:dyDescent="0.15">
      <c r="B40" s="406"/>
      <c r="DD40" s="406"/>
      <c r="DE40" s="385"/>
    </row>
    <row r="41" spans="2:109" ht="17.25" x14ac:dyDescent="0.15">
      <c r="B41" s="416" t="s">
        <v>602</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x14ac:dyDescent="0.15">
      <c r="B42" s="386"/>
      <c r="G42" s="402"/>
      <c r="I42" s="401"/>
      <c r="J42" s="401"/>
      <c r="K42" s="401"/>
      <c r="AM42" s="402"/>
      <c r="AN42" s="402" t="s">
        <v>598</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15">
      <c r="B43" s="386"/>
      <c r="AN43" s="1307" t="s">
        <v>601</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9"/>
    </row>
    <row r="44" spans="2:109" ht="13.5" x14ac:dyDescent="0.15">
      <c r="B44" s="386"/>
      <c r="AN44" s="1310"/>
      <c r="AO44" s="1311"/>
      <c r="AP44" s="1311"/>
      <c r="AQ44" s="1311"/>
      <c r="AR44" s="1311"/>
      <c r="AS44" s="1311"/>
      <c r="AT44" s="1311"/>
      <c r="AU44" s="1311"/>
      <c r="AV44" s="1311"/>
      <c r="AW44" s="1311"/>
      <c r="AX44" s="1311"/>
      <c r="AY44" s="1311"/>
      <c r="AZ44" s="1311"/>
      <c r="BA44" s="1311"/>
      <c r="BB44" s="1311"/>
      <c r="BC44" s="1311"/>
      <c r="BD44" s="1311"/>
      <c r="BE44" s="1311"/>
      <c r="BF44" s="1311"/>
      <c r="BG44" s="1311"/>
      <c r="BH44" s="1311"/>
      <c r="BI44" s="1311"/>
      <c r="BJ44" s="1311"/>
      <c r="BK44" s="1311"/>
      <c r="BL44" s="1311"/>
      <c r="BM44" s="1311"/>
      <c r="BN44" s="1311"/>
      <c r="BO44" s="1311"/>
      <c r="BP44" s="1311"/>
      <c r="BQ44" s="1311"/>
      <c r="BR44" s="1311"/>
      <c r="BS44" s="1311"/>
      <c r="BT44" s="1311"/>
      <c r="BU44" s="1311"/>
      <c r="BV44" s="1311"/>
      <c r="BW44" s="1311"/>
      <c r="BX44" s="1311"/>
      <c r="BY44" s="1311"/>
      <c r="BZ44" s="1311"/>
      <c r="CA44" s="1311"/>
      <c r="CB44" s="1311"/>
      <c r="CC44" s="1311"/>
      <c r="CD44" s="1311"/>
      <c r="CE44" s="1311"/>
      <c r="CF44" s="1311"/>
      <c r="CG44" s="1311"/>
      <c r="CH44" s="1311"/>
      <c r="CI44" s="1311"/>
      <c r="CJ44" s="1311"/>
      <c r="CK44" s="1311"/>
      <c r="CL44" s="1311"/>
      <c r="CM44" s="1311"/>
      <c r="CN44" s="1311"/>
      <c r="CO44" s="1311"/>
      <c r="CP44" s="1311"/>
      <c r="CQ44" s="1311"/>
      <c r="CR44" s="1311"/>
      <c r="CS44" s="1311"/>
      <c r="CT44" s="1311"/>
      <c r="CU44" s="1311"/>
      <c r="CV44" s="1311"/>
      <c r="CW44" s="1311"/>
      <c r="CX44" s="1311"/>
      <c r="CY44" s="1311"/>
      <c r="CZ44" s="1311"/>
      <c r="DA44" s="1311"/>
      <c r="DB44" s="1311"/>
      <c r="DC44" s="1312"/>
    </row>
    <row r="45" spans="2:109" ht="13.5" x14ac:dyDescent="0.15">
      <c r="B45" s="386"/>
      <c r="AN45" s="1310"/>
      <c r="AO45" s="1311"/>
      <c r="AP45" s="1311"/>
      <c r="AQ45" s="1311"/>
      <c r="AR45" s="1311"/>
      <c r="AS45" s="1311"/>
      <c r="AT45" s="1311"/>
      <c r="AU45" s="1311"/>
      <c r="AV45" s="1311"/>
      <c r="AW45" s="1311"/>
      <c r="AX45" s="1311"/>
      <c r="AY45" s="1311"/>
      <c r="AZ45" s="1311"/>
      <c r="BA45" s="1311"/>
      <c r="BB45" s="1311"/>
      <c r="BC45" s="1311"/>
      <c r="BD45" s="1311"/>
      <c r="BE45" s="1311"/>
      <c r="BF45" s="1311"/>
      <c r="BG45" s="1311"/>
      <c r="BH45" s="1311"/>
      <c r="BI45" s="1311"/>
      <c r="BJ45" s="1311"/>
      <c r="BK45" s="1311"/>
      <c r="BL45" s="1311"/>
      <c r="BM45" s="1311"/>
      <c r="BN45" s="1311"/>
      <c r="BO45" s="1311"/>
      <c r="BP45" s="1311"/>
      <c r="BQ45" s="1311"/>
      <c r="BR45" s="1311"/>
      <c r="BS45" s="1311"/>
      <c r="BT45" s="1311"/>
      <c r="BU45" s="1311"/>
      <c r="BV45" s="1311"/>
      <c r="BW45" s="1311"/>
      <c r="BX45" s="1311"/>
      <c r="BY45" s="1311"/>
      <c r="BZ45" s="1311"/>
      <c r="CA45" s="1311"/>
      <c r="CB45" s="1311"/>
      <c r="CC45" s="1311"/>
      <c r="CD45" s="1311"/>
      <c r="CE45" s="1311"/>
      <c r="CF45" s="1311"/>
      <c r="CG45" s="1311"/>
      <c r="CH45" s="1311"/>
      <c r="CI45" s="1311"/>
      <c r="CJ45" s="1311"/>
      <c r="CK45" s="1311"/>
      <c r="CL45" s="1311"/>
      <c r="CM45" s="1311"/>
      <c r="CN45" s="1311"/>
      <c r="CO45" s="1311"/>
      <c r="CP45" s="1311"/>
      <c r="CQ45" s="1311"/>
      <c r="CR45" s="1311"/>
      <c r="CS45" s="1311"/>
      <c r="CT45" s="1311"/>
      <c r="CU45" s="1311"/>
      <c r="CV45" s="1311"/>
      <c r="CW45" s="1311"/>
      <c r="CX45" s="1311"/>
      <c r="CY45" s="1311"/>
      <c r="CZ45" s="1311"/>
      <c r="DA45" s="1311"/>
      <c r="DB45" s="1311"/>
      <c r="DC45" s="1312"/>
    </row>
    <row r="46" spans="2:109" ht="13.5" x14ac:dyDescent="0.15">
      <c r="B46" s="386"/>
      <c r="AN46" s="1310"/>
      <c r="AO46" s="1311"/>
      <c r="AP46" s="1311"/>
      <c r="AQ46" s="1311"/>
      <c r="AR46" s="1311"/>
      <c r="AS46" s="1311"/>
      <c r="AT46" s="1311"/>
      <c r="AU46" s="1311"/>
      <c r="AV46" s="1311"/>
      <c r="AW46" s="1311"/>
      <c r="AX46" s="1311"/>
      <c r="AY46" s="1311"/>
      <c r="AZ46" s="1311"/>
      <c r="BA46" s="1311"/>
      <c r="BB46" s="1311"/>
      <c r="BC46" s="1311"/>
      <c r="BD46" s="1311"/>
      <c r="BE46" s="1311"/>
      <c r="BF46" s="1311"/>
      <c r="BG46" s="1311"/>
      <c r="BH46" s="1311"/>
      <c r="BI46" s="1311"/>
      <c r="BJ46" s="1311"/>
      <c r="BK46" s="1311"/>
      <c r="BL46" s="1311"/>
      <c r="BM46" s="1311"/>
      <c r="BN46" s="1311"/>
      <c r="BO46" s="1311"/>
      <c r="BP46" s="1311"/>
      <c r="BQ46" s="1311"/>
      <c r="BR46" s="1311"/>
      <c r="BS46" s="1311"/>
      <c r="BT46" s="1311"/>
      <c r="BU46" s="1311"/>
      <c r="BV46" s="1311"/>
      <c r="BW46" s="1311"/>
      <c r="BX46" s="1311"/>
      <c r="BY46" s="1311"/>
      <c r="BZ46" s="1311"/>
      <c r="CA46" s="1311"/>
      <c r="CB46" s="1311"/>
      <c r="CC46" s="1311"/>
      <c r="CD46" s="1311"/>
      <c r="CE46" s="1311"/>
      <c r="CF46" s="1311"/>
      <c r="CG46" s="1311"/>
      <c r="CH46" s="1311"/>
      <c r="CI46" s="1311"/>
      <c r="CJ46" s="1311"/>
      <c r="CK46" s="1311"/>
      <c r="CL46" s="1311"/>
      <c r="CM46" s="1311"/>
      <c r="CN46" s="1311"/>
      <c r="CO46" s="1311"/>
      <c r="CP46" s="1311"/>
      <c r="CQ46" s="1311"/>
      <c r="CR46" s="1311"/>
      <c r="CS46" s="1311"/>
      <c r="CT46" s="1311"/>
      <c r="CU46" s="1311"/>
      <c r="CV46" s="1311"/>
      <c r="CW46" s="1311"/>
      <c r="CX46" s="1311"/>
      <c r="CY46" s="1311"/>
      <c r="CZ46" s="1311"/>
      <c r="DA46" s="1311"/>
      <c r="DB46" s="1311"/>
      <c r="DC46" s="1312"/>
    </row>
    <row r="47" spans="2:109" ht="13.5" x14ac:dyDescent="0.15">
      <c r="B47" s="386"/>
      <c r="AN47" s="1313"/>
      <c r="AO47" s="1314"/>
      <c r="AP47" s="1314"/>
      <c r="AQ47" s="1314"/>
      <c r="AR47" s="1314"/>
      <c r="AS47" s="1314"/>
      <c r="AT47" s="1314"/>
      <c r="AU47" s="1314"/>
      <c r="AV47" s="1314"/>
      <c r="AW47" s="1314"/>
      <c r="AX47" s="1314"/>
      <c r="AY47" s="1314"/>
      <c r="AZ47" s="1314"/>
      <c r="BA47" s="1314"/>
      <c r="BB47" s="1314"/>
      <c r="BC47" s="1314"/>
      <c r="BD47" s="1314"/>
      <c r="BE47" s="1314"/>
      <c r="BF47" s="1314"/>
      <c r="BG47" s="1314"/>
      <c r="BH47" s="1314"/>
      <c r="BI47" s="1314"/>
      <c r="BJ47" s="1314"/>
      <c r="BK47" s="1314"/>
      <c r="BL47" s="1314"/>
      <c r="BM47" s="1314"/>
      <c r="BN47" s="1314"/>
      <c r="BO47" s="1314"/>
      <c r="BP47" s="1314"/>
      <c r="BQ47" s="1314"/>
      <c r="BR47" s="1314"/>
      <c r="BS47" s="1314"/>
      <c r="BT47" s="1314"/>
      <c r="BU47" s="1314"/>
      <c r="BV47" s="1314"/>
      <c r="BW47" s="1314"/>
      <c r="BX47" s="1314"/>
      <c r="BY47" s="1314"/>
      <c r="BZ47" s="1314"/>
      <c r="CA47" s="1314"/>
      <c r="CB47" s="1314"/>
      <c r="CC47" s="1314"/>
      <c r="CD47" s="1314"/>
      <c r="CE47" s="1314"/>
      <c r="CF47" s="1314"/>
      <c r="CG47" s="1314"/>
      <c r="CH47" s="1314"/>
      <c r="CI47" s="1314"/>
      <c r="CJ47" s="1314"/>
      <c r="CK47" s="1314"/>
      <c r="CL47" s="1314"/>
      <c r="CM47" s="1314"/>
      <c r="CN47" s="1314"/>
      <c r="CO47" s="1314"/>
      <c r="CP47" s="1314"/>
      <c r="CQ47" s="1314"/>
      <c r="CR47" s="1314"/>
      <c r="CS47" s="1314"/>
      <c r="CT47" s="1314"/>
      <c r="CU47" s="1314"/>
      <c r="CV47" s="1314"/>
      <c r="CW47" s="1314"/>
      <c r="CX47" s="1314"/>
      <c r="CY47" s="1314"/>
      <c r="CZ47" s="1314"/>
      <c r="DA47" s="1314"/>
      <c r="DB47" s="1314"/>
      <c r="DC47" s="1315"/>
    </row>
    <row r="48" spans="2:109" ht="13.5" x14ac:dyDescent="0.1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x14ac:dyDescent="0.15">
      <c r="B49" s="386"/>
      <c r="AN49" s="385" t="s">
        <v>596</v>
      </c>
    </row>
    <row r="50" spans="1:109" ht="13.5" x14ac:dyDescent="0.15">
      <c r="B50" s="386"/>
      <c r="G50" s="1316"/>
      <c r="H50" s="1316"/>
      <c r="I50" s="1316"/>
      <c r="J50" s="1316"/>
      <c r="K50" s="395"/>
      <c r="L50" s="395"/>
      <c r="M50" s="394"/>
      <c r="N50" s="394"/>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20" t="s">
        <v>559</v>
      </c>
      <c r="BQ50" s="1320"/>
      <c r="BR50" s="1320"/>
      <c r="BS50" s="1320"/>
      <c r="BT50" s="1320"/>
      <c r="BU50" s="1320"/>
      <c r="BV50" s="1320"/>
      <c r="BW50" s="1320"/>
      <c r="BX50" s="1320" t="s">
        <v>560</v>
      </c>
      <c r="BY50" s="1320"/>
      <c r="BZ50" s="1320"/>
      <c r="CA50" s="1320"/>
      <c r="CB50" s="1320"/>
      <c r="CC50" s="1320"/>
      <c r="CD50" s="1320"/>
      <c r="CE50" s="1320"/>
      <c r="CF50" s="1320" t="s">
        <v>561</v>
      </c>
      <c r="CG50" s="1320"/>
      <c r="CH50" s="1320"/>
      <c r="CI50" s="1320"/>
      <c r="CJ50" s="1320"/>
      <c r="CK50" s="1320"/>
      <c r="CL50" s="1320"/>
      <c r="CM50" s="1320"/>
      <c r="CN50" s="1320" t="s">
        <v>562</v>
      </c>
      <c r="CO50" s="1320"/>
      <c r="CP50" s="1320"/>
      <c r="CQ50" s="1320"/>
      <c r="CR50" s="1320"/>
      <c r="CS50" s="1320"/>
      <c r="CT50" s="1320"/>
      <c r="CU50" s="1320"/>
      <c r="CV50" s="1320" t="s">
        <v>563</v>
      </c>
      <c r="CW50" s="1320"/>
      <c r="CX50" s="1320"/>
      <c r="CY50" s="1320"/>
      <c r="CZ50" s="1320"/>
      <c r="DA50" s="1320"/>
      <c r="DB50" s="1320"/>
      <c r="DC50" s="1320"/>
    </row>
    <row r="51" spans="1:109" ht="13.5" customHeight="1" x14ac:dyDescent="0.15">
      <c r="B51" s="386"/>
      <c r="G51" s="1306"/>
      <c r="H51" s="1306"/>
      <c r="I51" s="1325"/>
      <c r="J51" s="1325"/>
      <c r="K51" s="1321"/>
      <c r="L51" s="1321"/>
      <c r="M51" s="1321"/>
      <c r="N51" s="1321"/>
      <c r="AM51" s="393"/>
      <c r="AN51" s="1322" t="s">
        <v>595</v>
      </c>
      <c r="AO51" s="1322"/>
      <c r="AP51" s="1322"/>
      <c r="AQ51" s="1322"/>
      <c r="AR51" s="1322"/>
      <c r="AS51" s="1322"/>
      <c r="AT51" s="1322"/>
      <c r="AU51" s="1322"/>
      <c r="AV51" s="1322"/>
      <c r="AW51" s="1322"/>
      <c r="AX51" s="1322"/>
      <c r="AY51" s="1322"/>
      <c r="AZ51" s="1322"/>
      <c r="BA51" s="1322"/>
      <c r="BB51" s="1322" t="s">
        <v>593</v>
      </c>
      <c r="BC51" s="1322"/>
      <c r="BD51" s="1322"/>
      <c r="BE51" s="1322"/>
      <c r="BF51" s="1322"/>
      <c r="BG51" s="1322"/>
      <c r="BH51" s="1322"/>
      <c r="BI51" s="1322"/>
      <c r="BJ51" s="1322"/>
      <c r="BK51" s="1322"/>
      <c r="BL51" s="1322"/>
      <c r="BM51" s="1322"/>
      <c r="BN51" s="1322"/>
      <c r="BO51" s="1322"/>
      <c r="BP51" s="1323"/>
      <c r="BQ51" s="1305"/>
      <c r="BR51" s="1305"/>
      <c r="BS51" s="1305"/>
      <c r="BT51" s="1305"/>
      <c r="BU51" s="1305"/>
      <c r="BV51" s="1305"/>
      <c r="BW51" s="1305"/>
      <c r="BX51" s="1305"/>
      <c r="BY51" s="1305"/>
      <c r="BZ51" s="1305"/>
      <c r="CA51" s="1305"/>
      <c r="CB51" s="1305"/>
      <c r="CC51" s="1305"/>
      <c r="CD51" s="1305"/>
      <c r="CE51" s="1305"/>
      <c r="CF51" s="1305"/>
      <c r="CG51" s="1305"/>
      <c r="CH51" s="1305"/>
      <c r="CI51" s="1305"/>
      <c r="CJ51" s="1305"/>
      <c r="CK51" s="1305"/>
      <c r="CL51" s="1305"/>
      <c r="CM51" s="1305"/>
      <c r="CN51" s="1305"/>
      <c r="CO51" s="1305"/>
      <c r="CP51" s="1305"/>
      <c r="CQ51" s="1305"/>
      <c r="CR51" s="1305"/>
      <c r="CS51" s="1305"/>
      <c r="CT51" s="1305"/>
      <c r="CU51" s="1305"/>
      <c r="CV51" s="1305">
        <v>3.9</v>
      </c>
      <c r="CW51" s="1305"/>
      <c r="CX51" s="1305"/>
      <c r="CY51" s="1305"/>
      <c r="CZ51" s="1305"/>
      <c r="DA51" s="1305"/>
      <c r="DB51" s="1305"/>
      <c r="DC51" s="1305"/>
    </row>
    <row r="52" spans="1:109" ht="13.5" x14ac:dyDescent="0.15">
      <c r="B52" s="386"/>
      <c r="G52" s="1306"/>
      <c r="H52" s="1306"/>
      <c r="I52" s="1325"/>
      <c r="J52" s="1325"/>
      <c r="K52" s="1321"/>
      <c r="L52" s="1321"/>
      <c r="M52" s="1321"/>
      <c r="N52" s="1321"/>
      <c r="AM52" s="393"/>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ht="13.5" x14ac:dyDescent="0.15">
      <c r="A53" s="401"/>
      <c r="B53" s="386"/>
      <c r="G53" s="1306"/>
      <c r="H53" s="1306"/>
      <c r="I53" s="1316"/>
      <c r="J53" s="1316"/>
      <c r="K53" s="1321"/>
      <c r="L53" s="1321"/>
      <c r="M53" s="1321"/>
      <c r="N53" s="1321"/>
      <c r="AM53" s="393"/>
      <c r="AN53" s="1322"/>
      <c r="AO53" s="1322"/>
      <c r="AP53" s="1322"/>
      <c r="AQ53" s="1322"/>
      <c r="AR53" s="1322"/>
      <c r="AS53" s="1322"/>
      <c r="AT53" s="1322"/>
      <c r="AU53" s="1322"/>
      <c r="AV53" s="1322"/>
      <c r="AW53" s="1322"/>
      <c r="AX53" s="1322"/>
      <c r="AY53" s="1322"/>
      <c r="AZ53" s="1322"/>
      <c r="BA53" s="1322"/>
      <c r="BB53" s="1322" t="s">
        <v>600</v>
      </c>
      <c r="BC53" s="1322"/>
      <c r="BD53" s="1322"/>
      <c r="BE53" s="1322"/>
      <c r="BF53" s="1322"/>
      <c r="BG53" s="1322"/>
      <c r="BH53" s="1322"/>
      <c r="BI53" s="1322"/>
      <c r="BJ53" s="1322"/>
      <c r="BK53" s="1322"/>
      <c r="BL53" s="1322"/>
      <c r="BM53" s="1322"/>
      <c r="BN53" s="1322"/>
      <c r="BO53" s="1322"/>
      <c r="BP53" s="1323"/>
      <c r="BQ53" s="1305"/>
      <c r="BR53" s="1305"/>
      <c r="BS53" s="1305"/>
      <c r="BT53" s="1305"/>
      <c r="BU53" s="1305"/>
      <c r="BV53" s="1305"/>
      <c r="BW53" s="1305"/>
      <c r="BX53" s="1305">
        <v>54</v>
      </c>
      <c r="BY53" s="1305"/>
      <c r="BZ53" s="1305"/>
      <c r="CA53" s="1305"/>
      <c r="CB53" s="1305"/>
      <c r="CC53" s="1305"/>
      <c r="CD53" s="1305"/>
      <c r="CE53" s="1305"/>
      <c r="CF53" s="1305">
        <v>55.9</v>
      </c>
      <c r="CG53" s="1305"/>
      <c r="CH53" s="1305"/>
      <c r="CI53" s="1305"/>
      <c r="CJ53" s="1305"/>
      <c r="CK53" s="1305"/>
      <c r="CL53" s="1305"/>
      <c r="CM53" s="1305"/>
      <c r="CN53" s="1305">
        <v>57.7</v>
      </c>
      <c r="CO53" s="1305"/>
      <c r="CP53" s="1305"/>
      <c r="CQ53" s="1305"/>
      <c r="CR53" s="1305"/>
      <c r="CS53" s="1305"/>
      <c r="CT53" s="1305"/>
      <c r="CU53" s="1305"/>
      <c r="CV53" s="1305">
        <v>58.6</v>
      </c>
      <c r="CW53" s="1305"/>
      <c r="CX53" s="1305"/>
      <c r="CY53" s="1305"/>
      <c r="CZ53" s="1305"/>
      <c r="DA53" s="1305"/>
      <c r="DB53" s="1305"/>
      <c r="DC53" s="1305"/>
    </row>
    <row r="54" spans="1:109" ht="13.5" x14ac:dyDescent="0.15">
      <c r="A54" s="401"/>
      <c r="B54" s="386"/>
      <c r="G54" s="1306"/>
      <c r="H54" s="1306"/>
      <c r="I54" s="1316"/>
      <c r="J54" s="1316"/>
      <c r="K54" s="1321"/>
      <c r="L54" s="1321"/>
      <c r="M54" s="1321"/>
      <c r="N54" s="1321"/>
      <c r="AM54" s="393"/>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ht="13.5" x14ac:dyDescent="0.15">
      <c r="A55" s="401"/>
      <c r="B55" s="386"/>
      <c r="G55" s="1316"/>
      <c r="H55" s="1316"/>
      <c r="I55" s="1316"/>
      <c r="J55" s="1316"/>
      <c r="K55" s="1321"/>
      <c r="L55" s="1321"/>
      <c r="M55" s="1321"/>
      <c r="N55" s="1321"/>
      <c r="AN55" s="1320" t="s">
        <v>594</v>
      </c>
      <c r="AO55" s="1320"/>
      <c r="AP55" s="1320"/>
      <c r="AQ55" s="1320"/>
      <c r="AR55" s="1320"/>
      <c r="AS55" s="1320"/>
      <c r="AT55" s="1320"/>
      <c r="AU55" s="1320"/>
      <c r="AV55" s="1320"/>
      <c r="AW55" s="1320"/>
      <c r="AX55" s="1320"/>
      <c r="AY55" s="1320"/>
      <c r="AZ55" s="1320"/>
      <c r="BA55" s="1320"/>
      <c r="BB55" s="1322" t="s">
        <v>593</v>
      </c>
      <c r="BC55" s="1322"/>
      <c r="BD55" s="1322"/>
      <c r="BE55" s="1322"/>
      <c r="BF55" s="1322"/>
      <c r="BG55" s="1322"/>
      <c r="BH55" s="1322"/>
      <c r="BI55" s="1322"/>
      <c r="BJ55" s="1322"/>
      <c r="BK55" s="1322"/>
      <c r="BL55" s="1322"/>
      <c r="BM55" s="1322"/>
      <c r="BN55" s="1322"/>
      <c r="BO55" s="1322"/>
      <c r="BP55" s="1323"/>
      <c r="BQ55" s="1305"/>
      <c r="BR55" s="1305"/>
      <c r="BS55" s="1305"/>
      <c r="BT55" s="1305"/>
      <c r="BU55" s="1305"/>
      <c r="BV55" s="1305"/>
      <c r="BW55" s="1305"/>
      <c r="BX55" s="1305">
        <v>0</v>
      </c>
      <c r="BY55" s="1305"/>
      <c r="BZ55" s="1305"/>
      <c r="CA55" s="1305"/>
      <c r="CB55" s="1305"/>
      <c r="CC55" s="1305"/>
      <c r="CD55" s="1305"/>
      <c r="CE55" s="1305"/>
      <c r="CF55" s="1305">
        <v>0</v>
      </c>
      <c r="CG55" s="1305"/>
      <c r="CH55" s="1305"/>
      <c r="CI55" s="1305"/>
      <c r="CJ55" s="1305"/>
      <c r="CK55" s="1305"/>
      <c r="CL55" s="1305"/>
      <c r="CM55" s="1305"/>
      <c r="CN55" s="1305">
        <v>0</v>
      </c>
      <c r="CO55" s="1305"/>
      <c r="CP55" s="1305"/>
      <c r="CQ55" s="1305"/>
      <c r="CR55" s="1305"/>
      <c r="CS55" s="1305"/>
      <c r="CT55" s="1305"/>
      <c r="CU55" s="1305"/>
      <c r="CV55" s="1305">
        <v>0</v>
      </c>
      <c r="CW55" s="1305"/>
      <c r="CX55" s="1305"/>
      <c r="CY55" s="1305"/>
      <c r="CZ55" s="1305"/>
      <c r="DA55" s="1305"/>
      <c r="DB55" s="1305"/>
      <c r="DC55" s="1305"/>
    </row>
    <row r="56" spans="1:109" ht="13.5" x14ac:dyDescent="0.15">
      <c r="A56" s="401"/>
      <c r="B56" s="386"/>
      <c r="G56" s="1316"/>
      <c r="H56" s="1316"/>
      <c r="I56" s="1316"/>
      <c r="J56" s="1316"/>
      <c r="K56" s="1321"/>
      <c r="L56" s="1321"/>
      <c r="M56" s="1321"/>
      <c r="N56" s="1321"/>
      <c r="AN56" s="1320"/>
      <c r="AO56" s="1320"/>
      <c r="AP56" s="1320"/>
      <c r="AQ56" s="1320"/>
      <c r="AR56" s="1320"/>
      <c r="AS56" s="1320"/>
      <c r="AT56" s="1320"/>
      <c r="AU56" s="1320"/>
      <c r="AV56" s="1320"/>
      <c r="AW56" s="1320"/>
      <c r="AX56" s="1320"/>
      <c r="AY56" s="1320"/>
      <c r="AZ56" s="1320"/>
      <c r="BA56" s="1320"/>
      <c r="BB56" s="1322"/>
      <c r="BC56" s="1322"/>
      <c r="BD56" s="1322"/>
      <c r="BE56" s="1322"/>
      <c r="BF56" s="1322"/>
      <c r="BG56" s="1322"/>
      <c r="BH56" s="1322"/>
      <c r="BI56" s="1322"/>
      <c r="BJ56" s="1322"/>
      <c r="BK56" s="1322"/>
      <c r="BL56" s="1322"/>
      <c r="BM56" s="1322"/>
      <c r="BN56" s="1322"/>
      <c r="BO56" s="1322"/>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1" customFormat="1" ht="13.5" x14ac:dyDescent="0.15">
      <c r="B57" s="407"/>
      <c r="G57" s="1316"/>
      <c r="H57" s="1316"/>
      <c r="I57" s="1324"/>
      <c r="J57" s="1324"/>
      <c r="K57" s="1321"/>
      <c r="L57" s="1321"/>
      <c r="M57" s="1321"/>
      <c r="N57" s="1321"/>
      <c r="AM57" s="385"/>
      <c r="AN57" s="1320"/>
      <c r="AO57" s="1320"/>
      <c r="AP57" s="1320"/>
      <c r="AQ57" s="1320"/>
      <c r="AR57" s="1320"/>
      <c r="AS57" s="1320"/>
      <c r="AT57" s="1320"/>
      <c r="AU57" s="1320"/>
      <c r="AV57" s="1320"/>
      <c r="AW57" s="1320"/>
      <c r="AX57" s="1320"/>
      <c r="AY57" s="1320"/>
      <c r="AZ57" s="1320"/>
      <c r="BA57" s="1320"/>
      <c r="BB57" s="1322" t="s">
        <v>600</v>
      </c>
      <c r="BC57" s="1322"/>
      <c r="BD57" s="1322"/>
      <c r="BE57" s="1322"/>
      <c r="BF57" s="1322"/>
      <c r="BG57" s="1322"/>
      <c r="BH57" s="1322"/>
      <c r="BI57" s="1322"/>
      <c r="BJ57" s="1322"/>
      <c r="BK57" s="1322"/>
      <c r="BL57" s="1322"/>
      <c r="BM57" s="1322"/>
      <c r="BN57" s="1322"/>
      <c r="BO57" s="1322"/>
      <c r="BP57" s="1323"/>
      <c r="BQ57" s="1305"/>
      <c r="BR57" s="1305"/>
      <c r="BS57" s="1305"/>
      <c r="BT57" s="1305"/>
      <c r="BU57" s="1305"/>
      <c r="BV57" s="1305"/>
      <c r="BW57" s="1305"/>
      <c r="BX57" s="1305">
        <v>54.2</v>
      </c>
      <c r="BY57" s="1305"/>
      <c r="BZ57" s="1305"/>
      <c r="CA57" s="1305"/>
      <c r="CB57" s="1305"/>
      <c r="CC57" s="1305"/>
      <c r="CD57" s="1305"/>
      <c r="CE57" s="1305"/>
      <c r="CF57" s="1305">
        <v>56.3</v>
      </c>
      <c r="CG57" s="1305"/>
      <c r="CH57" s="1305"/>
      <c r="CI57" s="1305"/>
      <c r="CJ57" s="1305"/>
      <c r="CK57" s="1305"/>
      <c r="CL57" s="1305"/>
      <c r="CM57" s="1305"/>
      <c r="CN57" s="1305">
        <v>57.6</v>
      </c>
      <c r="CO57" s="1305"/>
      <c r="CP57" s="1305"/>
      <c r="CQ57" s="1305"/>
      <c r="CR57" s="1305"/>
      <c r="CS57" s="1305"/>
      <c r="CT57" s="1305"/>
      <c r="CU57" s="1305"/>
      <c r="CV57" s="1305">
        <v>58.7</v>
      </c>
      <c r="CW57" s="1305"/>
      <c r="CX57" s="1305"/>
      <c r="CY57" s="1305"/>
      <c r="CZ57" s="1305"/>
      <c r="DA57" s="1305"/>
      <c r="DB57" s="1305"/>
      <c r="DC57" s="1305"/>
      <c r="DD57" s="412"/>
      <c r="DE57" s="407"/>
    </row>
    <row r="58" spans="1:109" s="401" customFormat="1" ht="13.5" x14ac:dyDescent="0.15">
      <c r="A58" s="385"/>
      <c r="B58" s="407"/>
      <c r="G58" s="1316"/>
      <c r="H58" s="1316"/>
      <c r="I58" s="1324"/>
      <c r="J58" s="1324"/>
      <c r="K58" s="1321"/>
      <c r="L58" s="1321"/>
      <c r="M58" s="1321"/>
      <c r="N58" s="1321"/>
      <c r="AM58" s="385"/>
      <c r="AN58" s="1320"/>
      <c r="AO58" s="1320"/>
      <c r="AP58" s="1320"/>
      <c r="AQ58" s="1320"/>
      <c r="AR58" s="1320"/>
      <c r="AS58" s="1320"/>
      <c r="AT58" s="1320"/>
      <c r="AU58" s="1320"/>
      <c r="AV58" s="1320"/>
      <c r="AW58" s="1320"/>
      <c r="AX58" s="1320"/>
      <c r="AY58" s="1320"/>
      <c r="AZ58" s="1320"/>
      <c r="BA58" s="1320"/>
      <c r="BB58" s="1322"/>
      <c r="BC58" s="1322"/>
      <c r="BD58" s="1322"/>
      <c r="BE58" s="1322"/>
      <c r="BF58" s="1322"/>
      <c r="BG58" s="1322"/>
      <c r="BH58" s="1322"/>
      <c r="BI58" s="1322"/>
      <c r="BJ58" s="1322"/>
      <c r="BK58" s="1322"/>
      <c r="BL58" s="1322"/>
      <c r="BM58" s="1322"/>
      <c r="BN58" s="1322"/>
      <c r="BO58" s="1322"/>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12"/>
      <c r="DE58" s="407"/>
    </row>
    <row r="59" spans="1:109" s="401" customFormat="1" ht="13.5" x14ac:dyDescent="0.1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x14ac:dyDescent="0.1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x14ac:dyDescent="0.1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x14ac:dyDescent="0.1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x14ac:dyDescent="0.15">
      <c r="B63" s="405" t="s">
        <v>599</v>
      </c>
    </row>
    <row r="64" spans="1:109" ht="13.5" x14ac:dyDescent="0.15">
      <c r="B64" s="386"/>
      <c r="G64" s="402"/>
      <c r="I64" s="404"/>
      <c r="J64" s="404"/>
      <c r="K64" s="404"/>
      <c r="L64" s="404"/>
      <c r="M64" s="404"/>
      <c r="N64" s="403"/>
      <c r="AM64" s="402"/>
      <c r="AN64" s="402" t="s">
        <v>598</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x14ac:dyDescent="0.15">
      <c r="B65" s="386"/>
      <c r="AN65" s="1307" t="s">
        <v>597</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9"/>
    </row>
    <row r="66" spans="2:107" ht="13.5" x14ac:dyDescent="0.15">
      <c r="B66" s="386"/>
      <c r="AN66" s="1310"/>
      <c r="AO66" s="1311"/>
      <c r="AP66" s="1311"/>
      <c r="AQ66" s="1311"/>
      <c r="AR66" s="1311"/>
      <c r="AS66" s="1311"/>
      <c r="AT66" s="1311"/>
      <c r="AU66" s="1311"/>
      <c r="AV66" s="1311"/>
      <c r="AW66" s="1311"/>
      <c r="AX66" s="1311"/>
      <c r="AY66" s="1311"/>
      <c r="AZ66" s="1311"/>
      <c r="BA66" s="1311"/>
      <c r="BB66" s="1311"/>
      <c r="BC66" s="1311"/>
      <c r="BD66" s="1311"/>
      <c r="BE66" s="1311"/>
      <c r="BF66" s="1311"/>
      <c r="BG66" s="1311"/>
      <c r="BH66" s="1311"/>
      <c r="BI66" s="1311"/>
      <c r="BJ66" s="1311"/>
      <c r="BK66" s="1311"/>
      <c r="BL66" s="1311"/>
      <c r="BM66" s="1311"/>
      <c r="BN66" s="1311"/>
      <c r="BO66" s="1311"/>
      <c r="BP66" s="1311"/>
      <c r="BQ66" s="1311"/>
      <c r="BR66" s="1311"/>
      <c r="BS66" s="1311"/>
      <c r="BT66" s="1311"/>
      <c r="BU66" s="1311"/>
      <c r="BV66" s="1311"/>
      <c r="BW66" s="1311"/>
      <c r="BX66" s="1311"/>
      <c r="BY66" s="1311"/>
      <c r="BZ66" s="1311"/>
      <c r="CA66" s="1311"/>
      <c r="CB66" s="1311"/>
      <c r="CC66" s="1311"/>
      <c r="CD66" s="1311"/>
      <c r="CE66" s="1311"/>
      <c r="CF66" s="1311"/>
      <c r="CG66" s="1311"/>
      <c r="CH66" s="1311"/>
      <c r="CI66" s="1311"/>
      <c r="CJ66" s="1311"/>
      <c r="CK66" s="1311"/>
      <c r="CL66" s="1311"/>
      <c r="CM66" s="1311"/>
      <c r="CN66" s="1311"/>
      <c r="CO66" s="1311"/>
      <c r="CP66" s="1311"/>
      <c r="CQ66" s="1311"/>
      <c r="CR66" s="1311"/>
      <c r="CS66" s="1311"/>
      <c r="CT66" s="1311"/>
      <c r="CU66" s="1311"/>
      <c r="CV66" s="1311"/>
      <c r="CW66" s="1311"/>
      <c r="CX66" s="1311"/>
      <c r="CY66" s="1311"/>
      <c r="CZ66" s="1311"/>
      <c r="DA66" s="1311"/>
      <c r="DB66" s="1311"/>
      <c r="DC66" s="1312"/>
    </row>
    <row r="67" spans="2:107" ht="13.5" x14ac:dyDescent="0.15">
      <c r="B67" s="386"/>
      <c r="AN67" s="1310"/>
      <c r="AO67" s="1311"/>
      <c r="AP67" s="1311"/>
      <c r="AQ67" s="1311"/>
      <c r="AR67" s="1311"/>
      <c r="AS67" s="1311"/>
      <c r="AT67" s="1311"/>
      <c r="AU67" s="1311"/>
      <c r="AV67" s="1311"/>
      <c r="AW67" s="1311"/>
      <c r="AX67" s="1311"/>
      <c r="AY67" s="1311"/>
      <c r="AZ67" s="1311"/>
      <c r="BA67" s="1311"/>
      <c r="BB67" s="1311"/>
      <c r="BC67" s="1311"/>
      <c r="BD67" s="1311"/>
      <c r="BE67" s="1311"/>
      <c r="BF67" s="1311"/>
      <c r="BG67" s="1311"/>
      <c r="BH67" s="1311"/>
      <c r="BI67" s="1311"/>
      <c r="BJ67" s="1311"/>
      <c r="BK67" s="1311"/>
      <c r="BL67" s="1311"/>
      <c r="BM67" s="1311"/>
      <c r="BN67" s="1311"/>
      <c r="BO67" s="1311"/>
      <c r="BP67" s="1311"/>
      <c r="BQ67" s="1311"/>
      <c r="BR67" s="1311"/>
      <c r="BS67" s="1311"/>
      <c r="BT67" s="1311"/>
      <c r="BU67" s="1311"/>
      <c r="BV67" s="1311"/>
      <c r="BW67" s="1311"/>
      <c r="BX67" s="1311"/>
      <c r="BY67" s="1311"/>
      <c r="BZ67" s="1311"/>
      <c r="CA67" s="1311"/>
      <c r="CB67" s="1311"/>
      <c r="CC67" s="1311"/>
      <c r="CD67" s="1311"/>
      <c r="CE67" s="1311"/>
      <c r="CF67" s="1311"/>
      <c r="CG67" s="1311"/>
      <c r="CH67" s="1311"/>
      <c r="CI67" s="1311"/>
      <c r="CJ67" s="1311"/>
      <c r="CK67" s="1311"/>
      <c r="CL67" s="1311"/>
      <c r="CM67" s="1311"/>
      <c r="CN67" s="1311"/>
      <c r="CO67" s="1311"/>
      <c r="CP67" s="1311"/>
      <c r="CQ67" s="1311"/>
      <c r="CR67" s="1311"/>
      <c r="CS67" s="1311"/>
      <c r="CT67" s="1311"/>
      <c r="CU67" s="1311"/>
      <c r="CV67" s="1311"/>
      <c r="CW67" s="1311"/>
      <c r="CX67" s="1311"/>
      <c r="CY67" s="1311"/>
      <c r="CZ67" s="1311"/>
      <c r="DA67" s="1311"/>
      <c r="DB67" s="1311"/>
      <c r="DC67" s="1312"/>
    </row>
    <row r="68" spans="2:107" ht="13.5" x14ac:dyDescent="0.15">
      <c r="B68" s="386"/>
      <c r="AN68" s="1310"/>
      <c r="AO68" s="1311"/>
      <c r="AP68" s="1311"/>
      <c r="AQ68" s="1311"/>
      <c r="AR68" s="1311"/>
      <c r="AS68" s="1311"/>
      <c r="AT68" s="1311"/>
      <c r="AU68" s="1311"/>
      <c r="AV68" s="1311"/>
      <c r="AW68" s="1311"/>
      <c r="AX68" s="1311"/>
      <c r="AY68" s="1311"/>
      <c r="AZ68" s="1311"/>
      <c r="BA68" s="1311"/>
      <c r="BB68" s="1311"/>
      <c r="BC68" s="1311"/>
      <c r="BD68" s="1311"/>
      <c r="BE68" s="1311"/>
      <c r="BF68" s="1311"/>
      <c r="BG68" s="1311"/>
      <c r="BH68" s="1311"/>
      <c r="BI68" s="1311"/>
      <c r="BJ68" s="1311"/>
      <c r="BK68" s="1311"/>
      <c r="BL68" s="1311"/>
      <c r="BM68" s="1311"/>
      <c r="BN68" s="1311"/>
      <c r="BO68" s="1311"/>
      <c r="BP68" s="1311"/>
      <c r="BQ68" s="1311"/>
      <c r="BR68" s="1311"/>
      <c r="BS68" s="1311"/>
      <c r="BT68" s="1311"/>
      <c r="BU68" s="1311"/>
      <c r="BV68" s="1311"/>
      <c r="BW68" s="1311"/>
      <c r="BX68" s="1311"/>
      <c r="BY68" s="1311"/>
      <c r="BZ68" s="1311"/>
      <c r="CA68" s="1311"/>
      <c r="CB68" s="1311"/>
      <c r="CC68" s="1311"/>
      <c r="CD68" s="1311"/>
      <c r="CE68" s="1311"/>
      <c r="CF68" s="1311"/>
      <c r="CG68" s="1311"/>
      <c r="CH68" s="1311"/>
      <c r="CI68" s="1311"/>
      <c r="CJ68" s="1311"/>
      <c r="CK68" s="1311"/>
      <c r="CL68" s="1311"/>
      <c r="CM68" s="1311"/>
      <c r="CN68" s="1311"/>
      <c r="CO68" s="1311"/>
      <c r="CP68" s="1311"/>
      <c r="CQ68" s="1311"/>
      <c r="CR68" s="1311"/>
      <c r="CS68" s="1311"/>
      <c r="CT68" s="1311"/>
      <c r="CU68" s="1311"/>
      <c r="CV68" s="1311"/>
      <c r="CW68" s="1311"/>
      <c r="CX68" s="1311"/>
      <c r="CY68" s="1311"/>
      <c r="CZ68" s="1311"/>
      <c r="DA68" s="1311"/>
      <c r="DB68" s="1311"/>
      <c r="DC68" s="1312"/>
    </row>
    <row r="69" spans="2:107" ht="13.5" x14ac:dyDescent="0.15">
      <c r="B69" s="386"/>
      <c r="AN69" s="1313"/>
      <c r="AO69" s="1314"/>
      <c r="AP69" s="1314"/>
      <c r="AQ69" s="1314"/>
      <c r="AR69" s="1314"/>
      <c r="AS69" s="1314"/>
      <c r="AT69" s="1314"/>
      <c r="AU69" s="1314"/>
      <c r="AV69" s="1314"/>
      <c r="AW69" s="1314"/>
      <c r="AX69" s="1314"/>
      <c r="AY69" s="1314"/>
      <c r="AZ69" s="1314"/>
      <c r="BA69" s="1314"/>
      <c r="BB69" s="1314"/>
      <c r="BC69" s="1314"/>
      <c r="BD69" s="1314"/>
      <c r="BE69" s="1314"/>
      <c r="BF69" s="1314"/>
      <c r="BG69" s="1314"/>
      <c r="BH69" s="1314"/>
      <c r="BI69" s="1314"/>
      <c r="BJ69" s="1314"/>
      <c r="BK69" s="1314"/>
      <c r="BL69" s="1314"/>
      <c r="BM69" s="1314"/>
      <c r="BN69" s="1314"/>
      <c r="BO69" s="1314"/>
      <c r="BP69" s="1314"/>
      <c r="BQ69" s="1314"/>
      <c r="BR69" s="1314"/>
      <c r="BS69" s="1314"/>
      <c r="BT69" s="1314"/>
      <c r="BU69" s="1314"/>
      <c r="BV69" s="1314"/>
      <c r="BW69" s="1314"/>
      <c r="BX69" s="1314"/>
      <c r="BY69" s="1314"/>
      <c r="BZ69" s="1314"/>
      <c r="CA69" s="1314"/>
      <c r="CB69" s="1314"/>
      <c r="CC69" s="1314"/>
      <c r="CD69" s="1314"/>
      <c r="CE69" s="1314"/>
      <c r="CF69" s="1314"/>
      <c r="CG69" s="1314"/>
      <c r="CH69" s="1314"/>
      <c r="CI69" s="1314"/>
      <c r="CJ69" s="1314"/>
      <c r="CK69" s="1314"/>
      <c r="CL69" s="1314"/>
      <c r="CM69" s="1314"/>
      <c r="CN69" s="1314"/>
      <c r="CO69" s="1314"/>
      <c r="CP69" s="1314"/>
      <c r="CQ69" s="1314"/>
      <c r="CR69" s="1314"/>
      <c r="CS69" s="1314"/>
      <c r="CT69" s="1314"/>
      <c r="CU69" s="1314"/>
      <c r="CV69" s="1314"/>
      <c r="CW69" s="1314"/>
      <c r="CX69" s="1314"/>
      <c r="CY69" s="1314"/>
      <c r="CZ69" s="1314"/>
      <c r="DA69" s="1314"/>
      <c r="DB69" s="1314"/>
      <c r="DC69" s="1315"/>
    </row>
    <row r="70" spans="2:107" ht="13.5" x14ac:dyDescent="0.1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x14ac:dyDescent="0.15">
      <c r="B71" s="386"/>
      <c r="G71" s="396"/>
      <c r="I71" s="399"/>
      <c r="J71" s="398"/>
      <c r="K71" s="398"/>
      <c r="L71" s="397"/>
      <c r="M71" s="398"/>
      <c r="N71" s="397"/>
      <c r="AM71" s="396"/>
      <c r="AN71" s="385" t="s">
        <v>596</v>
      </c>
    </row>
    <row r="72" spans="2:107" ht="13.5" x14ac:dyDescent="0.15">
      <c r="B72" s="386"/>
      <c r="G72" s="1316"/>
      <c r="H72" s="1316"/>
      <c r="I72" s="1316"/>
      <c r="J72" s="1316"/>
      <c r="K72" s="395"/>
      <c r="L72" s="395"/>
      <c r="M72" s="394"/>
      <c r="N72" s="394"/>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20" t="s">
        <v>559</v>
      </c>
      <c r="BQ72" s="1320"/>
      <c r="BR72" s="1320"/>
      <c r="BS72" s="1320"/>
      <c r="BT72" s="1320"/>
      <c r="BU72" s="1320"/>
      <c r="BV72" s="1320"/>
      <c r="BW72" s="1320"/>
      <c r="BX72" s="1320" t="s">
        <v>560</v>
      </c>
      <c r="BY72" s="1320"/>
      <c r="BZ72" s="1320"/>
      <c r="CA72" s="1320"/>
      <c r="CB72" s="1320"/>
      <c r="CC72" s="1320"/>
      <c r="CD72" s="1320"/>
      <c r="CE72" s="1320"/>
      <c r="CF72" s="1320" t="s">
        <v>561</v>
      </c>
      <c r="CG72" s="1320"/>
      <c r="CH72" s="1320"/>
      <c r="CI72" s="1320"/>
      <c r="CJ72" s="1320"/>
      <c r="CK72" s="1320"/>
      <c r="CL72" s="1320"/>
      <c r="CM72" s="1320"/>
      <c r="CN72" s="1320" t="s">
        <v>562</v>
      </c>
      <c r="CO72" s="1320"/>
      <c r="CP72" s="1320"/>
      <c r="CQ72" s="1320"/>
      <c r="CR72" s="1320"/>
      <c r="CS72" s="1320"/>
      <c r="CT72" s="1320"/>
      <c r="CU72" s="1320"/>
      <c r="CV72" s="1320" t="s">
        <v>563</v>
      </c>
      <c r="CW72" s="1320"/>
      <c r="CX72" s="1320"/>
      <c r="CY72" s="1320"/>
      <c r="CZ72" s="1320"/>
      <c r="DA72" s="1320"/>
      <c r="DB72" s="1320"/>
      <c r="DC72" s="1320"/>
    </row>
    <row r="73" spans="2:107" ht="13.5" x14ac:dyDescent="0.15">
      <c r="B73" s="386"/>
      <c r="G73" s="1306"/>
      <c r="H73" s="1306"/>
      <c r="I73" s="1306"/>
      <c r="J73" s="1306"/>
      <c r="K73" s="1326"/>
      <c r="L73" s="1326"/>
      <c r="M73" s="1326"/>
      <c r="N73" s="1326"/>
      <c r="AM73" s="393"/>
      <c r="AN73" s="1322" t="s">
        <v>595</v>
      </c>
      <c r="AO73" s="1322"/>
      <c r="AP73" s="1322"/>
      <c r="AQ73" s="1322"/>
      <c r="AR73" s="1322"/>
      <c r="AS73" s="1322"/>
      <c r="AT73" s="1322"/>
      <c r="AU73" s="1322"/>
      <c r="AV73" s="1322"/>
      <c r="AW73" s="1322"/>
      <c r="AX73" s="1322"/>
      <c r="AY73" s="1322"/>
      <c r="AZ73" s="1322"/>
      <c r="BA73" s="1322"/>
      <c r="BB73" s="1322" t="s">
        <v>593</v>
      </c>
      <c r="BC73" s="1322"/>
      <c r="BD73" s="1322"/>
      <c r="BE73" s="1322"/>
      <c r="BF73" s="1322"/>
      <c r="BG73" s="1322"/>
      <c r="BH73" s="1322"/>
      <c r="BI73" s="1322"/>
      <c r="BJ73" s="1322"/>
      <c r="BK73" s="1322"/>
      <c r="BL73" s="1322"/>
      <c r="BM73" s="1322"/>
      <c r="BN73" s="1322"/>
      <c r="BO73" s="1322"/>
      <c r="BP73" s="1305">
        <v>7.3</v>
      </c>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v>3.9</v>
      </c>
      <c r="CW73" s="1305"/>
      <c r="CX73" s="1305"/>
      <c r="CY73" s="1305"/>
      <c r="CZ73" s="1305"/>
      <c r="DA73" s="1305"/>
      <c r="DB73" s="1305"/>
      <c r="DC73" s="1305"/>
    </row>
    <row r="74" spans="2:107" ht="13.5" x14ac:dyDescent="0.15">
      <c r="B74" s="386"/>
      <c r="G74" s="1306"/>
      <c r="H74" s="1306"/>
      <c r="I74" s="1306"/>
      <c r="J74" s="1306"/>
      <c r="K74" s="1326"/>
      <c r="L74" s="1326"/>
      <c r="M74" s="1326"/>
      <c r="N74" s="1326"/>
      <c r="AM74" s="393"/>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ht="13.5" x14ac:dyDescent="0.15">
      <c r="B75" s="386"/>
      <c r="G75" s="1306"/>
      <c r="H75" s="1306"/>
      <c r="I75" s="1316"/>
      <c r="J75" s="1316"/>
      <c r="K75" s="1321"/>
      <c r="L75" s="1321"/>
      <c r="M75" s="1321"/>
      <c r="N75" s="1321"/>
      <c r="AM75" s="393"/>
      <c r="AN75" s="1322"/>
      <c r="AO75" s="1322"/>
      <c r="AP75" s="1322"/>
      <c r="AQ75" s="1322"/>
      <c r="AR75" s="1322"/>
      <c r="AS75" s="1322"/>
      <c r="AT75" s="1322"/>
      <c r="AU75" s="1322"/>
      <c r="AV75" s="1322"/>
      <c r="AW75" s="1322"/>
      <c r="AX75" s="1322"/>
      <c r="AY75" s="1322"/>
      <c r="AZ75" s="1322"/>
      <c r="BA75" s="1322"/>
      <c r="BB75" s="1322" t="s">
        <v>592</v>
      </c>
      <c r="BC75" s="1322"/>
      <c r="BD75" s="1322"/>
      <c r="BE75" s="1322"/>
      <c r="BF75" s="1322"/>
      <c r="BG75" s="1322"/>
      <c r="BH75" s="1322"/>
      <c r="BI75" s="1322"/>
      <c r="BJ75" s="1322"/>
      <c r="BK75" s="1322"/>
      <c r="BL75" s="1322"/>
      <c r="BM75" s="1322"/>
      <c r="BN75" s="1322"/>
      <c r="BO75" s="1322"/>
      <c r="BP75" s="1305">
        <v>8.4</v>
      </c>
      <c r="BQ75" s="1305"/>
      <c r="BR75" s="1305"/>
      <c r="BS75" s="1305"/>
      <c r="BT75" s="1305"/>
      <c r="BU75" s="1305"/>
      <c r="BV75" s="1305"/>
      <c r="BW75" s="1305"/>
      <c r="BX75" s="1305">
        <v>7.4</v>
      </c>
      <c r="BY75" s="1305"/>
      <c r="BZ75" s="1305"/>
      <c r="CA75" s="1305"/>
      <c r="CB75" s="1305"/>
      <c r="CC75" s="1305"/>
      <c r="CD75" s="1305"/>
      <c r="CE75" s="1305"/>
      <c r="CF75" s="1305">
        <v>6.1</v>
      </c>
      <c r="CG75" s="1305"/>
      <c r="CH75" s="1305"/>
      <c r="CI75" s="1305"/>
      <c r="CJ75" s="1305"/>
      <c r="CK75" s="1305"/>
      <c r="CL75" s="1305"/>
      <c r="CM75" s="1305"/>
      <c r="CN75" s="1305">
        <v>5.9</v>
      </c>
      <c r="CO75" s="1305"/>
      <c r="CP75" s="1305"/>
      <c r="CQ75" s="1305"/>
      <c r="CR75" s="1305"/>
      <c r="CS75" s="1305"/>
      <c r="CT75" s="1305"/>
      <c r="CU75" s="1305"/>
      <c r="CV75" s="1305">
        <v>6</v>
      </c>
      <c r="CW75" s="1305"/>
      <c r="CX75" s="1305"/>
      <c r="CY75" s="1305"/>
      <c r="CZ75" s="1305"/>
      <c r="DA75" s="1305"/>
      <c r="DB75" s="1305"/>
      <c r="DC75" s="1305"/>
    </row>
    <row r="76" spans="2:107" ht="13.5" x14ac:dyDescent="0.15">
      <c r="B76" s="386"/>
      <c r="G76" s="1306"/>
      <c r="H76" s="1306"/>
      <c r="I76" s="1316"/>
      <c r="J76" s="1316"/>
      <c r="K76" s="1321"/>
      <c r="L76" s="1321"/>
      <c r="M76" s="1321"/>
      <c r="N76" s="1321"/>
      <c r="AM76" s="393"/>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ht="13.5" x14ac:dyDescent="0.15">
      <c r="B77" s="386"/>
      <c r="G77" s="1316"/>
      <c r="H77" s="1316"/>
      <c r="I77" s="1316"/>
      <c r="J77" s="1316"/>
      <c r="K77" s="1326"/>
      <c r="L77" s="1326"/>
      <c r="M77" s="1326"/>
      <c r="N77" s="1326"/>
      <c r="AN77" s="1320" t="s">
        <v>594</v>
      </c>
      <c r="AO77" s="1320"/>
      <c r="AP77" s="1320"/>
      <c r="AQ77" s="1320"/>
      <c r="AR77" s="1320"/>
      <c r="AS77" s="1320"/>
      <c r="AT77" s="1320"/>
      <c r="AU77" s="1320"/>
      <c r="AV77" s="1320"/>
      <c r="AW77" s="1320"/>
      <c r="AX77" s="1320"/>
      <c r="AY77" s="1320"/>
      <c r="AZ77" s="1320"/>
      <c r="BA77" s="1320"/>
      <c r="BB77" s="1322" t="s">
        <v>593</v>
      </c>
      <c r="BC77" s="1322"/>
      <c r="BD77" s="1322"/>
      <c r="BE77" s="1322"/>
      <c r="BF77" s="1322"/>
      <c r="BG77" s="1322"/>
      <c r="BH77" s="1322"/>
      <c r="BI77" s="1322"/>
      <c r="BJ77" s="1322"/>
      <c r="BK77" s="1322"/>
      <c r="BL77" s="1322"/>
      <c r="BM77" s="1322"/>
      <c r="BN77" s="1322"/>
      <c r="BO77" s="1322"/>
      <c r="BP77" s="1305">
        <v>0</v>
      </c>
      <c r="BQ77" s="1305"/>
      <c r="BR77" s="1305"/>
      <c r="BS77" s="1305"/>
      <c r="BT77" s="1305"/>
      <c r="BU77" s="1305"/>
      <c r="BV77" s="1305"/>
      <c r="BW77" s="1305"/>
      <c r="BX77" s="1305">
        <v>0</v>
      </c>
      <c r="BY77" s="1305"/>
      <c r="BZ77" s="1305"/>
      <c r="CA77" s="1305"/>
      <c r="CB77" s="1305"/>
      <c r="CC77" s="1305"/>
      <c r="CD77" s="1305"/>
      <c r="CE77" s="1305"/>
      <c r="CF77" s="1305">
        <v>0</v>
      </c>
      <c r="CG77" s="1305"/>
      <c r="CH77" s="1305"/>
      <c r="CI77" s="1305"/>
      <c r="CJ77" s="1305"/>
      <c r="CK77" s="1305"/>
      <c r="CL77" s="1305"/>
      <c r="CM77" s="1305"/>
      <c r="CN77" s="1305">
        <v>0</v>
      </c>
      <c r="CO77" s="1305"/>
      <c r="CP77" s="1305"/>
      <c r="CQ77" s="1305"/>
      <c r="CR77" s="1305"/>
      <c r="CS77" s="1305"/>
      <c r="CT77" s="1305"/>
      <c r="CU77" s="1305"/>
      <c r="CV77" s="1305">
        <v>0</v>
      </c>
      <c r="CW77" s="1305"/>
      <c r="CX77" s="1305"/>
      <c r="CY77" s="1305"/>
      <c r="CZ77" s="1305"/>
      <c r="DA77" s="1305"/>
      <c r="DB77" s="1305"/>
      <c r="DC77" s="1305"/>
    </row>
    <row r="78" spans="2:107" ht="13.5" x14ac:dyDescent="0.15">
      <c r="B78" s="386"/>
      <c r="G78" s="1316"/>
      <c r="H78" s="1316"/>
      <c r="I78" s="1316"/>
      <c r="J78" s="1316"/>
      <c r="K78" s="1326"/>
      <c r="L78" s="1326"/>
      <c r="M78" s="1326"/>
      <c r="N78" s="1326"/>
      <c r="AN78" s="1320"/>
      <c r="AO78" s="1320"/>
      <c r="AP78" s="1320"/>
      <c r="AQ78" s="1320"/>
      <c r="AR78" s="1320"/>
      <c r="AS78" s="1320"/>
      <c r="AT78" s="1320"/>
      <c r="AU78" s="1320"/>
      <c r="AV78" s="1320"/>
      <c r="AW78" s="1320"/>
      <c r="AX78" s="1320"/>
      <c r="AY78" s="1320"/>
      <c r="AZ78" s="1320"/>
      <c r="BA78" s="1320"/>
      <c r="BB78" s="1322"/>
      <c r="BC78" s="1322"/>
      <c r="BD78" s="1322"/>
      <c r="BE78" s="1322"/>
      <c r="BF78" s="1322"/>
      <c r="BG78" s="1322"/>
      <c r="BH78" s="1322"/>
      <c r="BI78" s="1322"/>
      <c r="BJ78" s="1322"/>
      <c r="BK78" s="1322"/>
      <c r="BL78" s="1322"/>
      <c r="BM78" s="1322"/>
      <c r="BN78" s="1322"/>
      <c r="BO78" s="1322"/>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ht="13.5" x14ac:dyDescent="0.15">
      <c r="B79" s="386"/>
      <c r="G79" s="1316"/>
      <c r="H79" s="1316"/>
      <c r="I79" s="1324"/>
      <c r="J79" s="1324"/>
      <c r="K79" s="1327"/>
      <c r="L79" s="1327"/>
      <c r="M79" s="1327"/>
      <c r="N79" s="1327"/>
      <c r="AN79" s="1320"/>
      <c r="AO79" s="1320"/>
      <c r="AP79" s="1320"/>
      <c r="AQ79" s="1320"/>
      <c r="AR79" s="1320"/>
      <c r="AS79" s="1320"/>
      <c r="AT79" s="1320"/>
      <c r="AU79" s="1320"/>
      <c r="AV79" s="1320"/>
      <c r="AW79" s="1320"/>
      <c r="AX79" s="1320"/>
      <c r="AY79" s="1320"/>
      <c r="AZ79" s="1320"/>
      <c r="BA79" s="1320"/>
      <c r="BB79" s="1322" t="s">
        <v>592</v>
      </c>
      <c r="BC79" s="1322"/>
      <c r="BD79" s="1322"/>
      <c r="BE79" s="1322"/>
      <c r="BF79" s="1322"/>
      <c r="BG79" s="1322"/>
      <c r="BH79" s="1322"/>
      <c r="BI79" s="1322"/>
      <c r="BJ79" s="1322"/>
      <c r="BK79" s="1322"/>
      <c r="BL79" s="1322"/>
      <c r="BM79" s="1322"/>
      <c r="BN79" s="1322"/>
      <c r="BO79" s="1322"/>
      <c r="BP79" s="1305">
        <v>8.1999999999999993</v>
      </c>
      <c r="BQ79" s="1305"/>
      <c r="BR79" s="1305"/>
      <c r="BS79" s="1305"/>
      <c r="BT79" s="1305"/>
      <c r="BU79" s="1305"/>
      <c r="BV79" s="1305"/>
      <c r="BW79" s="1305"/>
      <c r="BX79" s="1305">
        <v>7.8</v>
      </c>
      <c r="BY79" s="1305"/>
      <c r="BZ79" s="1305"/>
      <c r="CA79" s="1305"/>
      <c r="CB79" s="1305"/>
      <c r="CC79" s="1305"/>
      <c r="CD79" s="1305"/>
      <c r="CE79" s="1305"/>
      <c r="CF79" s="1305">
        <v>7.4</v>
      </c>
      <c r="CG79" s="1305"/>
      <c r="CH79" s="1305"/>
      <c r="CI79" s="1305"/>
      <c r="CJ79" s="1305"/>
      <c r="CK79" s="1305"/>
      <c r="CL79" s="1305"/>
      <c r="CM79" s="1305"/>
      <c r="CN79" s="1305">
        <v>7.1</v>
      </c>
      <c r="CO79" s="1305"/>
      <c r="CP79" s="1305"/>
      <c r="CQ79" s="1305"/>
      <c r="CR79" s="1305"/>
      <c r="CS79" s="1305"/>
      <c r="CT79" s="1305"/>
      <c r="CU79" s="1305"/>
      <c r="CV79" s="1305">
        <v>7.1</v>
      </c>
      <c r="CW79" s="1305"/>
      <c r="CX79" s="1305"/>
      <c r="CY79" s="1305"/>
      <c r="CZ79" s="1305"/>
      <c r="DA79" s="1305"/>
      <c r="DB79" s="1305"/>
      <c r="DC79" s="1305"/>
    </row>
    <row r="80" spans="2:107" ht="13.5" x14ac:dyDescent="0.15">
      <c r="B80" s="386"/>
      <c r="G80" s="1316"/>
      <c r="H80" s="1316"/>
      <c r="I80" s="1324"/>
      <c r="J80" s="1324"/>
      <c r="K80" s="1327"/>
      <c r="L80" s="1327"/>
      <c r="M80" s="1327"/>
      <c r="N80" s="1327"/>
      <c r="AN80" s="1320"/>
      <c r="AO80" s="1320"/>
      <c r="AP80" s="1320"/>
      <c r="AQ80" s="1320"/>
      <c r="AR80" s="1320"/>
      <c r="AS80" s="1320"/>
      <c r="AT80" s="1320"/>
      <c r="AU80" s="1320"/>
      <c r="AV80" s="1320"/>
      <c r="AW80" s="1320"/>
      <c r="AX80" s="1320"/>
      <c r="AY80" s="1320"/>
      <c r="AZ80" s="1320"/>
      <c r="BA80" s="1320"/>
      <c r="BB80" s="1322"/>
      <c r="BC80" s="1322"/>
      <c r="BD80" s="1322"/>
      <c r="BE80" s="1322"/>
      <c r="BF80" s="1322"/>
      <c r="BG80" s="1322"/>
      <c r="BH80" s="1322"/>
      <c r="BI80" s="1322"/>
      <c r="BJ80" s="1322"/>
      <c r="BK80" s="1322"/>
      <c r="BL80" s="1322"/>
      <c r="BM80" s="1322"/>
      <c r="BN80" s="1322"/>
      <c r="BO80" s="1322"/>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ht="13.5" x14ac:dyDescent="0.15">
      <c r="B81" s="386"/>
    </row>
    <row r="82" spans="2:109" ht="17.25" x14ac:dyDescent="0.1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x14ac:dyDescent="0.1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x14ac:dyDescent="0.15">
      <c r="DD84" s="385"/>
      <c r="DE84" s="385"/>
    </row>
    <row r="85" spans="2:109" ht="13.5" x14ac:dyDescent="0.15">
      <c r="DD85" s="385"/>
      <c r="DE85" s="385"/>
    </row>
    <row r="86" spans="2:109" ht="13.5" hidden="1" x14ac:dyDescent="0.15">
      <c r="DD86" s="385"/>
      <c r="DE86" s="385"/>
    </row>
    <row r="87" spans="2:109" ht="13.5" hidden="1" x14ac:dyDescent="0.15">
      <c r="K87" s="388"/>
      <c r="AQ87" s="388"/>
      <c r="BC87" s="388"/>
      <c r="BO87" s="388"/>
      <c r="CA87" s="388"/>
      <c r="CM87" s="388"/>
      <c r="CY87" s="388"/>
      <c r="DD87" s="385"/>
      <c r="DE87" s="385"/>
    </row>
    <row r="88" spans="2:109" ht="13.5" hidden="1" x14ac:dyDescent="0.15">
      <c r="DD88" s="385"/>
      <c r="DE88" s="385"/>
    </row>
    <row r="89" spans="2:109" ht="13.5" hidden="1" x14ac:dyDescent="0.15">
      <c r="DD89" s="385"/>
      <c r="DE89" s="385"/>
    </row>
    <row r="90" spans="2:109" ht="13.5" hidden="1" x14ac:dyDescent="0.15">
      <c r="DD90" s="385"/>
      <c r="DE90" s="385"/>
    </row>
    <row r="91" spans="2:109" ht="13.5" hidden="1" x14ac:dyDescent="0.15">
      <c r="DD91" s="385"/>
      <c r="DE91" s="385"/>
    </row>
    <row r="92" spans="2:109" ht="13.5" hidden="1" customHeight="1" x14ac:dyDescent="0.15">
      <c r="DD92" s="385"/>
      <c r="DE92" s="385"/>
    </row>
    <row r="93" spans="2:109" ht="13.5" hidden="1" customHeight="1" x14ac:dyDescent="0.15">
      <c r="DD93" s="385"/>
      <c r="DE93" s="385"/>
    </row>
    <row r="94" spans="2:109" ht="13.5" hidden="1" customHeight="1" x14ac:dyDescent="0.15">
      <c r="DD94" s="385"/>
      <c r="DE94" s="385"/>
    </row>
    <row r="95" spans="2:109" ht="13.5" hidden="1" customHeight="1" x14ac:dyDescent="0.15">
      <c r="DD95" s="385"/>
      <c r="DE95" s="385"/>
    </row>
    <row r="96" spans="2:109" ht="13.5" hidden="1" customHeight="1" x14ac:dyDescent="0.15">
      <c r="DD96" s="385"/>
      <c r="DE96" s="385"/>
    </row>
    <row r="97" spans="108:109" ht="13.5" hidden="1" customHeight="1" x14ac:dyDescent="0.15">
      <c r="DD97" s="385"/>
      <c r="DE97" s="385"/>
    </row>
    <row r="98" spans="108:109" ht="13.5" hidden="1" customHeight="1" x14ac:dyDescent="0.15">
      <c r="DD98" s="385"/>
      <c r="DE98" s="385"/>
    </row>
    <row r="99" spans="108:109" ht="13.5" hidden="1" customHeight="1" x14ac:dyDescent="0.15">
      <c r="DD99" s="385"/>
      <c r="DE99" s="385"/>
    </row>
    <row r="100" spans="108:109" ht="13.5" hidden="1" customHeight="1" x14ac:dyDescent="0.15">
      <c r="DD100" s="385"/>
      <c r="DE100" s="385"/>
    </row>
    <row r="101" spans="108:109" ht="13.5" hidden="1" customHeight="1" x14ac:dyDescent="0.15">
      <c r="DD101" s="385"/>
      <c r="DE101" s="385"/>
    </row>
    <row r="102" spans="108:109" ht="13.5" hidden="1" customHeight="1" x14ac:dyDescent="0.15">
      <c r="DD102" s="385"/>
      <c r="DE102" s="385"/>
    </row>
    <row r="103" spans="108:109" ht="13.5" hidden="1" customHeight="1" x14ac:dyDescent="0.15">
      <c r="DD103" s="385"/>
      <c r="DE103" s="385"/>
    </row>
    <row r="104" spans="108:109" ht="13.5" hidden="1" customHeight="1" x14ac:dyDescent="0.15">
      <c r="DD104" s="385"/>
      <c r="DE104" s="385"/>
    </row>
    <row r="105" spans="108:109" ht="13.5" hidden="1" customHeight="1" x14ac:dyDescent="0.15">
      <c r="DD105" s="385"/>
      <c r="DE105" s="385"/>
    </row>
    <row r="106" spans="108:109" ht="13.5" hidden="1" customHeight="1" x14ac:dyDescent="0.15">
      <c r="DD106" s="385"/>
      <c r="DE106" s="385"/>
    </row>
    <row r="107" spans="108:109" ht="13.5" hidden="1" customHeight="1" x14ac:dyDescent="0.15">
      <c r="DD107" s="385"/>
      <c r="DE107" s="385"/>
    </row>
    <row r="108" spans="108:109" ht="13.5" hidden="1" customHeight="1" x14ac:dyDescent="0.15">
      <c r="DD108" s="385"/>
      <c r="DE108" s="385"/>
    </row>
    <row r="109" spans="108:109" ht="13.5" hidden="1" customHeight="1" x14ac:dyDescent="0.15">
      <c r="DD109" s="385"/>
      <c r="DE109" s="385"/>
    </row>
    <row r="110" spans="108:109" ht="13.5" hidden="1" customHeight="1" x14ac:dyDescent="0.15">
      <c r="DD110" s="385"/>
      <c r="DE110" s="385"/>
    </row>
    <row r="111" spans="108:109" ht="13.5" hidden="1" customHeight="1" x14ac:dyDescent="0.15">
      <c r="DD111" s="385"/>
      <c r="DE111" s="385"/>
    </row>
    <row r="112" spans="108:109" ht="13.5" hidden="1" customHeight="1" x14ac:dyDescent="0.15">
      <c r="DD112" s="385"/>
      <c r="DE112" s="385"/>
    </row>
    <row r="113" spans="108:109" ht="13.5" hidden="1" customHeight="1" x14ac:dyDescent="0.15">
      <c r="DD113" s="385"/>
      <c r="DE113" s="385"/>
    </row>
    <row r="114" spans="108:109" ht="13.5" hidden="1" customHeight="1" x14ac:dyDescent="0.15">
      <c r="DD114" s="385"/>
      <c r="DE114" s="385"/>
    </row>
    <row r="115" spans="108:109" ht="13.5" hidden="1" customHeight="1" x14ac:dyDescent="0.15">
      <c r="DD115" s="385"/>
      <c r="DE115" s="385"/>
    </row>
    <row r="116" spans="108:109" ht="13.5" hidden="1" customHeight="1" x14ac:dyDescent="0.15">
      <c r="DD116" s="385"/>
      <c r="DE116" s="385"/>
    </row>
    <row r="117" spans="108:109" ht="13.5" hidden="1" customHeight="1" x14ac:dyDescent="0.15">
      <c r="DD117" s="385"/>
      <c r="DE117" s="385"/>
    </row>
    <row r="118" spans="108:109" ht="13.5" hidden="1" customHeight="1" x14ac:dyDescent="0.15">
      <c r="DD118" s="385"/>
      <c r="DE118" s="385"/>
    </row>
    <row r="119" spans="108:109" ht="13.5" hidden="1" customHeight="1" x14ac:dyDescent="0.15">
      <c r="DD119" s="385"/>
      <c r="DE119" s="385"/>
    </row>
    <row r="120" spans="108:109" ht="13.5" hidden="1" customHeight="1" x14ac:dyDescent="0.15">
      <c r="DD120" s="385"/>
      <c r="DE120" s="385"/>
    </row>
    <row r="121" spans="108:109" ht="13.5" hidden="1" customHeight="1" x14ac:dyDescent="0.15">
      <c r="DD121" s="385"/>
      <c r="DE121" s="385"/>
    </row>
    <row r="122" spans="108:109" ht="13.5" hidden="1" customHeight="1" x14ac:dyDescent="0.15">
      <c r="DD122" s="385"/>
      <c r="DE122" s="385"/>
    </row>
    <row r="123" spans="108:109" ht="13.5" hidden="1" customHeight="1" x14ac:dyDescent="0.15">
      <c r="DD123" s="385"/>
      <c r="DE123" s="385"/>
    </row>
    <row r="124" spans="108:109" ht="13.5" hidden="1" customHeight="1" x14ac:dyDescent="0.15">
      <c r="DD124" s="385"/>
      <c r="DE124" s="385"/>
    </row>
    <row r="125" spans="108:109" ht="13.5" hidden="1" customHeight="1" x14ac:dyDescent="0.15">
      <c r="DD125" s="385"/>
      <c r="DE125" s="385"/>
    </row>
    <row r="126" spans="108:109" ht="13.5" hidden="1" customHeight="1" x14ac:dyDescent="0.15">
      <c r="DD126" s="385"/>
      <c r="DE126" s="385"/>
    </row>
    <row r="127" spans="108:109" ht="13.5" hidden="1" customHeight="1" x14ac:dyDescent="0.15">
      <c r="DD127" s="385"/>
      <c r="DE127" s="385"/>
    </row>
    <row r="128" spans="108:109" ht="13.5" hidden="1" customHeight="1" x14ac:dyDescent="0.15">
      <c r="DD128" s="385"/>
      <c r="DE128" s="385"/>
    </row>
    <row r="129" spans="108:109" ht="13.5" hidden="1" customHeight="1" x14ac:dyDescent="0.15">
      <c r="DD129" s="385"/>
      <c r="DE129" s="385"/>
    </row>
    <row r="130" spans="108:109" ht="13.5" hidden="1" customHeight="1" x14ac:dyDescent="0.15">
      <c r="DD130" s="385"/>
      <c r="DE130" s="385"/>
    </row>
    <row r="131" spans="108:109" ht="13.5" hidden="1" customHeight="1" x14ac:dyDescent="0.15">
      <c r="DD131" s="385"/>
      <c r="DE131" s="385"/>
    </row>
    <row r="132" spans="108:109" ht="13.5" hidden="1" customHeight="1" x14ac:dyDescent="0.15">
      <c r="DD132" s="385"/>
      <c r="DE132" s="385"/>
    </row>
    <row r="133" spans="108:109" ht="13.5" hidden="1" customHeight="1" x14ac:dyDescent="0.15">
      <c r="DD133" s="385"/>
      <c r="DE133" s="385"/>
    </row>
    <row r="134" spans="108:109" ht="13.5" hidden="1" customHeight="1" x14ac:dyDescent="0.15">
      <c r="DD134" s="385"/>
      <c r="DE134" s="385"/>
    </row>
    <row r="135" spans="108:109" ht="13.5" hidden="1" customHeight="1" x14ac:dyDescent="0.15">
      <c r="DD135" s="385"/>
      <c r="DE135" s="385"/>
    </row>
    <row r="136" spans="108:109" ht="13.5" hidden="1" customHeight="1" x14ac:dyDescent="0.15">
      <c r="DD136" s="385"/>
      <c r="DE136" s="385"/>
    </row>
    <row r="137" spans="108:109" ht="13.5" hidden="1" customHeight="1" x14ac:dyDescent="0.15">
      <c r="DD137" s="385"/>
      <c r="DE137" s="385"/>
    </row>
    <row r="138" spans="108:109" ht="13.5" hidden="1" customHeight="1" x14ac:dyDescent="0.15">
      <c r="DD138" s="385"/>
      <c r="DE138" s="385"/>
    </row>
    <row r="139" spans="108:109" ht="13.5" hidden="1" customHeight="1" x14ac:dyDescent="0.15">
      <c r="DD139" s="385"/>
      <c r="DE139" s="385"/>
    </row>
    <row r="140" spans="108:109" ht="13.5" hidden="1" customHeight="1" x14ac:dyDescent="0.15">
      <c r="DD140" s="385"/>
      <c r="DE140" s="385"/>
    </row>
    <row r="141" spans="108:109" ht="13.5" hidden="1" customHeight="1" x14ac:dyDescent="0.15">
      <c r="DD141" s="385"/>
      <c r="DE141" s="385"/>
    </row>
    <row r="142" spans="108:109" ht="13.5" hidden="1" customHeight="1" x14ac:dyDescent="0.15">
      <c r="DD142" s="385"/>
      <c r="DE142" s="385"/>
    </row>
    <row r="143" spans="108:109" ht="13.5" hidden="1" customHeight="1" x14ac:dyDescent="0.15">
      <c r="DD143" s="385"/>
      <c r="DE143" s="385"/>
    </row>
    <row r="144" spans="108:109" ht="13.5" hidden="1" customHeight="1" x14ac:dyDescent="0.15">
      <c r="DD144" s="385"/>
      <c r="DE144" s="385"/>
    </row>
    <row r="145" spans="108:109" ht="13.5" hidden="1" customHeight="1" x14ac:dyDescent="0.15">
      <c r="DD145" s="385"/>
      <c r="DE145" s="385"/>
    </row>
    <row r="146" spans="108:109" ht="13.5" hidden="1" customHeight="1" x14ac:dyDescent="0.15">
      <c r="DD146" s="385"/>
      <c r="DE146" s="385"/>
    </row>
    <row r="147" spans="108:109" ht="13.5" hidden="1" customHeight="1" x14ac:dyDescent="0.15">
      <c r="DD147" s="385"/>
      <c r="DE147" s="385"/>
    </row>
    <row r="148" spans="108:109" ht="13.5" hidden="1" customHeight="1" x14ac:dyDescent="0.15">
      <c r="DD148" s="385"/>
      <c r="DE148" s="385"/>
    </row>
    <row r="149" spans="108:109" ht="13.5" hidden="1" customHeight="1" x14ac:dyDescent="0.15">
      <c r="DD149" s="385"/>
      <c r="DE149" s="385"/>
    </row>
    <row r="150" spans="108:109" ht="13.5" hidden="1" customHeight="1" x14ac:dyDescent="0.15">
      <c r="DD150" s="385"/>
      <c r="DE150" s="385"/>
    </row>
    <row r="151" spans="108:109" ht="13.5" hidden="1" customHeight="1" x14ac:dyDescent="0.15">
      <c r="DD151" s="385"/>
      <c r="DE151" s="385"/>
    </row>
    <row r="152" spans="108:109" ht="13.5" hidden="1" customHeight="1" x14ac:dyDescent="0.15">
      <c r="DD152" s="385"/>
      <c r="DE152" s="385"/>
    </row>
    <row r="153" spans="108:109" ht="13.5" hidden="1" customHeight="1" x14ac:dyDescent="0.15">
      <c r="DD153" s="385"/>
      <c r="DE153" s="385"/>
    </row>
    <row r="154" spans="108:109" ht="13.5" hidden="1" customHeight="1" x14ac:dyDescent="0.15">
      <c r="DD154" s="385"/>
      <c r="DE154" s="385"/>
    </row>
    <row r="155" spans="108:109" ht="13.5" hidden="1" customHeight="1" x14ac:dyDescent="0.15">
      <c r="DD155" s="385"/>
      <c r="DE155" s="385"/>
    </row>
    <row r="156" spans="108:109" ht="13.5" hidden="1" customHeight="1" x14ac:dyDescent="0.15">
      <c r="DD156" s="385"/>
      <c r="DE156" s="385"/>
    </row>
    <row r="157" spans="108:109" ht="13.5" hidden="1" customHeight="1" x14ac:dyDescent="0.15">
      <c r="DD157" s="385"/>
      <c r="DE157" s="385"/>
    </row>
    <row r="158" spans="108:109" ht="13.5" hidden="1" customHeight="1" x14ac:dyDescent="0.15">
      <c r="DD158" s="385"/>
      <c r="DE158" s="385"/>
    </row>
    <row r="159" spans="108:109" ht="13.5" hidden="1" customHeight="1" x14ac:dyDescent="0.15">
      <c r="DD159" s="385"/>
      <c r="DE159" s="385"/>
    </row>
    <row r="160" spans="108:109" ht="13.5" hidden="1" customHeight="1" x14ac:dyDescent="0.15">
      <c r="DD160" s="385"/>
      <c r="DE160" s="38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mLP3gPIMfuPNVMmD5emvjG8poMdEHlbjH+MYItyJp6DxNK4qm4zfUg6k3w+mp2UKzlv/n2oiWqg9uHvzfcn6sQ==" saltValue="tllmMadOJUrpcxvNo0ieCg=="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55:DC56"/>
    <mergeCell ref="CV72:DC72"/>
    <mergeCell ref="BX72:CE72"/>
    <mergeCell ref="CF72:CM72"/>
    <mergeCell ref="CN72:CU72"/>
    <mergeCell ref="CV57:DC58"/>
    <mergeCell ref="BB75:BO76"/>
    <mergeCell ref="BP75:BW76"/>
    <mergeCell ref="BX75:CE76"/>
    <mergeCell ref="CF75:CM76"/>
    <mergeCell ref="CN75:CU76"/>
    <mergeCell ref="CV75:DC76"/>
    <mergeCell ref="G72:J72"/>
    <mergeCell ref="AN72:BO72"/>
    <mergeCell ref="BP72:BW72"/>
    <mergeCell ref="G73:H76"/>
    <mergeCell ref="I73:J74"/>
    <mergeCell ref="K73:K74"/>
    <mergeCell ref="L73:L74"/>
    <mergeCell ref="M73:M74"/>
    <mergeCell ref="N73:N74"/>
    <mergeCell ref="BX73:CE74"/>
    <mergeCell ref="CF73:CM74"/>
    <mergeCell ref="CN73:CU74"/>
    <mergeCell ref="BX57:CE58"/>
    <mergeCell ref="CF57:CM58"/>
    <mergeCell ref="CN57:CU58"/>
    <mergeCell ref="AN73:BA76"/>
    <mergeCell ref="BB73:BO74"/>
    <mergeCell ref="BP73:BW74"/>
    <mergeCell ref="AN65:DC69"/>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55:CE56"/>
    <mergeCell ref="CF55:CM56"/>
    <mergeCell ref="CN55:CU56"/>
    <mergeCell ref="M55:M56"/>
    <mergeCell ref="N55:N56"/>
    <mergeCell ref="AN55:BA58"/>
    <mergeCell ref="BB55:BO56"/>
    <mergeCell ref="BP55:BW56"/>
    <mergeCell ref="BP57:BW58"/>
    <mergeCell ref="M57:M58"/>
    <mergeCell ref="N57:N58"/>
    <mergeCell ref="BB57:BO58"/>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ulVsCTZZfIibq3Tr3p2k5UsEIJwL6MR0nzNUEZAimVk1Cp9QP4VquqXfj/+r6kbBkxKttytm1HYh4r3mq80Ug==" saltValue="l01hF4wmt91i4Z2Zk+IKz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vxIhyVkGpmTkMJwkCeOQqqAjdEIMzgRmP14IuAAXxgV223TpuQihuf4wQlrsWew/8kUOfKdulPLdoCGg5pWrQ==" saltValue="0uEqdTuZcHG/GQMgRYtwe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556</v>
      </c>
      <c r="G2" s="156"/>
      <c r="H2" s="157"/>
    </row>
    <row r="3" spans="1:8" x14ac:dyDescent="0.15">
      <c r="A3" s="153" t="s">
        <v>549</v>
      </c>
      <c r="B3" s="158"/>
      <c r="C3" s="159"/>
      <c r="D3" s="160">
        <v>201891</v>
      </c>
      <c r="E3" s="161"/>
      <c r="F3" s="162">
        <v>333013</v>
      </c>
      <c r="G3" s="163"/>
      <c r="H3" s="164"/>
    </row>
    <row r="4" spans="1:8" x14ac:dyDescent="0.15">
      <c r="A4" s="165"/>
      <c r="B4" s="166"/>
      <c r="C4" s="167"/>
      <c r="D4" s="168">
        <v>82328</v>
      </c>
      <c r="E4" s="169"/>
      <c r="F4" s="170">
        <v>126732</v>
      </c>
      <c r="G4" s="171"/>
      <c r="H4" s="172"/>
    </row>
    <row r="5" spans="1:8" x14ac:dyDescent="0.15">
      <c r="A5" s="153" t="s">
        <v>551</v>
      </c>
      <c r="B5" s="158"/>
      <c r="C5" s="159"/>
      <c r="D5" s="160">
        <v>180181</v>
      </c>
      <c r="E5" s="161"/>
      <c r="F5" s="162">
        <v>280458</v>
      </c>
      <c r="G5" s="163"/>
      <c r="H5" s="164"/>
    </row>
    <row r="6" spans="1:8" x14ac:dyDescent="0.15">
      <c r="A6" s="165"/>
      <c r="B6" s="166"/>
      <c r="C6" s="167"/>
      <c r="D6" s="168">
        <v>91453</v>
      </c>
      <c r="E6" s="169"/>
      <c r="F6" s="170">
        <v>127286</v>
      </c>
      <c r="G6" s="171"/>
      <c r="H6" s="172"/>
    </row>
    <row r="7" spans="1:8" x14ac:dyDescent="0.15">
      <c r="A7" s="153" t="s">
        <v>552</v>
      </c>
      <c r="B7" s="158"/>
      <c r="C7" s="159"/>
      <c r="D7" s="160">
        <v>365791</v>
      </c>
      <c r="E7" s="161"/>
      <c r="F7" s="162">
        <v>291945</v>
      </c>
      <c r="G7" s="163"/>
      <c r="H7" s="164"/>
    </row>
    <row r="8" spans="1:8" x14ac:dyDescent="0.15">
      <c r="A8" s="165"/>
      <c r="B8" s="166"/>
      <c r="C8" s="167"/>
      <c r="D8" s="168">
        <v>181767</v>
      </c>
      <c r="E8" s="169"/>
      <c r="F8" s="170">
        <v>127651</v>
      </c>
      <c r="G8" s="171"/>
      <c r="H8" s="172"/>
    </row>
    <row r="9" spans="1:8" x14ac:dyDescent="0.15">
      <c r="A9" s="153" t="s">
        <v>553</v>
      </c>
      <c r="B9" s="158"/>
      <c r="C9" s="159"/>
      <c r="D9" s="160">
        <v>311386</v>
      </c>
      <c r="E9" s="161"/>
      <c r="F9" s="162">
        <v>291173</v>
      </c>
      <c r="G9" s="163"/>
      <c r="H9" s="164"/>
    </row>
    <row r="10" spans="1:8" x14ac:dyDescent="0.15">
      <c r="A10" s="165"/>
      <c r="B10" s="166"/>
      <c r="C10" s="167"/>
      <c r="D10" s="168">
        <v>91524</v>
      </c>
      <c r="E10" s="169"/>
      <c r="F10" s="170">
        <v>119071</v>
      </c>
      <c r="G10" s="171"/>
      <c r="H10" s="172"/>
    </row>
    <row r="11" spans="1:8" x14ac:dyDescent="0.15">
      <c r="A11" s="153" t="s">
        <v>554</v>
      </c>
      <c r="B11" s="158"/>
      <c r="C11" s="159"/>
      <c r="D11" s="160">
        <v>685590</v>
      </c>
      <c r="E11" s="161"/>
      <c r="F11" s="162">
        <v>271581</v>
      </c>
      <c r="G11" s="163"/>
      <c r="H11" s="164"/>
    </row>
    <row r="12" spans="1:8" x14ac:dyDescent="0.15">
      <c r="A12" s="165"/>
      <c r="B12" s="166"/>
      <c r="C12" s="173"/>
      <c r="D12" s="168">
        <v>421947</v>
      </c>
      <c r="E12" s="169"/>
      <c r="F12" s="170">
        <v>117844</v>
      </c>
      <c r="G12" s="171"/>
      <c r="H12" s="172"/>
    </row>
    <row r="13" spans="1:8" x14ac:dyDescent="0.15">
      <c r="A13" s="153"/>
      <c r="B13" s="158"/>
      <c r="C13" s="174"/>
      <c r="D13" s="175">
        <v>348968</v>
      </c>
      <c r="E13" s="176"/>
      <c r="F13" s="177">
        <v>293634</v>
      </c>
      <c r="G13" s="178"/>
      <c r="H13" s="164"/>
    </row>
    <row r="14" spans="1:8" x14ac:dyDescent="0.15">
      <c r="A14" s="165"/>
      <c r="B14" s="166"/>
      <c r="C14" s="167"/>
      <c r="D14" s="168">
        <v>173804</v>
      </c>
      <c r="E14" s="169"/>
      <c r="F14" s="170">
        <v>123717</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2.4700000000000002</v>
      </c>
      <c r="C19" s="179">
        <f>ROUND(VALUE(SUBSTITUTE(実質収支比率等に係る経年分析!G$48,"▲","-")),2)</f>
        <v>3.79</v>
      </c>
      <c r="D19" s="179">
        <f>ROUND(VALUE(SUBSTITUTE(実質収支比率等に係る経年分析!H$48,"▲","-")),2)</f>
        <v>2.64</v>
      </c>
      <c r="E19" s="179">
        <f>ROUND(VALUE(SUBSTITUTE(実質収支比率等に係る経年分析!I$48,"▲","-")),2)</f>
        <v>0.85</v>
      </c>
      <c r="F19" s="179">
        <f>ROUND(VALUE(SUBSTITUTE(実質収支比率等に係る経年分析!J$48,"▲","-")),2)</f>
        <v>1.67</v>
      </c>
    </row>
    <row r="20" spans="1:11" x14ac:dyDescent="0.15">
      <c r="A20" s="179" t="s">
        <v>54</v>
      </c>
      <c r="B20" s="179">
        <f>ROUND(VALUE(SUBSTITUTE(実質収支比率等に係る経年分析!F$47,"▲","-")),2)</f>
        <v>53.28</v>
      </c>
      <c r="C20" s="179">
        <f>ROUND(VALUE(SUBSTITUTE(実質収支比率等に係る経年分析!G$47,"▲","-")),2)</f>
        <v>53.32</v>
      </c>
      <c r="D20" s="179">
        <f>ROUND(VALUE(SUBSTITUTE(実質収支比率等に係る経年分析!H$47,"▲","-")),2)</f>
        <v>55.73</v>
      </c>
      <c r="E20" s="179">
        <f>ROUND(VALUE(SUBSTITUTE(実質収支比率等に係る経年分析!I$47,"▲","-")),2)</f>
        <v>48.09</v>
      </c>
      <c r="F20" s="179">
        <f>ROUND(VALUE(SUBSTITUTE(実質収支比率等に係る経年分析!J$47,"▲","-")),2)</f>
        <v>48.9</v>
      </c>
    </row>
    <row r="21" spans="1:11" x14ac:dyDescent="0.15">
      <c r="A21" s="179" t="s">
        <v>55</v>
      </c>
      <c r="B21" s="179">
        <f>IF(ISNUMBER(VALUE(SUBSTITUTE(実質収支比率等に係る経年分析!F$49,"▲","-"))),ROUND(VALUE(SUBSTITUTE(実質収支比率等に係る経年分析!F$49,"▲","-")),2),NA())</f>
        <v>1.95</v>
      </c>
      <c r="C21" s="179">
        <f>IF(ISNUMBER(VALUE(SUBSTITUTE(実質収支比率等に係る経年分析!G$49,"▲","-"))),ROUND(VALUE(SUBSTITUTE(実質収支比率等に係る経年分析!G$49,"▲","-")),2),NA())</f>
        <v>3.69</v>
      </c>
      <c r="D21" s="179">
        <f>IF(ISNUMBER(VALUE(SUBSTITUTE(実質収支比率等に係る経年分析!H$49,"▲","-"))),ROUND(VALUE(SUBSTITUTE(実質収支比率等に係る経年分析!H$49,"▲","-")),2),NA())</f>
        <v>1.36</v>
      </c>
      <c r="E21" s="179">
        <f>IF(ISNUMBER(VALUE(SUBSTITUTE(実質収支比率等に係る経年分析!I$49,"▲","-"))),ROUND(VALUE(SUBSTITUTE(実質収支比率等に係る経年分析!I$49,"▲","-")),2),NA())</f>
        <v>-13.04</v>
      </c>
      <c r="F21" s="179">
        <f>IF(ISNUMBER(VALUE(SUBSTITUTE(実質収支比率等に係る経年分析!J$49,"▲","-"))),ROUND(VALUE(SUBSTITUTE(実質収支比率等に係る経年分析!J$49,"▲","-")),2),NA())</f>
        <v>0.5</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遠別町後期高齢者医療特別会計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遠別町簡易水道特別会計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0.08</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0.02</v>
      </c>
    </row>
    <row r="32" spans="1:11" x14ac:dyDescent="0.15">
      <c r="A32" s="180" t="str">
        <f>IF(連結実質赤字比率に係る赤字・黒字の構成分析!C$38="",NA(),連結実質赤字比率に係る赤字・黒字の構成分析!C$38)</f>
        <v>遠別町国民健康保険特別会計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1.36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0.32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0.75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0.98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0.05</v>
      </c>
    </row>
    <row r="33" spans="1:16" x14ac:dyDescent="0.15">
      <c r="A33" s="180" t="str">
        <f>IF(連結実質赤字比率に係る赤字・黒字の構成分析!C$37="",NA(),連結実質赤字比率に係る赤字・黒字の構成分析!C$37)</f>
        <v>遠別町下水道特別会計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7.0000000000000007E-2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7.0000000000000007E-2</v>
      </c>
    </row>
    <row r="34" spans="1:16" x14ac:dyDescent="0.15">
      <c r="A34" s="180" t="str">
        <f>IF(連結実質赤字比率に係る赤字・黒字の構成分析!C$36="",NA(),連結実質赤字比率に係る赤字・黒字の構成分析!C$36)</f>
        <v>遠別町介護保険特別会計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0.41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0.48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0.32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0.18</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2.46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3.79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2.64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0.84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1.66</v>
      </c>
    </row>
    <row r="36" spans="1:16" x14ac:dyDescent="0.15">
      <c r="A36" s="180" t="str">
        <f>IF(連結実質赤字比率に係る赤字・黒字の構成分析!C$34="",NA(),連結実質赤字比率に係る赤字・黒字の構成分析!C$34)</f>
        <v>遠別町立国保病院事業会計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5.27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5.08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4.88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4.22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4.99</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493</v>
      </c>
      <c r="E42" s="181"/>
      <c r="F42" s="181"/>
      <c r="G42" s="181">
        <f>'実質公債費比率（分子）の構造'!L$52</f>
        <v>498</v>
      </c>
      <c r="H42" s="181"/>
      <c r="I42" s="181"/>
      <c r="J42" s="181">
        <f>'実質公債費比率（分子）の構造'!M$52</f>
        <v>523</v>
      </c>
      <c r="K42" s="181"/>
      <c r="L42" s="181"/>
      <c r="M42" s="181">
        <f>'実質公債費比率（分子）の構造'!N$52</f>
        <v>506</v>
      </c>
      <c r="N42" s="181"/>
      <c r="O42" s="181"/>
      <c r="P42" s="181">
        <f>'実質公債費比率（分子）の構造'!O$52</f>
        <v>512</v>
      </c>
    </row>
    <row r="43" spans="1:16" x14ac:dyDescent="0.15">
      <c r="A43" s="181" t="s">
        <v>63</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64</v>
      </c>
      <c r="B44" s="181">
        <f>'実質公債費比率（分子）の構造'!K$50</f>
        <v>7</v>
      </c>
      <c r="C44" s="181"/>
      <c r="D44" s="181"/>
      <c r="E44" s="181">
        <f>'実質公債費比率（分子）の構造'!L$50</f>
        <v>7</v>
      </c>
      <c r="F44" s="181"/>
      <c r="G44" s="181"/>
      <c r="H44" s="181">
        <f>'実質公債費比率（分子）の構造'!M$50</f>
        <v>8</v>
      </c>
      <c r="I44" s="181"/>
      <c r="J44" s="181"/>
      <c r="K44" s="181">
        <f>'実質公債費比率（分子）の構造'!N$50</f>
        <v>10</v>
      </c>
      <c r="L44" s="181"/>
      <c r="M44" s="181"/>
      <c r="N44" s="181">
        <f>'実質公債費比率（分子）の構造'!O$50</f>
        <v>10</v>
      </c>
      <c r="O44" s="181"/>
      <c r="P44" s="181"/>
    </row>
    <row r="45" spans="1:16" x14ac:dyDescent="0.15">
      <c r="A45" s="181" t="s">
        <v>65</v>
      </c>
      <c r="B45" s="181">
        <f>'実質公債費比率（分子）の構造'!K$49</f>
        <v>56</v>
      </c>
      <c r="C45" s="181"/>
      <c r="D45" s="181"/>
      <c r="E45" s="181">
        <f>'実質公債費比率（分子）の構造'!L$49</f>
        <v>56</v>
      </c>
      <c r="F45" s="181"/>
      <c r="G45" s="181"/>
      <c r="H45" s="181">
        <f>'実質公債費比率（分子）の構造'!M$49</f>
        <v>47</v>
      </c>
      <c r="I45" s="181"/>
      <c r="J45" s="181"/>
      <c r="K45" s="181">
        <f>'実質公債費比率（分子）の構造'!N$49</f>
        <v>22</v>
      </c>
      <c r="L45" s="181"/>
      <c r="M45" s="181"/>
      <c r="N45" s="181" t="str">
        <f>'実質公債費比率（分子）の構造'!O$49</f>
        <v>-</v>
      </c>
      <c r="O45" s="181"/>
      <c r="P45" s="181"/>
    </row>
    <row r="46" spans="1:16" x14ac:dyDescent="0.15">
      <c r="A46" s="181" t="s">
        <v>66</v>
      </c>
      <c r="B46" s="181">
        <f>'実質公債費比率（分子）の構造'!K$48</f>
        <v>165</v>
      </c>
      <c r="C46" s="181"/>
      <c r="D46" s="181"/>
      <c r="E46" s="181">
        <f>'実質公債費比率（分子）の構造'!L$48</f>
        <v>165</v>
      </c>
      <c r="F46" s="181"/>
      <c r="G46" s="181"/>
      <c r="H46" s="181">
        <f>'実質公債費比率（分子）の構造'!M$48</f>
        <v>137</v>
      </c>
      <c r="I46" s="181"/>
      <c r="J46" s="181"/>
      <c r="K46" s="181">
        <f>'実質公債費比率（分子）の構造'!N$48</f>
        <v>143</v>
      </c>
      <c r="L46" s="181"/>
      <c r="M46" s="181"/>
      <c r="N46" s="181">
        <f>'実質公債費比率（分子）の構造'!O$48</f>
        <v>146</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416</v>
      </c>
      <c r="C49" s="181"/>
      <c r="D49" s="181"/>
      <c r="E49" s="181">
        <f>'実質公債費比率（分子）の構造'!L$45</f>
        <v>415</v>
      </c>
      <c r="F49" s="181"/>
      <c r="G49" s="181"/>
      <c r="H49" s="181">
        <f>'実質公債費比率（分子）の構造'!M$45</f>
        <v>454</v>
      </c>
      <c r="I49" s="181"/>
      <c r="J49" s="181"/>
      <c r="K49" s="181">
        <f>'実質公債費比率（分子）の構造'!N$45</f>
        <v>466</v>
      </c>
      <c r="L49" s="181"/>
      <c r="M49" s="181"/>
      <c r="N49" s="181">
        <f>'実質公債費比率（分子）の構造'!O$45</f>
        <v>492</v>
      </c>
      <c r="O49" s="181"/>
      <c r="P49" s="181"/>
    </row>
    <row r="50" spans="1:16" x14ac:dyDescent="0.15">
      <c r="A50" s="181" t="s">
        <v>70</v>
      </c>
      <c r="B50" s="181" t="e">
        <f>NA()</f>
        <v>#N/A</v>
      </c>
      <c r="C50" s="181">
        <f>IF(ISNUMBER('実質公債費比率（分子）の構造'!K$53),'実質公債費比率（分子）の構造'!K$53,NA())</f>
        <v>151</v>
      </c>
      <c r="D50" s="181" t="e">
        <f>NA()</f>
        <v>#N/A</v>
      </c>
      <c r="E50" s="181" t="e">
        <f>NA()</f>
        <v>#N/A</v>
      </c>
      <c r="F50" s="181">
        <f>IF(ISNUMBER('実質公債費比率（分子）の構造'!L$53),'実質公債費比率（分子）の構造'!L$53,NA())</f>
        <v>145</v>
      </c>
      <c r="G50" s="181" t="e">
        <f>NA()</f>
        <v>#N/A</v>
      </c>
      <c r="H50" s="181" t="e">
        <f>NA()</f>
        <v>#N/A</v>
      </c>
      <c r="I50" s="181">
        <f>IF(ISNUMBER('実質公債費比率（分子）の構造'!M$53),'実質公債費比率（分子）の構造'!M$53,NA())</f>
        <v>123</v>
      </c>
      <c r="J50" s="181" t="e">
        <f>NA()</f>
        <v>#N/A</v>
      </c>
      <c r="K50" s="181" t="e">
        <f>NA()</f>
        <v>#N/A</v>
      </c>
      <c r="L50" s="181">
        <f>IF(ISNUMBER('実質公債費比率（分子）の構造'!N$53),'実質公債費比率（分子）の構造'!N$53,NA())</f>
        <v>135</v>
      </c>
      <c r="M50" s="181" t="e">
        <f>NA()</f>
        <v>#N/A</v>
      </c>
      <c r="N50" s="181" t="e">
        <f>NA()</f>
        <v>#N/A</v>
      </c>
      <c r="O50" s="181">
        <f>IF(ISNUMBER('実質公債費比率（分子）の構造'!O$53),'実質公債費比率（分子）の構造'!O$53,NA())</f>
        <v>136</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4446</v>
      </c>
      <c r="E56" s="180"/>
      <c r="F56" s="180"/>
      <c r="G56" s="180">
        <f>'将来負担比率（分子）の構造'!J$52</f>
        <v>4353</v>
      </c>
      <c r="H56" s="180"/>
      <c r="I56" s="180"/>
      <c r="J56" s="180">
        <f>'将来負担比率（分子）の構造'!K$52</f>
        <v>4511</v>
      </c>
      <c r="K56" s="180"/>
      <c r="L56" s="180"/>
      <c r="M56" s="180">
        <f>'将来負担比率（分子）の構造'!L$52</f>
        <v>4414</v>
      </c>
      <c r="N56" s="180"/>
      <c r="O56" s="180"/>
      <c r="P56" s="180">
        <f>'将来負担比率（分子）の構造'!M$52</f>
        <v>4738</v>
      </c>
    </row>
    <row r="57" spans="1:16" x14ac:dyDescent="0.15">
      <c r="A57" s="180" t="s">
        <v>41</v>
      </c>
      <c r="B57" s="180"/>
      <c r="C57" s="180"/>
      <c r="D57" s="180">
        <f>'将来負担比率（分子）の構造'!I$51</f>
        <v>578</v>
      </c>
      <c r="E57" s="180"/>
      <c r="F57" s="180"/>
      <c r="G57" s="180">
        <f>'将来負担比率（分子）の構造'!J$51</f>
        <v>554</v>
      </c>
      <c r="H57" s="180"/>
      <c r="I57" s="180"/>
      <c r="J57" s="180">
        <f>'将来負担比率（分子）の構造'!K$51</f>
        <v>513</v>
      </c>
      <c r="K57" s="180"/>
      <c r="L57" s="180"/>
      <c r="M57" s="180">
        <f>'将来負担比率（分子）の構造'!L$51</f>
        <v>459</v>
      </c>
      <c r="N57" s="180"/>
      <c r="O57" s="180"/>
      <c r="P57" s="180">
        <f>'将来負担比率（分子）の構造'!M$51</f>
        <v>405</v>
      </c>
    </row>
    <row r="58" spans="1:16" x14ac:dyDescent="0.15">
      <c r="A58" s="180" t="s">
        <v>40</v>
      </c>
      <c r="B58" s="180"/>
      <c r="C58" s="180"/>
      <c r="D58" s="180">
        <f>'将来負担比率（分子）の構造'!I$50</f>
        <v>1957</v>
      </c>
      <c r="E58" s="180"/>
      <c r="F58" s="180"/>
      <c r="G58" s="180">
        <f>'将来負担比率（分子）の構造'!J$50</f>
        <v>2101</v>
      </c>
      <c r="H58" s="180"/>
      <c r="I58" s="180"/>
      <c r="J58" s="180">
        <f>'将来負担比率（分子）の構造'!K$50</f>
        <v>2189</v>
      </c>
      <c r="K58" s="180"/>
      <c r="L58" s="180"/>
      <c r="M58" s="180">
        <f>'将来負担比率（分子）の構造'!L$50</f>
        <v>2232</v>
      </c>
      <c r="N58" s="180"/>
      <c r="O58" s="180"/>
      <c r="P58" s="180">
        <f>'将来負担比率（分子）の構造'!M$50</f>
        <v>2189</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889</v>
      </c>
      <c r="C62" s="180"/>
      <c r="D62" s="180"/>
      <c r="E62" s="180">
        <f>'将来負担比率（分子）の構造'!J$45</f>
        <v>818</v>
      </c>
      <c r="F62" s="180"/>
      <c r="G62" s="180"/>
      <c r="H62" s="180">
        <f>'将来負担比率（分子）の構造'!K$45</f>
        <v>815</v>
      </c>
      <c r="I62" s="180"/>
      <c r="J62" s="180"/>
      <c r="K62" s="180">
        <f>'将来負担比率（分子）の構造'!L$45</f>
        <v>792</v>
      </c>
      <c r="L62" s="180"/>
      <c r="M62" s="180"/>
      <c r="N62" s="180">
        <f>'将来負担比率（分子）の構造'!M$45</f>
        <v>757</v>
      </c>
      <c r="O62" s="180"/>
      <c r="P62" s="180"/>
    </row>
    <row r="63" spans="1:16" x14ac:dyDescent="0.15">
      <c r="A63" s="180" t="s">
        <v>33</v>
      </c>
      <c r="B63" s="180">
        <f>'将来負担比率（分子）の構造'!I$44</f>
        <v>123</v>
      </c>
      <c r="C63" s="180"/>
      <c r="D63" s="180"/>
      <c r="E63" s="180">
        <f>'将来負担比率（分子）の構造'!J$44</f>
        <v>68</v>
      </c>
      <c r="F63" s="180"/>
      <c r="G63" s="180"/>
      <c r="H63" s="180">
        <f>'将来負担比率（分子）の構造'!K$44</f>
        <v>22</v>
      </c>
      <c r="I63" s="180"/>
      <c r="J63" s="180"/>
      <c r="K63" s="180" t="str">
        <f>'将来負担比率（分子）の構造'!L$44</f>
        <v>-</v>
      </c>
      <c r="L63" s="180"/>
      <c r="M63" s="180"/>
      <c r="N63" s="180" t="str">
        <f>'将来負担比率（分子）の構造'!M$44</f>
        <v>-</v>
      </c>
      <c r="O63" s="180"/>
      <c r="P63" s="180"/>
    </row>
    <row r="64" spans="1:16" x14ac:dyDescent="0.15">
      <c r="A64" s="180" t="s">
        <v>32</v>
      </c>
      <c r="B64" s="180">
        <f>'将来負担比率（分子）の構造'!I$43</f>
        <v>1765</v>
      </c>
      <c r="C64" s="180"/>
      <c r="D64" s="180"/>
      <c r="E64" s="180">
        <f>'将来負担比率（分子）の構造'!J$43</f>
        <v>1645</v>
      </c>
      <c r="F64" s="180"/>
      <c r="G64" s="180"/>
      <c r="H64" s="180">
        <f>'将来負担比率（分子）の構造'!K$43</f>
        <v>1629</v>
      </c>
      <c r="I64" s="180"/>
      <c r="J64" s="180"/>
      <c r="K64" s="180">
        <f>'将来負担比率（分子）の構造'!L$43</f>
        <v>1628</v>
      </c>
      <c r="L64" s="180"/>
      <c r="M64" s="180"/>
      <c r="N64" s="180">
        <f>'将来負担比率（分子）の構造'!M$43</f>
        <v>1621</v>
      </c>
      <c r="O64" s="180"/>
      <c r="P64" s="180"/>
    </row>
    <row r="65" spans="1:16" x14ac:dyDescent="0.15">
      <c r="A65" s="180" t="s">
        <v>31</v>
      </c>
      <c r="B65" s="180">
        <f>'将来負担比率（分子）の構造'!I$42</f>
        <v>16</v>
      </c>
      <c r="C65" s="180"/>
      <c r="D65" s="180"/>
      <c r="E65" s="180">
        <f>'将来負担比率（分子）の構造'!J$42</f>
        <v>12</v>
      </c>
      <c r="F65" s="180"/>
      <c r="G65" s="180"/>
      <c r="H65" s="180">
        <f>'将来負担比率（分子）の構造'!K$42</f>
        <v>8</v>
      </c>
      <c r="I65" s="180"/>
      <c r="J65" s="180"/>
      <c r="K65" s="180">
        <f>'将来負担比率（分子）の構造'!L$42</f>
        <v>4</v>
      </c>
      <c r="L65" s="180"/>
      <c r="M65" s="180"/>
      <c r="N65" s="180" t="str">
        <f>'将来負担比率（分子）の構造'!M$42</f>
        <v>-</v>
      </c>
      <c r="O65" s="180"/>
      <c r="P65" s="180"/>
    </row>
    <row r="66" spans="1:16" x14ac:dyDescent="0.15">
      <c r="A66" s="180" t="s">
        <v>30</v>
      </c>
      <c r="B66" s="180">
        <f>'将来負担比率（分子）の構造'!I$41</f>
        <v>4351</v>
      </c>
      <c r="C66" s="180"/>
      <c r="D66" s="180"/>
      <c r="E66" s="180">
        <f>'将来負担比率（分子）の構造'!J$41</f>
        <v>4285</v>
      </c>
      <c r="F66" s="180"/>
      <c r="G66" s="180"/>
      <c r="H66" s="180">
        <f>'将来負担比率（分子）の構造'!K$41</f>
        <v>4497</v>
      </c>
      <c r="I66" s="180"/>
      <c r="J66" s="180"/>
      <c r="K66" s="180">
        <f>'将来負担比率（分子）の構造'!L$41</f>
        <v>4487</v>
      </c>
      <c r="L66" s="180"/>
      <c r="M66" s="180"/>
      <c r="N66" s="180">
        <f>'将来負担比率（分子）の構造'!M$41</f>
        <v>5036</v>
      </c>
      <c r="O66" s="180"/>
      <c r="P66" s="180"/>
    </row>
    <row r="67" spans="1:16" x14ac:dyDescent="0.15">
      <c r="A67" s="180" t="s">
        <v>74</v>
      </c>
      <c r="B67" s="180" t="e">
        <f>NA()</f>
        <v>#N/A</v>
      </c>
      <c r="C67" s="180">
        <f>IF(ISNUMBER('将来負担比率（分子）の構造'!I$53), IF('将来負担比率（分子）の構造'!I$53 &lt; 0, 0, '将来負担比率（分子）の構造'!I$53), NA())</f>
        <v>162</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84</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1515</v>
      </c>
      <c r="C72" s="184">
        <f>基金残高に係る経年分析!G55</f>
        <v>1261</v>
      </c>
      <c r="D72" s="184">
        <f>基金残高に係る経年分析!H55</f>
        <v>1253</v>
      </c>
    </row>
    <row r="73" spans="1:16" x14ac:dyDescent="0.15">
      <c r="A73" s="183" t="s">
        <v>77</v>
      </c>
      <c r="B73" s="184">
        <f>基金残高に係る経年分析!F56</f>
        <v>11</v>
      </c>
      <c r="C73" s="184">
        <f>基金残高に係る経年分析!G56</f>
        <v>41</v>
      </c>
      <c r="D73" s="184">
        <f>基金残高に係る経年分析!H56</f>
        <v>60</v>
      </c>
    </row>
    <row r="74" spans="1:16" x14ac:dyDescent="0.15">
      <c r="A74" s="183" t="s">
        <v>78</v>
      </c>
      <c r="B74" s="184">
        <f>基金残高に係る経年分析!F57</f>
        <v>524</v>
      </c>
      <c r="C74" s="184">
        <f>基金残高に係る経年分析!G57</f>
        <v>769</v>
      </c>
      <c r="D74" s="184">
        <f>基金残高に係る経年分析!H57</f>
        <v>700</v>
      </c>
    </row>
  </sheetData>
  <sheetProtection algorithmName="SHA-512" hashValue="qAijczQ2yY1nBMeB0SXSwofhaE0ZX6AA5AmVFJIjjhcGtYKmT3idUOMwqOx3bk+TKXwNHMF/9+3OerPQfx/Dpg==" saltValue="rWm6yuGzK0PotBQF8OdWB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212</v>
      </c>
      <c r="DI1" s="794"/>
      <c r="DJ1" s="794"/>
      <c r="DK1" s="794"/>
      <c r="DL1" s="794"/>
      <c r="DM1" s="794"/>
      <c r="DN1" s="795"/>
      <c r="DO1" s="225"/>
      <c r="DP1" s="793" t="s">
        <v>213</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215</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216</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217</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218</v>
      </c>
      <c r="S4" s="736"/>
      <c r="T4" s="736"/>
      <c r="U4" s="736"/>
      <c r="V4" s="736"/>
      <c r="W4" s="736"/>
      <c r="X4" s="736"/>
      <c r="Y4" s="737"/>
      <c r="Z4" s="735" t="s">
        <v>219</v>
      </c>
      <c r="AA4" s="736"/>
      <c r="AB4" s="736"/>
      <c r="AC4" s="737"/>
      <c r="AD4" s="735" t="s">
        <v>220</v>
      </c>
      <c r="AE4" s="736"/>
      <c r="AF4" s="736"/>
      <c r="AG4" s="736"/>
      <c r="AH4" s="736"/>
      <c r="AI4" s="736"/>
      <c r="AJ4" s="736"/>
      <c r="AK4" s="737"/>
      <c r="AL4" s="735" t="s">
        <v>219</v>
      </c>
      <c r="AM4" s="736"/>
      <c r="AN4" s="736"/>
      <c r="AO4" s="737"/>
      <c r="AP4" s="796" t="s">
        <v>221</v>
      </c>
      <c r="AQ4" s="796"/>
      <c r="AR4" s="796"/>
      <c r="AS4" s="796"/>
      <c r="AT4" s="796"/>
      <c r="AU4" s="796"/>
      <c r="AV4" s="796"/>
      <c r="AW4" s="796"/>
      <c r="AX4" s="796"/>
      <c r="AY4" s="796"/>
      <c r="AZ4" s="796"/>
      <c r="BA4" s="796"/>
      <c r="BB4" s="796"/>
      <c r="BC4" s="796"/>
      <c r="BD4" s="796"/>
      <c r="BE4" s="796"/>
      <c r="BF4" s="796"/>
      <c r="BG4" s="796" t="s">
        <v>222</v>
      </c>
      <c r="BH4" s="796"/>
      <c r="BI4" s="796"/>
      <c r="BJ4" s="796"/>
      <c r="BK4" s="796"/>
      <c r="BL4" s="796"/>
      <c r="BM4" s="796"/>
      <c r="BN4" s="796"/>
      <c r="BO4" s="796" t="s">
        <v>219</v>
      </c>
      <c r="BP4" s="796"/>
      <c r="BQ4" s="796"/>
      <c r="BR4" s="796"/>
      <c r="BS4" s="796" t="s">
        <v>223</v>
      </c>
      <c r="BT4" s="796"/>
      <c r="BU4" s="796"/>
      <c r="BV4" s="796"/>
      <c r="BW4" s="796"/>
      <c r="BX4" s="796"/>
      <c r="BY4" s="796"/>
      <c r="BZ4" s="796"/>
      <c r="CA4" s="796"/>
      <c r="CB4" s="796"/>
      <c r="CD4" s="778" t="s">
        <v>224</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225</v>
      </c>
      <c r="C5" s="761"/>
      <c r="D5" s="761"/>
      <c r="E5" s="761"/>
      <c r="F5" s="761"/>
      <c r="G5" s="761"/>
      <c r="H5" s="761"/>
      <c r="I5" s="761"/>
      <c r="J5" s="761"/>
      <c r="K5" s="761"/>
      <c r="L5" s="761"/>
      <c r="M5" s="761"/>
      <c r="N5" s="761"/>
      <c r="O5" s="761"/>
      <c r="P5" s="761"/>
      <c r="Q5" s="762"/>
      <c r="R5" s="726">
        <v>295005</v>
      </c>
      <c r="S5" s="727"/>
      <c r="T5" s="727"/>
      <c r="U5" s="727"/>
      <c r="V5" s="727"/>
      <c r="W5" s="727"/>
      <c r="X5" s="727"/>
      <c r="Y5" s="773"/>
      <c r="Z5" s="791">
        <v>5.8</v>
      </c>
      <c r="AA5" s="791"/>
      <c r="AB5" s="791"/>
      <c r="AC5" s="791"/>
      <c r="AD5" s="792">
        <v>295005</v>
      </c>
      <c r="AE5" s="792"/>
      <c r="AF5" s="792"/>
      <c r="AG5" s="792"/>
      <c r="AH5" s="792"/>
      <c r="AI5" s="792"/>
      <c r="AJ5" s="792"/>
      <c r="AK5" s="792"/>
      <c r="AL5" s="774">
        <v>11.9</v>
      </c>
      <c r="AM5" s="743"/>
      <c r="AN5" s="743"/>
      <c r="AO5" s="775"/>
      <c r="AP5" s="760" t="s">
        <v>226</v>
      </c>
      <c r="AQ5" s="761"/>
      <c r="AR5" s="761"/>
      <c r="AS5" s="761"/>
      <c r="AT5" s="761"/>
      <c r="AU5" s="761"/>
      <c r="AV5" s="761"/>
      <c r="AW5" s="761"/>
      <c r="AX5" s="761"/>
      <c r="AY5" s="761"/>
      <c r="AZ5" s="761"/>
      <c r="BA5" s="761"/>
      <c r="BB5" s="761"/>
      <c r="BC5" s="761"/>
      <c r="BD5" s="761"/>
      <c r="BE5" s="761"/>
      <c r="BF5" s="762"/>
      <c r="BG5" s="661">
        <v>290246</v>
      </c>
      <c r="BH5" s="664"/>
      <c r="BI5" s="664"/>
      <c r="BJ5" s="664"/>
      <c r="BK5" s="664"/>
      <c r="BL5" s="664"/>
      <c r="BM5" s="664"/>
      <c r="BN5" s="665"/>
      <c r="BO5" s="723">
        <v>98.4</v>
      </c>
      <c r="BP5" s="723"/>
      <c r="BQ5" s="723"/>
      <c r="BR5" s="723"/>
      <c r="BS5" s="724">
        <v>2043</v>
      </c>
      <c r="BT5" s="724"/>
      <c r="BU5" s="724"/>
      <c r="BV5" s="724"/>
      <c r="BW5" s="724"/>
      <c r="BX5" s="724"/>
      <c r="BY5" s="724"/>
      <c r="BZ5" s="724"/>
      <c r="CA5" s="724"/>
      <c r="CB5" s="765"/>
      <c r="CD5" s="778" t="s">
        <v>221</v>
      </c>
      <c r="CE5" s="779"/>
      <c r="CF5" s="779"/>
      <c r="CG5" s="779"/>
      <c r="CH5" s="779"/>
      <c r="CI5" s="779"/>
      <c r="CJ5" s="779"/>
      <c r="CK5" s="779"/>
      <c r="CL5" s="779"/>
      <c r="CM5" s="779"/>
      <c r="CN5" s="779"/>
      <c r="CO5" s="779"/>
      <c r="CP5" s="779"/>
      <c r="CQ5" s="780"/>
      <c r="CR5" s="778" t="s">
        <v>227</v>
      </c>
      <c r="CS5" s="779"/>
      <c r="CT5" s="779"/>
      <c r="CU5" s="779"/>
      <c r="CV5" s="779"/>
      <c r="CW5" s="779"/>
      <c r="CX5" s="779"/>
      <c r="CY5" s="780"/>
      <c r="CZ5" s="778" t="s">
        <v>219</v>
      </c>
      <c r="DA5" s="779"/>
      <c r="DB5" s="779"/>
      <c r="DC5" s="780"/>
      <c r="DD5" s="778" t="s">
        <v>228</v>
      </c>
      <c r="DE5" s="779"/>
      <c r="DF5" s="779"/>
      <c r="DG5" s="779"/>
      <c r="DH5" s="779"/>
      <c r="DI5" s="779"/>
      <c r="DJ5" s="779"/>
      <c r="DK5" s="779"/>
      <c r="DL5" s="779"/>
      <c r="DM5" s="779"/>
      <c r="DN5" s="779"/>
      <c r="DO5" s="779"/>
      <c r="DP5" s="780"/>
      <c r="DQ5" s="778" t="s">
        <v>229</v>
      </c>
      <c r="DR5" s="779"/>
      <c r="DS5" s="779"/>
      <c r="DT5" s="779"/>
      <c r="DU5" s="779"/>
      <c r="DV5" s="779"/>
      <c r="DW5" s="779"/>
      <c r="DX5" s="779"/>
      <c r="DY5" s="779"/>
      <c r="DZ5" s="779"/>
      <c r="EA5" s="779"/>
      <c r="EB5" s="779"/>
      <c r="EC5" s="780"/>
    </row>
    <row r="6" spans="2:143" ht="11.25" customHeight="1" x14ac:dyDescent="0.15">
      <c r="B6" s="658" t="s">
        <v>230</v>
      </c>
      <c r="C6" s="659"/>
      <c r="D6" s="659"/>
      <c r="E6" s="659"/>
      <c r="F6" s="659"/>
      <c r="G6" s="659"/>
      <c r="H6" s="659"/>
      <c r="I6" s="659"/>
      <c r="J6" s="659"/>
      <c r="K6" s="659"/>
      <c r="L6" s="659"/>
      <c r="M6" s="659"/>
      <c r="N6" s="659"/>
      <c r="O6" s="659"/>
      <c r="P6" s="659"/>
      <c r="Q6" s="660"/>
      <c r="R6" s="661">
        <v>52660</v>
      </c>
      <c r="S6" s="664"/>
      <c r="T6" s="664"/>
      <c r="U6" s="664"/>
      <c r="V6" s="664"/>
      <c r="W6" s="664"/>
      <c r="X6" s="664"/>
      <c r="Y6" s="665"/>
      <c r="Z6" s="723">
        <v>1</v>
      </c>
      <c r="AA6" s="723"/>
      <c r="AB6" s="723"/>
      <c r="AC6" s="723"/>
      <c r="AD6" s="724">
        <v>52660</v>
      </c>
      <c r="AE6" s="724"/>
      <c r="AF6" s="724"/>
      <c r="AG6" s="724"/>
      <c r="AH6" s="724"/>
      <c r="AI6" s="724"/>
      <c r="AJ6" s="724"/>
      <c r="AK6" s="724"/>
      <c r="AL6" s="666">
        <v>2.1</v>
      </c>
      <c r="AM6" s="667"/>
      <c r="AN6" s="667"/>
      <c r="AO6" s="725"/>
      <c r="AP6" s="658" t="s">
        <v>231</v>
      </c>
      <c r="AQ6" s="659"/>
      <c r="AR6" s="659"/>
      <c r="AS6" s="659"/>
      <c r="AT6" s="659"/>
      <c r="AU6" s="659"/>
      <c r="AV6" s="659"/>
      <c r="AW6" s="659"/>
      <c r="AX6" s="659"/>
      <c r="AY6" s="659"/>
      <c r="AZ6" s="659"/>
      <c r="BA6" s="659"/>
      <c r="BB6" s="659"/>
      <c r="BC6" s="659"/>
      <c r="BD6" s="659"/>
      <c r="BE6" s="659"/>
      <c r="BF6" s="660"/>
      <c r="BG6" s="661">
        <v>290246</v>
      </c>
      <c r="BH6" s="664"/>
      <c r="BI6" s="664"/>
      <c r="BJ6" s="664"/>
      <c r="BK6" s="664"/>
      <c r="BL6" s="664"/>
      <c r="BM6" s="664"/>
      <c r="BN6" s="665"/>
      <c r="BO6" s="723">
        <v>98.4</v>
      </c>
      <c r="BP6" s="723"/>
      <c r="BQ6" s="723"/>
      <c r="BR6" s="723"/>
      <c r="BS6" s="724">
        <v>2043</v>
      </c>
      <c r="BT6" s="724"/>
      <c r="BU6" s="724"/>
      <c r="BV6" s="724"/>
      <c r="BW6" s="724"/>
      <c r="BX6" s="724"/>
      <c r="BY6" s="724"/>
      <c r="BZ6" s="724"/>
      <c r="CA6" s="724"/>
      <c r="CB6" s="765"/>
      <c r="CD6" s="732" t="s">
        <v>232</v>
      </c>
      <c r="CE6" s="733"/>
      <c r="CF6" s="733"/>
      <c r="CG6" s="733"/>
      <c r="CH6" s="733"/>
      <c r="CI6" s="733"/>
      <c r="CJ6" s="733"/>
      <c r="CK6" s="733"/>
      <c r="CL6" s="733"/>
      <c r="CM6" s="733"/>
      <c r="CN6" s="733"/>
      <c r="CO6" s="733"/>
      <c r="CP6" s="733"/>
      <c r="CQ6" s="734"/>
      <c r="CR6" s="661">
        <v>56761</v>
      </c>
      <c r="CS6" s="664"/>
      <c r="CT6" s="664"/>
      <c r="CU6" s="664"/>
      <c r="CV6" s="664"/>
      <c r="CW6" s="664"/>
      <c r="CX6" s="664"/>
      <c r="CY6" s="665"/>
      <c r="CZ6" s="774">
        <v>1.1000000000000001</v>
      </c>
      <c r="DA6" s="743"/>
      <c r="DB6" s="743"/>
      <c r="DC6" s="777"/>
      <c r="DD6" s="669" t="s">
        <v>233</v>
      </c>
      <c r="DE6" s="664"/>
      <c r="DF6" s="664"/>
      <c r="DG6" s="664"/>
      <c r="DH6" s="664"/>
      <c r="DI6" s="664"/>
      <c r="DJ6" s="664"/>
      <c r="DK6" s="664"/>
      <c r="DL6" s="664"/>
      <c r="DM6" s="664"/>
      <c r="DN6" s="664"/>
      <c r="DO6" s="664"/>
      <c r="DP6" s="665"/>
      <c r="DQ6" s="669">
        <v>56761</v>
      </c>
      <c r="DR6" s="664"/>
      <c r="DS6" s="664"/>
      <c r="DT6" s="664"/>
      <c r="DU6" s="664"/>
      <c r="DV6" s="664"/>
      <c r="DW6" s="664"/>
      <c r="DX6" s="664"/>
      <c r="DY6" s="664"/>
      <c r="DZ6" s="664"/>
      <c r="EA6" s="664"/>
      <c r="EB6" s="664"/>
      <c r="EC6" s="704"/>
    </row>
    <row r="7" spans="2:143" ht="11.25" customHeight="1" x14ac:dyDescent="0.15">
      <c r="B7" s="658" t="s">
        <v>234</v>
      </c>
      <c r="C7" s="659"/>
      <c r="D7" s="659"/>
      <c r="E7" s="659"/>
      <c r="F7" s="659"/>
      <c r="G7" s="659"/>
      <c r="H7" s="659"/>
      <c r="I7" s="659"/>
      <c r="J7" s="659"/>
      <c r="K7" s="659"/>
      <c r="L7" s="659"/>
      <c r="M7" s="659"/>
      <c r="N7" s="659"/>
      <c r="O7" s="659"/>
      <c r="P7" s="659"/>
      <c r="Q7" s="660"/>
      <c r="R7" s="661">
        <v>440</v>
      </c>
      <c r="S7" s="664"/>
      <c r="T7" s="664"/>
      <c r="U7" s="664"/>
      <c r="V7" s="664"/>
      <c r="W7" s="664"/>
      <c r="X7" s="664"/>
      <c r="Y7" s="665"/>
      <c r="Z7" s="723">
        <v>0</v>
      </c>
      <c r="AA7" s="723"/>
      <c r="AB7" s="723"/>
      <c r="AC7" s="723"/>
      <c r="AD7" s="724">
        <v>440</v>
      </c>
      <c r="AE7" s="724"/>
      <c r="AF7" s="724"/>
      <c r="AG7" s="724"/>
      <c r="AH7" s="724"/>
      <c r="AI7" s="724"/>
      <c r="AJ7" s="724"/>
      <c r="AK7" s="724"/>
      <c r="AL7" s="666">
        <v>0</v>
      </c>
      <c r="AM7" s="667"/>
      <c r="AN7" s="667"/>
      <c r="AO7" s="725"/>
      <c r="AP7" s="658" t="s">
        <v>235</v>
      </c>
      <c r="AQ7" s="659"/>
      <c r="AR7" s="659"/>
      <c r="AS7" s="659"/>
      <c r="AT7" s="659"/>
      <c r="AU7" s="659"/>
      <c r="AV7" s="659"/>
      <c r="AW7" s="659"/>
      <c r="AX7" s="659"/>
      <c r="AY7" s="659"/>
      <c r="AZ7" s="659"/>
      <c r="BA7" s="659"/>
      <c r="BB7" s="659"/>
      <c r="BC7" s="659"/>
      <c r="BD7" s="659"/>
      <c r="BE7" s="659"/>
      <c r="BF7" s="660"/>
      <c r="BG7" s="661">
        <v>148146</v>
      </c>
      <c r="BH7" s="664"/>
      <c r="BI7" s="664"/>
      <c r="BJ7" s="664"/>
      <c r="BK7" s="664"/>
      <c r="BL7" s="664"/>
      <c r="BM7" s="664"/>
      <c r="BN7" s="665"/>
      <c r="BO7" s="723">
        <v>50.2</v>
      </c>
      <c r="BP7" s="723"/>
      <c r="BQ7" s="723"/>
      <c r="BR7" s="723"/>
      <c r="BS7" s="724">
        <v>2043</v>
      </c>
      <c r="BT7" s="724"/>
      <c r="BU7" s="724"/>
      <c r="BV7" s="724"/>
      <c r="BW7" s="724"/>
      <c r="BX7" s="724"/>
      <c r="BY7" s="724"/>
      <c r="BZ7" s="724"/>
      <c r="CA7" s="724"/>
      <c r="CB7" s="765"/>
      <c r="CD7" s="705" t="s">
        <v>236</v>
      </c>
      <c r="CE7" s="702"/>
      <c r="CF7" s="702"/>
      <c r="CG7" s="702"/>
      <c r="CH7" s="702"/>
      <c r="CI7" s="702"/>
      <c r="CJ7" s="702"/>
      <c r="CK7" s="702"/>
      <c r="CL7" s="702"/>
      <c r="CM7" s="702"/>
      <c r="CN7" s="702"/>
      <c r="CO7" s="702"/>
      <c r="CP7" s="702"/>
      <c r="CQ7" s="703"/>
      <c r="CR7" s="661">
        <v>757794</v>
      </c>
      <c r="CS7" s="664"/>
      <c r="CT7" s="664"/>
      <c r="CU7" s="664"/>
      <c r="CV7" s="664"/>
      <c r="CW7" s="664"/>
      <c r="CX7" s="664"/>
      <c r="CY7" s="665"/>
      <c r="CZ7" s="723">
        <v>15</v>
      </c>
      <c r="DA7" s="723"/>
      <c r="DB7" s="723"/>
      <c r="DC7" s="723"/>
      <c r="DD7" s="669">
        <v>156518</v>
      </c>
      <c r="DE7" s="664"/>
      <c r="DF7" s="664"/>
      <c r="DG7" s="664"/>
      <c r="DH7" s="664"/>
      <c r="DI7" s="664"/>
      <c r="DJ7" s="664"/>
      <c r="DK7" s="664"/>
      <c r="DL7" s="664"/>
      <c r="DM7" s="664"/>
      <c r="DN7" s="664"/>
      <c r="DO7" s="664"/>
      <c r="DP7" s="665"/>
      <c r="DQ7" s="669">
        <v>394593</v>
      </c>
      <c r="DR7" s="664"/>
      <c r="DS7" s="664"/>
      <c r="DT7" s="664"/>
      <c r="DU7" s="664"/>
      <c r="DV7" s="664"/>
      <c r="DW7" s="664"/>
      <c r="DX7" s="664"/>
      <c r="DY7" s="664"/>
      <c r="DZ7" s="664"/>
      <c r="EA7" s="664"/>
      <c r="EB7" s="664"/>
      <c r="EC7" s="704"/>
    </row>
    <row r="8" spans="2:143" ht="11.25" customHeight="1" x14ac:dyDescent="0.15">
      <c r="B8" s="658" t="s">
        <v>237</v>
      </c>
      <c r="C8" s="659"/>
      <c r="D8" s="659"/>
      <c r="E8" s="659"/>
      <c r="F8" s="659"/>
      <c r="G8" s="659"/>
      <c r="H8" s="659"/>
      <c r="I8" s="659"/>
      <c r="J8" s="659"/>
      <c r="K8" s="659"/>
      <c r="L8" s="659"/>
      <c r="M8" s="659"/>
      <c r="N8" s="659"/>
      <c r="O8" s="659"/>
      <c r="P8" s="659"/>
      <c r="Q8" s="660"/>
      <c r="R8" s="661">
        <v>599</v>
      </c>
      <c r="S8" s="664"/>
      <c r="T8" s="664"/>
      <c r="U8" s="664"/>
      <c r="V8" s="664"/>
      <c r="W8" s="664"/>
      <c r="X8" s="664"/>
      <c r="Y8" s="665"/>
      <c r="Z8" s="723">
        <v>0</v>
      </c>
      <c r="AA8" s="723"/>
      <c r="AB8" s="723"/>
      <c r="AC8" s="723"/>
      <c r="AD8" s="724">
        <v>599</v>
      </c>
      <c r="AE8" s="724"/>
      <c r="AF8" s="724"/>
      <c r="AG8" s="724"/>
      <c r="AH8" s="724"/>
      <c r="AI8" s="724"/>
      <c r="AJ8" s="724"/>
      <c r="AK8" s="724"/>
      <c r="AL8" s="666">
        <v>0</v>
      </c>
      <c r="AM8" s="667"/>
      <c r="AN8" s="667"/>
      <c r="AO8" s="725"/>
      <c r="AP8" s="658" t="s">
        <v>238</v>
      </c>
      <c r="AQ8" s="659"/>
      <c r="AR8" s="659"/>
      <c r="AS8" s="659"/>
      <c r="AT8" s="659"/>
      <c r="AU8" s="659"/>
      <c r="AV8" s="659"/>
      <c r="AW8" s="659"/>
      <c r="AX8" s="659"/>
      <c r="AY8" s="659"/>
      <c r="AZ8" s="659"/>
      <c r="BA8" s="659"/>
      <c r="BB8" s="659"/>
      <c r="BC8" s="659"/>
      <c r="BD8" s="659"/>
      <c r="BE8" s="659"/>
      <c r="BF8" s="660"/>
      <c r="BG8" s="661">
        <v>4460</v>
      </c>
      <c r="BH8" s="664"/>
      <c r="BI8" s="664"/>
      <c r="BJ8" s="664"/>
      <c r="BK8" s="664"/>
      <c r="BL8" s="664"/>
      <c r="BM8" s="664"/>
      <c r="BN8" s="665"/>
      <c r="BO8" s="723">
        <v>1.5</v>
      </c>
      <c r="BP8" s="723"/>
      <c r="BQ8" s="723"/>
      <c r="BR8" s="723"/>
      <c r="BS8" s="669" t="s">
        <v>233</v>
      </c>
      <c r="BT8" s="664"/>
      <c r="BU8" s="664"/>
      <c r="BV8" s="664"/>
      <c r="BW8" s="664"/>
      <c r="BX8" s="664"/>
      <c r="BY8" s="664"/>
      <c r="BZ8" s="664"/>
      <c r="CA8" s="664"/>
      <c r="CB8" s="704"/>
      <c r="CD8" s="705" t="s">
        <v>239</v>
      </c>
      <c r="CE8" s="702"/>
      <c r="CF8" s="702"/>
      <c r="CG8" s="702"/>
      <c r="CH8" s="702"/>
      <c r="CI8" s="702"/>
      <c r="CJ8" s="702"/>
      <c r="CK8" s="702"/>
      <c r="CL8" s="702"/>
      <c r="CM8" s="702"/>
      <c r="CN8" s="702"/>
      <c r="CO8" s="702"/>
      <c r="CP8" s="702"/>
      <c r="CQ8" s="703"/>
      <c r="CR8" s="661">
        <v>607858</v>
      </c>
      <c r="CS8" s="664"/>
      <c r="CT8" s="664"/>
      <c r="CU8" s="664"/>
      <c r="CV8" s="664"/>
      <c r="CW8" s="664"/>
      <c r="CX8" s="664"/>
      <c r="CY8" s="665"/>
      <c r="CZ8" s="723">
        <v>12</v>
      </c>
      <c r="DA8" s="723"/>
      <c r="DB8" s="723"/>
      <c r="DC8" s="723"/>
      <c r="DD8" s="669">
        <v>30988</v>
      </c>
      <c r="DE8" s="664"/>
      <c r="DF8" s="664"/>
      <c r="DG8" s="664"/>
      <c r="DH8" s="664"/>
      <c r="DI8" s="664"/>
      <c r="DJ8" s="664"/>
      <c r="DK8" s="664"/>
      <c r="DL8" s="664"/>
      <c r="DM8" s="664"/>
      <c r="DN8" s="664"/>
      <c r="DO8" s="664"/>
      <c r="DP8" s="665"/>
      <c r="DQ8" s="669">
        <v>399985</v>
      </c>
      <c r="DR8" s="664"/>
      <c r="DS8" s="664"/>
      <c r="DT8" s="664"/>
      <c r="DU8" s="664"/>
      <c r="DV8" s="664"/>
      <c r="DW8" s="664"/>
      <c r="DX8" s="664"/>
      <c r="DY8" s="664"/>
      <c r="DZ8" s="664"/>
      <c r="EA8" s="664"/>
      <c r="EB8" s="664"/>
      <c r="EC8" s="704"/>
    </row>
    <row r="9" spans="2:143" ht="11.25" customHeight="1" x14ac:dyDescent="0.15">
      <c r="B9" s="658" t="s">
        <v>240</v>
      </c>
      <c r="C9" s="659"/>
      <c r="D9" s="659"/>
      <c r="E9" s="659"/>
      <c r="F9" s="659"/>
      <c r="G9" s="659"/>
      <c r="H9" s="659"/>
      <c r="I9" s="659"/>
      <c r="J9" s="659"/>
      <c r="K9" s="659"/>
      <c r="L9" s="659"/>
      <c r="M9" s="659"/>
      <c r="N9" s="659"/>
      <c r="O9" s="659"/>
      <c r="P9" s="659"/>
      <c r="Q9" s="660"/>
      <c r="R9" s="661">
        <v>525</v>
      </c>
      <c r="S9" s="664"/>
      <c r="T9" s="664"/>
      <c r="U9" s="664"/>
      <c r="V9" s="664"/>
      <c r="W9" s="664"/>
      <c r="X9" s="664"/>
      <c r="Y9" s="665"/>
      <c r="Z9" s="723">
        <v>0</v>
      </c>
      <c r="AA9" s="723"/>
      <c r="AB9" s="723"/>
      <c r="AC9" s="723"/>
      <c r="AD9" s="724">
        <v>525</v>
      </c>
      <c r="AE9" s="724"/>
      <c r="AF9" s="724"/>
      <c r="AG9" s="724"/>
      <c r="AH9" s="724"/>
      <c r="AI9" s="724"/>
      <c r="AJ9" s="724"/>
      <c r="AK9" s="724"/>
      <c r="AL9" s="666">
        <v>0</v>
      </c>
      <c r="AM9" s="667"/>
      <c r="AN9" s="667"/>
      <c r="AO9" s="725"/>
      <c r="AP9" s="658" t="s">
        <v>241</v>
      </c>
      <c r="AQ9" s="659"/>
      <c r="AR9" s="659"/>
      <c r="AS9" s="659"/>
      <c r="AT9" s="659"/>
      <c r="AU9" s="659"/>
      <c r="AV9" s="659"/>
      <c r="AW9" s="659"/>
      <c r="AX9" s="659"/>
      <c r="AY9" s="659"/>
      <c r="AZ9" s="659"/>
      <c r="BA9" s="659"/>
      <c r="BB9" s="659"/>
      <c r="BC9" s="659"/>
      <c r="BD9" s="659"/>
      <c r="BE9" s="659"/>
      <c r="BF9" s="660"/>
      <c r="BG9" s="661">
        <v>125345</v>
      </c>
      <c r="BH9" s="664"/>
      <c r="BI9" s="664"/>
      <c r="BJ9" s="664"/>
      <c r="BK9" s="664"/>
      <c r="BL9" s="664"/>
      <c r="BM9" s="664"/>
      <c r="BN9" s="665"/>
      <c r="BO9" s="723">
        <v>42.5</v>
      </c>
      <c r="BP9" s="723"/>
      <c r="BQ9" s="723"/>
      <c r="BR9" s="723"/>
      <c r="BS9" s="669" t="s">
        <v>233</v>
      </c>
      <c r="BT9" s="664"/>
      <c r="BU9" s="664"/>
      <c r="BV9" s="664"/>
      <c r="BW9" s="664"/>
      <c r="BX9" s="664"/>
      <c r="BY9" s="664"/>
      <c r="BZ9" s="664"/>
      <c r="CA9" s="664"/>
      <c r="CB9" s="704"/>
      <c r="CD9" s="705" t="s">
        <v>242</v>
      </c>
      <c r="CE9" s="702"/>
      <c r="CF9" s="702"/>
      <c r="CG9" s="702"/>
      <c r="CH9" s="702"/>
      <c r="CI9" s="702"/>
      <c r="CJ9" s="702"/>
      <c r="CK9" s="702"/>
      <c r="CL9" s="702"/>
      <c r="CM9" s="702"/>
      <c r="CN9" s="702"/>
      <c r="CO9" s="702"/>
      <c r="CP9" s="702"/>
      <c r="CQ9" s="703"/>
      <c r="CR9" s="661">
        <v>1070394</v>
      </c>
      <c r="CS9" s="664"/>
      <c r="CT9" s="664"/>
      <c r="CU9" s="664"/>
      <c r="CV9" s="664"/>
      <c r="CW9" s="664"/>
      <c r="CX9" s="664"/>
      <c r="CY9" s="665"/>
      <c r="CZ9" s="723">
        <v>21.2</v>
      </c>
      <c r="DA9" s="723"/>
      <c r="DB9" s="723"/>
      <c r="DC9" s="723"/>
      <c r="DD9" s="669">
        <v>579070</v>
      </c>
      <c r="DE9" s="664"/>
      <c r="DF9" s="664"/>
      <c r="DG9" s="664"/>
      <c r="DH9" s="664"/>
      <c r="DI9" s="664"/>
      <c r="DJ9" s="664"/>
      <c r="DK9" s="664"/>
      <c r="DL9" s="664"/>
      <c r="DM9" s="664"/>
      <c r="DN9" s="664"/>
      <c r="DO9" s="664"/>
      <c r="DP9" s="665"/>
      <c r="DQ9" s="669">
        <v>462829</v>
      </c>
      <c r="DR9" s="664"/>
      <c r="DS9" s="664"/>
      <c r="DT9" s="664"/>
      <c r="DU9" s="664"/>
      <c r="DV9" s="664"/>
      <c r="DW9" s="664"/>
      <c r="DX9" s="664"/>
      <c r="DY9" s="664"/>
      <c r="DZ9" s="664"/>
      <c r="EA9" s="664"/>
      <c r="EB9" s="664"/>
      <c r="EC9" s="704"/>
    </row>
    <row r="10" spans="2:143" ht="11.25" customHeight="1" x14ac:dyDescent="0.15">
      <c r="B10" s="658" t="s">
        <v>243</v>
      </c>
      <c r="C10" s="659"/>
      <c r="D10" s="659"/>
      <c r="E10" s="659"/>
      <c r="F10" s="659"/>
      <c r="G10" s="659"/>
      <c r="H10" s="659"/>
      <c r="I10" s="659"/>
      <c r="J10" s="659"/>
      <c r="K10" s="659"/>
      <c r="L10" s="659"/>
      <c r="M10" s="659"/>
      <c r="N10" s="659"/>
      <c r="O10" s="659"/>
      <c r="P10" s="659"/>
      <c r="Q10" s="660"/>
      <c r="R10" s="661" t="s">
        <v>233</v>
      </c>
      <c r="S10" s="664"/>
      <c r="T10" s="664"/>
      <c r="U10" s="664"/>
      <c r="V10" s="664"/>
      <c r="W10" s="664"/>
      <c r="X10" s="664"/>
      <c r="Y10" s="665"/>
      <c r="Z10" s="723" t="s">
        <v>233</v>
      </c>
      <c r="AA10" s="723"/>
      <c r="AB10" s="723"/>
      <c r="AC10" s="723"/>
      <c r="AD10" s="724" t="s">
        <v>233</v>
      </c>
      <c r="AE10" s="724"/>
      <c r="AF10" s="724"/>
      <c r="AG10" s="724"/>
      <c r="AH10" s="724"/>
      <c r="AI10" s="724"/>
      <c r="AJ10" s="724"/>
      <c r="AK10" s="724"/>
      <c r="AL10" s="666" t="s">
        <v>129</v>
      </c>
      <c r="AM10" s="667"/>
      <c r="AN10" s="667"/>
      <c r="AO10" s="725"/>
      <c r="AP10" s="658" t="s">
        <v>244</v>
      </c>
      <c r="AQ10" s="659"/>
      <c r="AR10" s="659"/>
      <c r="AS10" s="659"/>
      <c r="AT10" s="659"/>
      <c r="AU10" s="659"/>
      <c r="AV10" s="659"/>
      <c r="AW10" s="659"/>
      <c r="AX10" s="659"/>
      <c r="AY10" s="659"/>
      <c r="AZ10" s="659"/>
      <c r="BA10" s="659"/>
      <c r="BB10" s="659"/>
      <c r="BC10" s="659"/>
      <c r="BD10" s="659"/>
      <c r="BE10" s="659"/>
      <c r="BF10" s="660"/>
      <c r="BG10" s="661">
        <v>8039</v>
      </c>
      <c r="BH10" s="664"/>
      <c r="BI10" s="664"/>
      <c r="BJ10" s="664"/>
      <c r="BK10" s="664"/>
      <c r="BL10" s="664"/>
      <c r="BM10" s="664"/>
      <c r="BN10" s="665"/>
      <c r="BO10" s="723">
        <v>2.7</v>
      </c>
      <c r="BP10" s="723"/>
      <c r="BQ10" s="723"/>
      <c r="BR10" s="723"/>
      <c r="BS10" s="669" t="s">
        <v>233</v>
      </c>
      <c r="BT10" s="664"/>
      <c r="BU10" s="664"/>
      <c r="BV10" s="664"/>
      <c r="BW10" s="664"/>
      <c r="BX10" s="664"/>
      <c r="BY10" s="664"/>
      <c r="BZ10" s="664"/>
      <c r="CA10" s="664"/>
      <c r="CB10" s="704"/>
      <c r="CD10" s="705" t="s">
        <v>245</v>
      </c>
      <c r="CE10" s="702"/>
      <c r="CF10" s="702"/>
      <c r="CG10" s="702"/>
      <c r="CH10" s="702"/>
      <c r="CI10" s="702"/>
      <c r="CJ10" s="702"/>
      <c r="CK10" s="702"/>
      <c r="CL10" s="702"/>
      <c r="CM10" s="702"/>
      <c r="CN10" s="702"/>
      <c r="CO10" s="702"/>
      <c r="CP10" s="702"/>
      <c r="CQ10" s="703"/>
      <c r="CR10" s="661">
        <v>487</v>
      </c>
      <c r="CS10" s="664"/>
      <c r="CT10" s="664"/>
      <c r="CU10" s="664"/>
      <c r="CV10" s="664"/>
      <c r="CW10" s="664"/>
      <c r="CX10" s="664"/>
      <c r="CY10" s="665"/>
      <c r="CZ10" s="723">
        <v>0</v>
      </c>
      <c r="DA10" s="723"/>
      <c r="DB10" s="723"/>
      <c r="DC10" s="723"/>
      <c r="DD10" s="669" t="s">
        <v>233</v>
      </c>
      <c r="DE10" s="664"/>
      <c r="DF10" s="664"/>
      <c r="DG10" s="664"/>
      <c r="DH10" s="664"/>
      <c r="DI10" s="664"/>
      <c r="DJ10" s="664"/>
      <c r="DK10" s="664"/>
      <c r="DL10" s="664"/>
      <c r="DM10" s="664"/>
      <c r="DN10" s="664"/>
      <c r="DO10" s="664"/>
      <c r="DP10" s="665"/>
      <c r="DQ10" s="669">
        <v>487</v>
      </c>
      <c r="DR10" s="664"/>
      <c r="DS10" s="664"/>
      <c r="DT10" s="664"/>
      <c r="DU10" s="664"/>
      <c r="DV10" s="664"/>
      <c r="DW10" s="664"/>
      <c r="DX10" s="664"/>
      <c r="DY10" s="664"/>
      <c r="DZ10" s="664"/>
      <c r="EA10" s="664"/>
      <c r="EB10" s="664"/>
      <c r="EC10" s="704"/>
    </row>
    <row r="11" spans="2:143" ht="11.25" customHeight="1" x14ac:dyDescent="0.15">
      <c r="B11" s="658" t="s">
        <v>246</v>
      </c>
      <c r="C11" s="659"/>
      <c r="D11" s="659"/>
      <c r="E11" s="659"/>
      <c r="F11" s="659"/>
      <c r="G11" s="659"/>
      <c r="H11" s="659"/>
      <c r="I11" s="659"/>
      <c r="J11" s="659"/>
      <c r="K11" s="659"/>
      <c r="L11" s="659"/>
      <c r="M11" s="659"/>
      <c r="N11" s="659"/>
      <c r="O11" s="659"/>
      <c r="P11" s="659"/>
      <c r="Q11" s="660"/>
      <c r="R11" s="661" t="s">
        <v>233</v>
      </c>
      <c r="S11" s="664"/>
      <c r="T11" s="664"/>
      <c r="U11" s="664"/>
      <c r="V11" s="664"/>
      <c r="W11" s="664"/>
      <c r="X11" s="664"/>
      <c r="Y11" s="665"/>
      <c r="Z11" s="723" t="s">
        <v>129</v>
      </c>
      <c r="AA11" s="723"/>
      <c r="AB11" s="723"/>
      <c r="AC11" s="723"/>
      <c r="AD11" s="724" t="s">
        <v>233</v>
      </c>
      <c r="AE11" s="724"/>
      <c r="AF11" s="724"/>
      <c r="AG11" s="724"/>
      <c r="AH11" s="724"/>
      <c r="AI11" s="724"/>
      <c r="AJ11" s="724"/>
      <c r="AK11" s="724"/>
      <c r="AL11" s="666" t="s">
        <v>233</v>
      </c>
      <c r="AM11" s="667"/>
      <c r="AN11" s="667"/>
      <c r="AO11" s="725"/>
      <c r="AP11" s="658" t="s">
        <v>247</v>
      </c>
      <c r="AQ11" s="659"/>
      <c r="AR11" s="659"/>
      <c r="AS11" s="659"/>
      <c r="AT11" s="659"/>
      <c r="AU11" s="659"/>
      <c r="AV11" s="659"/>
      <c r="AW11" s="659"/>
      <c r="AX11" s="659"/>
      <c r="AY11" s="659"/>
      <c r="AZ11" s="659"/>
      <c r="BA11" s="659"/>
      <c r="BB11" s="659"/>
      <c r="BC11" s="659"/>
      <c r="BD11" s="659"/>
      <c r="BE11" s="659"/>
      <c r="BF11" s="660"/>
      <c r="BG11" s="661">
        <v>10302</v>
      </c>
      <c r="BH11" s="664"/>
      <c r="BI11" s="664"/>
      <c r="BJ11" s="664"/>
      <c r="BK11" s="664"/>
      <c r="BL11" s="664"/>
      <c r="BM11" s="664"/>
      <c r="BN11" s="665"/>
      <c r="BO11" s="723">
        <v>3.5</v>
      </c>
      <c r="BP11" s="723"/>
      <c r="BQ11" s="723"/>
      <c r="BR11" s="723"/>
      <c r="BS11" s="669">
        <v>2043</v>
      </c>
      <c r="BT11" s="664"/>
      <c r="BU11" s="664"/>
      <c r="BV11" s="664"/>
      <c r="BW11" s="664"/>
      <c r="BX11" s="664"/>
      <c r="BY11" s="664"/>
      <c r="BZ11" s="664"/>
      <c r="CA11" s="664"/>
      <c r="CB11" s="704"/>
      <c r="CD11" s="705" t="s">
        <v>248</v>
      </c>
      <c r="CE11" s="702"/>
      <c r="CF11" s="702"/>
      <c r="CG11" s="702"/>
      <c r="CH11" s="702"/>
      <c r="CI11" s="702"/>
      <c r="CJ11" s="702"/>
      <c r="CK11" s="702"/>
      <c r="CL11" s="702"/>
      <c r="CM11" s="702"/>
      <c r="CN11" s="702"/>
      <c r="CO11" s="702"/>
      <c r="CP11" s="702"/>
      <c r="CQ11" s="703"/>
      <c r="CR11" s="661">
        <v>607726</v>
      </c>
      <c r="CS11" s="664"/>
      <c r="CT11" s="664"/>
      <c r="CU11" s="664"/>
      <c r="CV11" s="664"/>
      <c r="CW11" s="664"/>
      <c r="CX11" s="664"/>
      <c r="CY11" s="665"/>
      <c r="CZ11" s="723">
        <v>12</v>
      </c>
      <c r="DA11" s="723"/>
      <c r="DB11" s="723"/>
      <c r="DC11" s="723"/>
      <c r="DD11" s="669">
        <v>397815</v>
      </c>
      <c r="DE11" s="664"/>
      <c r="DF11" s="664"/>
      <c r="DG11" s="664"/>
      <c r="DH11" s="664"/>
      <c r="DI11" s="664"/>
      <c r="DJ11" s="664"/>
      <c r="DK11" s="664"/>
      <c r="DL11" s="664"/>
      <c r="DM11" s="664"/>
      <c r="DN11" s="664"/>
      <c r="DO11" s="664"/>
      <c r="DP11" s="665"/>
      <c r="DQ11" s="669">
        <v>144933</v>
      </c>
      <c r="DR11" s="664"/>
      <c r="DS11" s="664"/>
      <c r="DT11" s="664"/>
      <c r="DU11" s="664"/>
      <c r="DV11" s="664"/>
      <c r="DW11" s="664"/>
      <c r="DX11" s="664"/>
      <c r="DY11" s="664"/>
      <c r="DZ11" s="664"/>
      <c r="EA11" s="664"/>
      <c r="EB11" s="664"/>
      <c r="EC11" s="704"/>
    </row>
    <row r="12" spans="2:143" ht="11.25" customHeight="1" x14ac:dyDescent="0.15">
      <c r="B12" s="658" t="s">
        <v>249</v>
      </c>
      <c r="C12" s="659"/>
      <c r="D12" s="659"/>
      <c r="E12" s="659"/>
      <c r="F12" s="659"/>
      <c r="G12" s="659"/>
      <c r="H12" s="659"/>
      <c r="I12" s="659"/>
      <c r="J12" s="659"/>
      <c r="K12" s="659"/>
      <c r="L12" s="659"/>
      <c r="M12" s="659"/>
      <c r="N12" s="659"/>
      <c r="O12" s="659"/>
      <c r="P12" s="659"/>
      <c r="Q12" s="660"/>
      <c r="R12" s="661">
        <v>56512</v>
      </c>
      <c r="S12" s="664"/>
      <c r="T12" s="664"/>
      <c r="U12" s="664"/>
      <c r="V12" s="664"/>
      <c r="W12" s="664"/>
      <c r="X12" s="664"/>
      <c r="Y12" s="665"/>
      <c r="Z12" s="723">
        <v>1.1000000000000001</v>
      </c>
      <c r="AA12" s="723"/>
      <c r="AB12" s="723"/>
      <c r="AC12" s="723"/>
      <c r="AD12" s="724">
        <v>56512</v>
      </c>
      <c r="AE12" s="724"/>
      <c r="AF12" s="724"/>
      <c r="AG12" s="724"/>
      <c r="AH12" s="724"/>
      <c r="AI12" s="724"/>
      <c r="AJ12" s="724"/>
      <c r="AK12" s="724"/>
      <c r="AL12" s="666">
        <v>2.2999999999999998</v>
      </c>
      <c r="AM12" s="667"/>
      <c r="AN12" s="667"/>
      <c r="AO12" s="725"/>
      <c r="AP12" s="658" t="s">
        <v>250</v>
      </c>
      <c r="AQ12" s="659"/>
      <c r="AR12" s="659"/>
      <c r="AS12" s="659"/>
      <c r="AT12" s="659"/>
      <c r="AU12" s="659"/>
      <c r="AV12" s="659"/>
      <c r="AW12" s="659"/>
      <c r="AX12" s="659"/>
      <c r="AY12" s="659"/>
      <c r="AZ12" s="659"/>
      <c r="BA12" s="659"/>
      <c r="BB12" s="659"/>
      <c r="BC12" s="659"/>
      <c r="BD12" s="659"/>
      <c r="BE12" s="659"/>
      <c r="BF12" s="660"/>
      <c r="BG12" s="661">
        <v>107125</v>
      </c>
      <c r="BH12" s="664"/>
      <c r="BI12" s="664"/>
      <c r="BJ12" s="664"/>
      <c r="BK12" s="664"/>
      <c r="BL12" s="664"/>
      <c r="BM12" s="664"/>
      <c r="BN12" s="665"/>
      <c r="BO12" s="723">
        <v>36.299999999999997</v>
      </c>
      <c r="BP12" s="723"/>
      <c r="BQ12" s="723"/>
      <c r="BR12" s="723"/>
      <c r="BS12" s="669" t="s">
        <v>233</v>
      </c>
      <c r="BT12" s="664"/>
      <c r="BU12" s="664"/>
      <c r="BV12" s="664"/>
      <c r="BW12" s="664"/>
      <c r="BX12" s="664"/>
      <c r="BY12" s="664"/>
      <c r="BZ12" s="664"/>
      <c r="CA12" s="664"/>
      <c r="CB12" s="704"/>
      <c r="CD12" s="705" t="s">
        <v>251</v>
      </c>
      <c r="CE12" s="702"/>
      <c r="CF12" s="702"/>
      <c r="CG12" s="702"/>
      <c r="CH12" s="702"/>
      <c r="CI12" s="702"/>
      <c r="CJ12" s="702"/>
      <c r="CK12" s="702"/>
      <c r="CL12" s="702"/>
      <c r="CM12" s="702"/>
      <c r="CN12" s="702"/>
      <c r="CO12" s="702"/>
      <c r="CP12" s="702"/>
      <c r="CQ12" s="703"/>
      <c r="CR12" s="661">
        <v>429248</v>
      </c>
      <c r="CS12" s="664"/>
      <c r="CT12" s="664"/>
      <c r="CU12" s="664"/>
      <c r="CV12" s="664"/>
      <c r="CW12" s="664"/>
      <c r="CX12" s="664"/>
      <c r="CY12" s="665"/>
      <c r="CZ12" s="723">
        <v>8.5</v>
      </c>
      <c r="DA12" s="723"/>
      <c r="DB12" s="723"/>
      <c r="DC12" s="723"/>
      <c r="DD12" s="669">
        <v>344804</v>
      </c>
      <c r="DE12" s="664"/>
      <c r="DF12" s="664"/>
      <c r="DG12" s="664"/>
      <c r="DH12" s="664"/>
      <c r="DI12" s="664"/>
      <c r="DJ12" s="664"/>
      <c r="DK12" s="664"/>
      <c r="DL12" s="664"/>
      <c r="DM12" s="664"/>
      <c r="DN12" s="664"/>
      <c r="DO12" s="664"/>
      <c r="DP12" s="665"/>
      <c r="DQ12" s="669">
        <v>70516</v>
      </c>
      <c r="DR12" s="664"/>
      <c r="DS12" s="664"/>
      <c r="DT12" s="664"/>
      <c r="DU12" s="664"/>
      <c r="DV12" s="664"/>
      <c r="DW12" s="664"/>
      <c r="DX12" s="664"/>
      <c r="DY12" s="664"/>
      <c r="DZ12" s="664"/>
      <c r="EA12" s="664"/>
      <c r="EB12" s="664"/>
      <c r="EC12" s="704"/>
    </row>
    <row r="13" spans="2:143" ht="11.25" customHeight="1" x14ac:dyDescent="0.15">
      <c r="B13" s="658" t="s">
        <v>252</v>
      </c>
      <c r="C13" s="659"/>
      <c r="D13" s="659"/>
      <c r="E13" s="659"/>
      <c r="F13" s="659"/>
      <c r="G13" s="659"/>
      <c r="H13" s="659"/>
      <c r="I13" s="659"/>
      <c r="J13" s="659"/>
      <c r="K13" s="659"/>
      <c r="L13" s="659"/>
      <c r="M13" s="659"/>
      <c r="N13" s="659"/>
      <c r="O13" s="659"/>
      <c r="P13" s="659"/>
      <c r="Q13" s="660"/>
      <c r="R13" s="661" t="s">
        <v>233</v>
      </c>
      <c r="S13" s="664"/>
      <c r="T13" s="664"/>
      <c r="U13" s="664"/>
      <c r="V13" s="664"/>
      <c r="W13" s="664"/>
      <c r="X13" s="664"/>
      <c r="Y13" s="665"/>
      <c r="Z13" s="723" t="s">
        <v>233</v>
      </c>
      <c r="AA13" s="723"/>
      <c r="AB13" s="723"/>
      <c r="AC13" s="723"/>
      <c r="AD13" s="724" t="s">
        <v>233</v>
      </c>
      <c r="AE13" s="724"/>
      <c r="AF13" s="724"/>
      <c r="AG13" s="724"/>
      <c r="AH13" s="724"/>
      <c r="AI13" s="724"/>
      <c r="AJ13" s="724"/>
      <c r="AK13" s="724"/>
      <c r="AL13" s="666" t="s">
        <v>233</v>
      </c>
      <c r="AM13" s="667"/>
      <c r="AN13" s="667"/>
      <c r="AO13" s="725"/>
      <c r="AP13" s="658" t="s">
        <v>253</v>
      </c>
      <c r="AQ13" s="659"/>
      <c r="AR13" s="659"/>
      <c r="AS13" s="659"/>
      <c r="AT13" s="659"/>
      <c r="AU13" s="659"/>
      <c r="AV13" s="659"/>
      <c r="AW13" s="659"/>
      <c r="AX13" s="659"/>
      <c r="AY13" s="659"/>
      <c r="AZ13" s="659"/>
      <c r="BA13" s="659"/>
      <c r="BB13" s="659"/>
      <c r="BC13" s="659"/>
      <c r="BD13" s="659"/>
      <c r="BE13" s="659"/>
      <c r="BF13" s="660"/>
      <c r="BG13" s="661">
        <v>99802</v>
      </c>
      <c r="BH13" s="664"/>
      <c r="BI13" s="664"/>
      <c r="BJ13" s="664"/>
      <c r="BK13" s="664"/>
      <c r="BL13" s="664"/>
      <c r="BM13" s="664"/>
      <c r="BN13" s="665"/>
      <c r="BO13" s="723">
        <v>33.799999999999997</v>
      </c>
      <c r="BP13" s="723"/>
      <c r="BQ13" s="723"/>
      <c r="BR13" s="723"/>
      <c r="BS13" s="669" t="s">
        <v>233</v>
      </c>
      <c r="BT13" s="664"/>
      <c r="BU13" s="664"/>
      <c r="BV13" s="664"/>
      <c r="BW13" s="664"/>
      <c r="BX13" s="664"/>
      <c r="BY13" s="664"/>
      <c r="BZ13" s="664"/>
      <c r="CA13" s="664"/>
      <c r="CB13" s="704"/>
      <c r="CD13" s="705" t="s">
        <v>254</v>
      </c>
      <c r="CE13" s="702"/>
      <c r="CF13" s="702"/>
      <c r="CG13" s="702"/>
      <c r="CH13" s="702"/>
      <c r="CI13" s="702"/>
      <c r="CJ13" s="702"/>
      <c r="CK13" s="702"/>
      <c r="CL13" s="702"/>
      <c r="CM13" s="702"/>
      <c r="CN13" s="702"/>
      <c r="CO13" s="702"/>
      <c r="CP13" s="702"/>
      <c r="CQ13" s="703"/>
      <c r="CR13" s="661">
        <v>538379</v>
      </c>
      <c r="CS13" s="664"/>
      <c r="CT13" s="664"/>
      <c r="CU13" s="664"/>
      <c r="CV13" s="664"/>
      <c r="CW13" s="664"/>
      <c r="CX13" s="664"/>
      <c r="CY13" s="665"/>
      <c r="CZ13" s="723">
        <v>10.6</v>
      </c>
      <c r="DA13" s="723"/>
      <c r="DB13" s="723"/>
      <c r="DC13" s="723"/>
      <c r="DD13" s="669">
        <v>244476</v>
      </c>
      <c r="DE13" s="664"/>
      <c r="DF13" s="664"/>
      <c r="DG13" s="664"/>
      <c r="DH13" s="664"/>
      <c r="DI13" s="664"/>
      <c r="DJ13" s="664"/>
      <c r="DK13" s="664"/>
      <c r="DL13" s="664"/>
      <c r="DM13" s="664"/>
      <c r="DN13" s="664"/>
      <c r="DO13" s="664"/>
      <c r="DP13" s="665"/>
      <c r="DQ13" s="669">
        <v>394036</v>
      </c>
      <c r="DR13" s="664"/>
      <c r="DS13" s="664"/>
      <c r="DT13" s="664"/>
      <c r="DU13" s="664"/>
      <c r="DV13" s="664"/>
      <c r="DW13" s="664"/>
      <c r="DX13" s="664"/>
      <c r="DY13" s="664"/>
      <c r="DZ13" s="664"/>
      <c r="EA13" s="664"/>
      <c r="EB13" s="664"/>
      <c r="EC13" s="704"/>
    </row>
    <row r="14" spans="2:143" ht="11.25" customHeight="1" x14ac:dyDescent="0.15">
      <c r="B14" s="658" t="s">
        <v>255</v>
      </c>
      <c r="C14" s="659"/>
      <c r="D14" s="659"/>
      <c r="E14" s="659"/>
      <c r="F14" s="659"/>
      <c r="G14" s="659"/>
      <c r="H14" s="659"/>
      <c r="I14" s="659"/>
      <c r="J14" s="659"/>
      <c r="K14" s="659"/>
      <c r="L14" s="659"/>
      <c r="M14" s="659"/>
      <c r="N14" s="659"/>
      <c r="O14" s="659"/>
      <c r="P14" s="659"/>
      <c r="Q14" s="660"/>
      <c r="R14" s="661" t="s">
        <v>233</v>
      </c>
      <c r="S14" s="664"/>
      <c r="T14" s="664"/>
      <c r="U14" s="664"/>
      <c r="V14" s="664"/>
      <c r="W14" s="664"/>
      <c r="X14" s="664"/>
      <c r="Y14" s="665"/>
      <c r="Z14" s="723" t="s">
        <v>233</v>
      </c>
      <c r="AA14" s="723"/>
      <c r="AB14" s="723"/>
      <c r="AC14" s="723"/>
      <c r="AD14" s="724" t="s">
        <v>233</v>
      </c>
      <c r="AE14" s="724"/>
      <c r="AF14" s="724"/>
      <c r="AG14" s="724"/>
      <c r="AH14" s="724"/>
      <c r="AI14" s="724"/>
      <c r="AJ14" s="724"/>
      <c r="AK14" s="724"/>
      <c r="AL14" s="666" t="s">
        <v>233</v>
      </c>
      <c r="AM14" s="667"/>
      <c r="AN14" s="667"/>
      <c r="AO14" s="725"/>
      <c r="AP14" s="658" t="s">
        <v>256</v>
      </c>
      <c r="AQ14" s="659"/>
      <c r="AR14" s="659"/>
      <c r="AS14" s="659"/>
      <c r="AT14" s="659"/>
      <c r="AU14" s="659"/>
      <c r="AV14" s="659"/>
      <c r="AW14" s="659"/>
      <c r="AX14" s="659"/>
      <c r="AY14" s="659"/>
      <c r="AZ14" s="659"/>
      <c r="BA14" s="659"/>
      <c r="BB14" s="659"/>
      <c r="BC14" s="659"/>
      <c r="BD14" s="659"/>
      <c r="BE14" s="659"/>
      <c r="BF14" s="660"/>
      <c r="BG14" s="661">
        <v>8392</v>
      </c>
      <c r="BH14" s="664"/>
      <c r="BI14" s="664"/>
      <c r="BJ14" s="664"/>
      <c r="BK14" s="664"/>
      <c r="BL14" s="664"/>
      <c r="BM14" s="664"/>
      <c r="BN14" s="665"/>
      <c r="BO14" s="723">
        <v>2.8</v>
      </c>
      <c r="BP14" s="723"/>
      <c r="BQ14" s="723"/>
      <c r="BR14" s="723"/>
      <c r="BS14" s="669" t="s">
        <v>129</v>
      </c>
      <c r="BT14" s="664"/>
      <c r="BU14" s="664"/>
      <c r="BV14" s="664"/>
      <c r="BW14" s="664"/>
      <c r="BX14" s="664"/>
      <c r="BY14" s="664"/>
      <c r="BZ14" s="664"/>
      <c r="CA14" s="664"/>
      <c r="CB14" s="704"/>
      <c r="CD14" s="705" t="s">
        <v>257</v>
      </c>
      <c r="CE14" s="702"/>
      <c r="CF14" s="702"/>
      <c r="CG14" s="702"/>
      <c r="CH14" s="702"/>
      <c r="CI14" s="702"/>
      <c r="CJ14" s="702"/>
      <c r="CK14" s="702"/>
      <c r="CL14" s="702"/>
      <c r="CM14" s="702"/>
      <c r="CN14" s="702"/>
      <c r="CO14" s="702"/>
      <c r="CP14" s="702"/>
      <c r="CQ14" s="703"/>
      <c r="CR14" s="661">
        <v>106518</v>
      </c>
      <c r="CS14" s="664"/>
      <c r="CT14" s="664"/>
      <c r="CU14" s="664"/>
      <c r="CV14" s="664"/>
      <c r="CW14" s="664"/>
      <c r="CX14" s="664"/>
      <c r="CY14" s="665"/>
      <c r="CZ14" s="723">
        <v>2.1</v>
      </c>
      <c r="DA14" s="723"/>
      <c r="DB14" s="723"/>
      <c r="DC14" s="723"/>
      <c r="DD14" s="669">
        <v>2420</v>
      </c>
      <c r="DE14" s="664"/>
      <c r="DF14" s="664"/>
      <c r="DG14" s="664"/>
      <c r="DH14" s="664"/>
      <c r="DI14" s="664"/>
      <c r="DJ14" s="664"/>
      <c r="DK14" s="664"/>
      <c r="DL14" s="664"/>
      <c r="DM14" s="664"/>
      <c r="DN14" s="664"/>
      <c r="DO14" s="664"/>
      <c r="DP14" s="665"/>
      <c r="DQ14" s="669">
        <v>103706</v>
      </c>
      <c r="DR14" s="664"/>
      <c r="DS14" s="664"/>
      <c r="DT14" s="664"/>
      <c r="DU14" s="664"/>
      <c r="DV14" s="664"/>
      <c r="DW14" s="664"/>
      <c r="DX14" s="664"/>
      <c r="DY14" s="664"/>
      <c r="DZ14" s="664"/>
      <c r="EA14" s="664"/>
      <c r="EB14" s="664"/>
      <c r="EC14" s="704"/>
    </row>
    <row r="15" spans="2:143" ht="11.25" customHeight="1" x14ac:dyDescent="0.15">
      <c r="B15" s="658" t="s">
        <v>258</v>
      </c>
      <c r="C15" s="659"/>
      <c r="D15" s="659"/>
      <c r="E15" s="659"/>
      <c r="F15" s="659"/>
      <c r="G15" s="659"/>
      <c r="H15" s="659"/>
      <c r="I15" s="659"/>
      <c r="J15" s="659"/>
      <c r="K15" s="659"/>
      <c r="L15" s="659"/>
      <c r="M15" s="659"/>
      <c r="N15" s="659"/>
      <c r="O15" s="659"/>
      <c r="P15" s="659"/>
      <c r="Q15" s="660"/>
      <c r="R15" s="661">
        <v>11666</v>
      </c>
      <c r="S15" s="664"/>
      <c r="T15" s="664"/>
      <c r="U15" s="664"/>
      <c r="V15" s="664"/>
      <c r="W15" s="664"/>
      <c r="X15" s="664"/>
      <c r="Y15" s="665"/>
      <c r="Z15" s="723">
        <v>0.2</v>
      </c>
      <c r="AA15" s="723"/>
      <c r="AB15" s="723"/>
      <c r="AC15" s="723"/>
      <c r="AD15" s="724">
        <v>11666</v>
      </c>
      <c r="AE15" s="724"/>
      <c r="AF15" s="724"/>
      <c r="AG15" s="724"/>
      <c r="AH15" s="724"/>
      <c r="AI15" s="724"/>
      <c r="AJ15" s="724"/>
      <c r="AK15" s="724"/>
      <c r="AL15" s="666">
        <v>0.5</v>
      </c>
      <c r="AM15" s="667"/>
      <c r="AN15" s="667"/>
      <c r="AO15" s="725"/>
      <c r="AP15" s="658" t="s">
        <v>259</v>
      </c>
      <c r="AQ15" s="659"/>
      <c r="AR15" s="659"/>
      <c r="AS15" s="659"/>
      <c r="AT15" s="659"/>
      <c r="AU15" s="659"/>
      <c r="AV15" s="659"/>
      <c r="AW15" s="659"/>
      <c r="AX15" s="659"/>
      <c r="AY15" s="659"/>
      <c r="AZ15" s="659"/>
      <c r="BA15" s="659"/>
      <c r="BB15" s="659"/>
      <c r="BC15" s="659"/>
      <c r="BD15" s="659"/>
      <c r="BE15" s="659"/>
      <c r="BF15" s="660"/>
      <c r="BG15" s="661">
        <v>26583</v>
      </c>
      <c r="BH15" s="664"/>
      <c r="BI15" s="664"/>
      <c r="BJ15" s="664"/>
      <c r="BK15" s="664"/>
      <c r="BL15" s="664"/>
      <c r="BM15" s="664"/>
      <c r="BN15" s="665"/>
      <c r="BO15" s="723">
        <v>9</v>
      </c>
      <c r="BP15" s="723"/>
      <c r="BQ15" s="723"/>
      <c r="BR15" s="723"/>
      <c r="BS15" s="669" t="s">
        <v>233</v>
      </c>
      <c r="BT15" s="664"/>
      <c r="BU15" s="664"/>
      <c r="BV15" s="664"/>
      <c r="BW15" s="664"/>
      <c r="BX15" s="664"/>
      <c r="BY15" s="664"/>
      <c r="BZ15" s="664"/>
      <c r="CA15" s="664"/>
      <c r="CB15" s="704"/>
      <c r="CD15" s="705" t="s">
        <v>260</v>
      </c>
      <c r="CE15" s="702"/>
      <c r="CF15" s="702"/>
      <c r="CG15" s="702"/>
      <c r="CH15" s="702"/>
      <c r="CI15" s="702"/>
      <c r="CJ15" s="702"/>
      <c r="CK15" s="702"/>
      <c r="CL15" s="702"/>
      <c r="CM15" s="702"/>
      <c r="CN15" s="702"/>
      <c r="CO15" s="702"/>
      <c r="CP15" s="702"/>
      <c r="CQ15" s="703"/>
      <c r="CR15" s="661">
        <v>388967</v>
      </c>
      <c r="CS15" s="664"/>
      <c r="CT15" s="664"/>
      <c r="CU15" s="664"/>
      <c r="CV15" s="664"/>
      <c r="CW15" s="664"/>
      <c r="CX15" s="664"/>
      <c r="CY15" s="665"/>
      <c r="CZ15" s="723">
        <v>7.7</v>
      </c>
      <c r="DA15" s="723"/>
      <c r="DB15" s="723"/>
      <c r="DC15" s="723"/>
      <c r="DD15" s="669">
        <v>89516</v>
      </c>
      <c r="DE15" s="664"/>
      <c r="DF15" s="664"/>
      <c r="DG15" s="664"/>
      <c r="DH15" s="664"/>
      <c r="DI15" s="664"/>
      <c r="DJ15" s="664"/>
      <c r="DK15" s="664"/>
      <c r="DL15" s="664"/>
      <c r="DM15" s="664"/>
      <c r="DN15" s="664"/>
      <c r="DO15" s="664"/>
      <c r="DP15" s="665"/>
      <c r="DQ15" s="669">
        <v>266988</v>
      </c>
      <c r="DR15" s="664"/>
      <c r="DS15" s="664"/>
      <c r="DT15" s="664"/>
      <c r="DU15" s="664"/>
      <c r="DV15" s="664"/>
      <c r="DW15" s="664"/>
      <c r="DX15" s="664"/>
      <c r="DY15" s="664"/>
      <c r="DZ15" s="664"/>
      <c r="EA15" s="664"/>
      <c r="EB15" s="664"/>
      <c r="EC15" s="704"/>
    </row>
    <row r="16" spans="2:143" ht="11.25" customHeight="1" x14ac:dyDescent="0.15">
      <c r="B16" s="658" t="s">
        <v>261</v>
      </c>
      <c r="C16" s="659"/>
      <c r="D16" s="659"/>
      <c r="E16" s="659"/>
      <c r="F16" s="659"/>
      <c r="G16" s="659"/>
      <c r="H16" s="659"/>
      <c r="I16" s="659"/>
      <c r="J16" s="659"/>
      <c r="K16" s="659"/>
      <c r="L16" s="659"/>
      <c r="M16" s="659"/>
      <c r="N16" s="659"/>
      <c r="O16" s="659"/>
      <c r="P16" s="659"/>
      <c r="Q16" s="660"/>
      <c r="R16" s="661" t="s">
        <v>233</v>
      </c>
      <c r="S16" s="664"/>
      <c r="T16" s="664"/>
      <c r="U16" s="664"/>
      <c r="V16" s="664"/>
      <c r="W16" s="664"/>
      <c r="X16" s="664"/>
      <c r="Y16" s="665"/>
      <c r="Z16" s="723" t="s">
        <v>233</v>
      </c>
      <c r="AA16" s="723"/>
      <c r="AB16" s="723"/>
      <c r="AC16" s="723"/>
      <c r="AD16" s="724" t="s">
        <v>233</v>
      </c>
      <c r="AE16" s="724"/>
      <c r="AF16" s="724"/>
      <c r="AG16" s="724"/>
      <c r="AH16" s="724"/>
      <c r="AI16" s="724"/>
      <c r="AJ16" s="724"/>
      <c r="AK16" s="724"/>
      <c r="AL16" s="666" t="s">
        <v>233</v>
      </c>
      <c r="AM16" s="667"/>
      <c r="AN16" s="667"/>
      <c r="AO16" s="725"/>
      <c r="AP16" s="658" t="s">
        <v>262</v>
      </c>
      <c r="AQ16" s="659"/>
      <c r="AR16" s="659"/>
      <c r="AS16" s="659"/>
      <c r="AT16" s="659"/>
      <c r="AU16" s="659"/>
      <c r="AV16" s="659"/>
      <c r="AW16" s="659"/>
      <c r="AX16" s="659"/>
      <c r="AY16" s="659"/>
      <c r="AZ16" s="659"/>
      <c r="BA16" s="659"/>
      <c r="BB16" s="659"/>
      <c r="BC16" s="659"/>
      <c r="BD16" s="659"/>
      <c r="BE16" s="659"/>
      <c r="BF16" s="660"/>
      <c r="BG16" s="661" t="s">
        <v>233</v>
      </c>
      <c r="BH16" s="664"/>
      <c r="BI16" s="664"/>
      <c r="BJ16" s="664"/>
      <c r="BK16" s="664"/>
      <c r="BL16" s="664"/>
      <c r="BM16" s="664"/>
      <c r="BN16" s="665"/>
      <c r="BO16" s="723" t="s">
        <v>233</v>
      </c>
      <c r="BP16" s="723"/>
      <c r="BQ16" s="723"/>
      <c r="BR16" s="723"/>
      <c r="BS16" s="669" t="s">
        <v>129</v>
      </c>
      <c r="BT16" s="664"/>
      <c r="BU16" s="664"/>
      <c r="BV16" s="664"/>
      <c r="BW16" s="664"/>
      <c r="BX16" s="664"/>
      <c r="BY16" s="664"/>
      <c r="BZ16" s="664"/>
      <c r="CA16" s="664"/>
      <c r="CB16" s="704"/>
      <c r="CD16" s="705" t="s">
        <v>263</v>
      </c>
      <c r="CE16" s="702"/>
      <c r="CF16" s="702"/>
      <c r="CG16" s="702"/>
      <c r="CH16" s="702"/>
      <c r="CI16" s="702"/>
      <c r="CJ16" s="702"/>
      <c r="CK16" s="702"/>
      <c r="CL16" s="702"/>
      <c r="CM16" s="702"/>
      <c r="CN16" s="702"/>
      <c r="CO16" s="702"/>
      <c r="CP16" s="702"/>
      <c r="CQ16" s="703"/>
      <c r="CR16" s="661">
        <v>5</v>
      </c>
      <c r="CS16" s="664"/>
      <c r="CT16" s="664"/>
      <c r="CU16" s="664"/>
      <c r="CV16" s="664"/>
      <c r="CW16" s="664"/>
      <c r="CX16" s="664"/>
      <c r="CY16" s="665"/>
      <c r="CZ16" s="723">
        <v>0</v>
      </c>
      <c r="DA16" s="723"/>
      <c r="DB16" s="723"/>
      <c r="DC16" s="723"/>
      <c r="DD16" s="669" t="s">
        <v>233</v>
      </c>
      <c r="DE16" s="664"/>
      <c r="DF16" s="664"/>
      <c r="DG16" s="664"/>
      <c r="DH16" s="664"/>
      <c r="DI16" s="664"/>
      <c r="DJ16" s="664"/>
      <c r="DK16" s="664"/>
      <c r="DL16" s="664"/>
      <c r="DM16" s="664"/>
      <c r="DN16" s="664"/>
      <c r="DO16" s="664"/>
      <c r="DP16" s="665"/>
      <c r="DQ16" s="669">
        <v>5</v>
      </c>
      <c r="DR16" s="664"/>
      <c r="DS16" s="664"/>
      <c r="DT16" s="664"/>
      <c r="DU16" s="664"/>
      <c r="DV16" s="664"/>
      <c r="DW16" s="664"/>
      <c r="DX16" s="664"/>
      <c r="DY16" s="664"/>
      <c r="DZ16" s="664"/>
      <c r="EA16" s="664"/>
      <c r="EB16" s="664"/>
      <c r="EC16" s="704"/>
    </row>
    <row r="17" spans="2:133" ht="11.25" customHeight="1" x14ac:dyDescent="0.15">
      <c r="B17" s="658" t="s">
        <v>264</v>
      </c>
      <c r="C17" s="659"/>
      <c r="D17" s="659"/>
      <c r="E17" s="659"/>
      <c r="F17" s="659"/>
      <c r="G17" s="659"/>
      <c r="H17" s="659"/>
      <c r="I17" s="659"/>
      <c r="J17" s="659"/>
      <c r="K17" s="659"/>
      <c r="L17" s="659"/>
      <c r="M17" s="659"/>
      <c r="N17" s="659"/>
      <c r="O17" s="659"/>
      <c r="P17" s="659"/>
      <c r="Q17" s="660"/>
      <c r="R17" s="661">
        <v>421</v>
      </c>
      <c r="S17" s="664"/>
      <c r="T17" s="664"/>
      <c r="U17" s="664"/>
      <c r="V17" s="664"/>
      <c r="W17" s="664"/>
      <c r="X17" s="664"/>
      <c r="Y17" s="665"/>
      <c r="Z17" s="723">
        <v>0</v>
      </c>
      <c r="AA17" s="723"/>
      <c r="AB17" s="723"/>
      <c r="AC17" s="723"/>
      <c r="AD17" s="724">
        <v>421</v>
      </c>
      <c r="AE17" s="724"/>
      <c r="AF17" s="724"/>
      <c r="AG17" s="724"/>
      <c r="AH17" s="724"/>
      <c r="AI17" s="724"/>
      <c r="AJ17" s="724"/>
      <c r="AK17" s="724"/>
      <c r="AL17" s="666">
        <v>0</v>
      </c>
      <c r="AM17" s="667"/>
      <c r="AN17" s="667"/>
      <c r="AO17" s="725"/>
      <c r="AP17" s="658" t="s">
        <v>265</v>
      </c>
      <c r="AQ17" s="659"/>
      <c r="AR17" s="659"/>
      <c r="AS17" s="659"/>
      <c r="AT17" s="659"/>
      <c r="AU17" s="659"/>
      <c r="AV17" s="659"/>
      <c r="AW17" s="659"/>
      <c r="AX17" s="659"/>
      <c r="AY17" s="659"/>
      <c r="AZ17" s="659"/>
      <c r="BA17" s="659"/>
      <c r="BB17" s="659"/>
      <c r="BC17" s="659"/>
      <c r="BD17" s="659"/>
      <c r="BE17" s="659"/>
      <c r="BF17" s="660"/>
      <c r="BG17" s="661" t="s">
        <v>233</v>
      </c>
      <c r="BH17" s="664"/>
      <c r="BI17" s="664"/>
      <c r="BJ17" s="664"/>
      <c r="BK17" s="664"/>
      <c r="BL17" s="664"/>
      <c r="BM17" s="664"/>
      <c r="BN17" s="665"/>
      <c r="BO17" s="723" t="s">
        <v>233</v>
      </c>
      <c r="BP17" s="723"/>
      <c r="BQ17" s="723"/>
      <c r="BR17" s="723"/>
      <c r="BS17" s="669" t="s">
        <v>233</v>
      </c>
      <c r="BT17" s="664"/>
      <c r="BU17" s="664"/>
      <c r="BV17" s="664"/>
      <c r="BW17" s="664"/>
      <c r="BX17" s="664"/>
      <c r="BY17" s="664"/>
      <c r="BZ17" s="664"/>
      <c r="CA17" s="664"/>
      <c r="CB17" s="704"/>
      <c r="CD17" s="705" t="s">
        <v>266</v>
      </c>
      <c r="CE17" s="702"/>
      <c r="CF17" s="702"/>
      <c r="CG17" s="702"/>
      <c r="CH17" s="702"/>
      <c r="CI17" s="702"/>
      <c r="CJ17" s="702"/>
      <c r="CK17" s="702"/>
      <c r="CL17" s="702"/>
      <c r="CM17" s="702"/>
      <c r="CN17" s="702"/>
      <c r="CO17" s="702"/>
      <c r="CP17" s="702"/>
      <c r="CQ17" s="703"/>
      <c r="CR17" s="661">
        <v>491579</v>
      </c>
      <c r="CS17" s="664"/>
      <c r="CT17" s="664"/>
      <c r="CU17" s="664"/>
      <c r="CV17" s="664"/>
      <c r="CW17" s="664"/>
      <c r="CX17" s="664"/>
      <c r="CY17" s="665"/>
      <c r="CZ17" s="723">
        <v>9.6999999999999993</v>
      </c>
      <c r="DA17" s="723"/>
      <c r="DB17" s="723"/>
      <c r="DC17" s="723"/>
      <c r="DD17" s="669" t="s">
        <v>233</v>
      </c>
      <c r="DE17" s="664"/>
      <c r="DF17" s="664"/>
      <c r="DG17" s="664"/>
      <c r="DH17" s="664"/>
      <c r="DI17" s="664"/>
      <c r="DJ17" s="664"/>
      <c r="DK17" s="664"/>
      <c r="DL17" s="664"/>
      <c r="DM17" s="664"/>
      <c r="DN17" s="664"/>
      <c r="DO17" s="664"/>
      <c r="DP17" s="665"/>
      <c r="DQ17" s="669">
        <v>441305</v>
      </c>
      <c r="DR17" s="664"/>
      <c r="DS17" s="664"/>
      <c r="DT17" s="664"/>
      <c r="DU17" s="664"/>
      <c r="DV17" s="664"/>
      <c r="DW17" s="664"/>
      <c r="DX17" s="664"/>
      <c r="DY17" s="664"/>
      <c r="DZ17" s="664"/>
      <c r="EA17" s="664"/>
      <c r="EB17" s="664"/>
      <c r="EC17" s="704"/>
    </row>
    <row r="18" spans="2:133" ht="11.25" customHeight="1" x14ac:dyDescent="0.15">
      <c r="B18" s="658" t="s">
        <v>267</v>
      </c>
      <c r="C18" s="659"/>
      <c r="D18" s="659"/>
      <c r="E18" s="659"/>
      <c r="F18" s="659"/>
      <c r="G18" s="659"/>
      <c r="H18" s="659"/>
      <c r="I18" s="659"/>
      <c r="J18" s="659"/>
      <c r="K18" s="659"/>
      <c r="L18" s="659"/>
      <c r="M18" s="659"/>
      <c r="N18" s="659"/>
      <c r="O18" s="659"/>
      <c r="P18" s="659"/>
      <c r="Q18" s="660"/>
      <c r="R18" s="661">
        <v>2239926</v>
      </c>
      <c r="S18" s="664"/>
      <c r="T18" s="664"/>
      <c r="U18" s="664"/>
      <c r="V18" s="664"/>
      <c r="W18" s="664"/>
      <c r="X18" s="664"/>
      <c r="Y18" s="665"/>
      <c r="Z18" s="723">
        <v>43.8</v>
      </c>
      <c r="AA18" s="723"/>
      <c r="AB18" s="723"/>
      <c r="AC18" s="723"/>
      <c r="AD18" s="724">
        <v>2064604</v>
      </c>
      <c r="AE18" s="724"/>
      <c r="AF18" s="724"/>
      <c r="AG18" s="724"/>
      <c r="AH18" s="724"/>
      <c r="AI18" s="724"/>
      <c r="AJ18" s="724"/>
      <c r="AK18" s="724"/>
      <c r="AL18" s="666">
        <v>83</v>
      </c>
      <c r="AM18" s="667"/>
      <c r="AN18" s="667"/>
      <c r="AO18" s="725"/>
      <c r="AP18" s="658" t="s">
        <v>268</v>
      </c>
      <c r="AQ18" s="659"/>
      <c r="AR18" s="659"/>
      <c r="AS18" s="659"/>
      <c r="AT18" s="659"/>
      <c r="AU18" s="659"/>
      <c r="AV18" s="659"/>
      <c r="AW18" s="659"/>
      <c r="AX18" s="659"/>
      <c r="AY18" s="659"/>
      <c r="AZ18" s="659"/>
      <c r="BA18" s="659"/>
      <c r="BB18" s="659"/>
      <c r="BC18" s="659"/>
      <c r="BD18" s="659"/>
      <c r="BE18" s="659"/>
      <c r="BF18" s="660"/>
      <c r="BG18" s="661" t="s">
        <v>233</v>
      </c>
      <c r="BH18" s="664"/>
      <c r="BI18" s="664"/>
      <c r="BJ18" s="664"/>
      <c r="BK18" s="664"/>
      <c r="BL18" s="664"/>
      <c r="BM18" s="664"/>
      <c r="BN18" s="665"/>
      <c r="BO18" s="723" t="s">
        <v>233</v>
      </c>
      <c r="BP18" s="723"/>
      <c r="BQ18" s="723"/>
      <c r="BR18" s="723"/>
      <c r="BS18" s="669" t="s">
        <v>233</v>
      </c>
      <c r="BT18" s="664"/>
      <c r="BU18" s="664"/>
      <c r="BV18" s="664"/>
      <c r="BW18" s="664"/>
      <c r="BX18" s="664"/>
      <c r="BY18" s="664"/>
      <c r="BZ18" s="664"/>
      <c r="CA18" s="664"/>
      <c r="CB18" s="704"/>
      <c r="CD18" s="705" t="s">
        <v>269</v>
      </c>
      <c r="CE18" s="702"/>
      <c r="CF18" s="702"/>
      <c r="CG18" s="702"/>
      <c r="CH18" s="702"/>
      <c r="CI18" s="702"/>
      <c r="CJ18" s="702"/>
      <c r="CK18" s="702"/>
      <c r="CL18" s="702"/>
      <c r="CM18" s="702"/>
      <c r="CN18" s="702"/>
      <c r="CO18" s="702"/>
      <c r="CP18" s="702"/>
      <c r="CQ18" s="703"/>
      <c r="CR18" s="661" t="s">
        <v>233</v>
      </c>
      <c r="CS18" s="664"/>
      <c r="CT18" s="664"/>
      <c r="CU18" s="664"/>
      <c r="CV18" s="664"/>
      <c r="CW18" s="664"/>
      <c r="CX18" s="664"/>
      <c r="CY18" s="665"/>
      <c r="CZ18" s="723" t="s">
        <v>233</v>
      </c>
      <c r="DA18" s="723"/>
      <c r="DB18" s="723"/>
      <c r="DC18" s="723"/>
      <c r="DD18" s="669" t="s">
        <v>233</v>
      </c>
      <c r="DE18" s="664"/>
      <c r="DF18" s="664"/>
      <c r="DG18" s="664"/>
      <c r="DH18" s="664"/>
      <c r="DI18" s="664"/>
      <c r="DJ18" s="664"/>
      <c r="DK18" s="664"/>
      <c r="DL18" s="664"/>
      <c r="DM18" s="664"/>
      <c r="DN18" s="664"/>
      <c r="DO18" s="664"/>
      <c r="DP18" s="665"/>
      <c r="DQ18" s="669" t="s">
        <v>233</v>
      </c>
      <c r="DR18" s="664"/>
      <c r="DS18" s="664"/>
      <c r="DT18" s="664"/>
      <c r="DU18" s="664"/>
      <c r="DV18" s="664"/>
      <c r="DW18" s="664"/>
      <c r="DX18" s="664"/>
      <c r="DY18" s="664"/>
      <c r="DZ18" s="664"/>
      <c r="EA18" s="664"/>
      <c r="EB18" s="664"/>
      <c r="EC18" s="704"/>
    </row>
    <row r="19" spans="2:133" ht="11.25" customHeight="1" x14ac:dyDescent="0.15">
      <c r="B19" s="658" t="s">
        <v>270</v>
      </c>
      <c r="C19" s="659"/>
      <c r="D19" s="659"/>
      <c r="E19" s="659"/>
      <c r="F19" s="659"/>
      <c r="G19" s="659"/>
      <c r="H19" s="659"/>
      <c r="I19" s="659"/>
      <c r="J19" s="659"/>
      <c r="K19" s="659"/>
      <c r="L19" s="659"/>
      <c r="M19" s="659"/>
      <c r="N19" s="659"/>
      <c r="O19" s="659"/>
      <c r="P19" s="659"/>
      <c r="Q19" s="660"/>
      <c r="R19" s="661">
        <v>2064604</v>
      </c>
      <c r="S19" s="664"/>
      <c r="T19" s="664"/>
      <c r="U19" s="664"/>
      <c r="V19" s="664"/>
      <c r="W19" s="664"/>
      <c r="X19" s="664"/>
      <c r="Y19" s="665"/>
      <c r="Z19" s="723">
        <v>40.4</v>
      </c>
      <c r="AA19" s="723"/>
      <c r="AB19" s="723"/>
      <c r="AC19" s="723"/>
      <c r="AD19" s="724">
        <v>2064604</v>
      </c>
      <c r="AE19" s="724"/>
      <c r="AF19" s="724"/>
      <c r="AG19" s="724"/>
      <c r="AH19" s="724"/>
      <c r="AI19" s="724"/>
      <c r="AJ19" s="724"/>
      <c r="AK19" s="724"/>
      <c r="AL19" s="666">
        <v>83</v>
      </c>
      <c r="AM19" s="667"/>
      <c r="AN19" s="667"/>
      <c r="AO19" s="725"/>
      <c r="AP19" s="658" t="s">
        <v>271</v>
      </c>
      <c r="AQ19" s="659"/>
      <c r="AR19" s="659"/>
      <c r="AS19" s="659"/>
      <c r="AT19" s="659"/>
      <c r="AU19" s="659"/>
      <c r="AV19" s="659"/>
      <c r="AW19" s="659"/>
      <c r="AX19" s="659"/>
      <c r="AY19" s="659"/>
      <c r="AZ19" s="659"/>
      <c r="BA19" s="659"/>
      <c r="BB19" s="659"/>
      <c r="BC19" s="659"/>
      <c r="BD19" s="659"/>
      <c r="BE19" s="659"/>
      <c r="BF19" s="660"/>
      <c r="BG19" s="661">
        <v>4759</v>
      </c>
      <c r="BH19" s="664"/>
      <c r="BI19" s="664"/>
      <c r="BJ19" s="664"/>
      <c r="BK19" s="664"/>
      <c r="BL19" s="664"/>
      <c r="BM19" s="664"/>
      <c r="BN19" s="665"/>
      <c r="BO19" s="723">
        <v>1.6</v>
      </c>
      <c r="BP19" s="723"/>
      <c r="BQ19" s="723"/>
      <c r="BR19" s="723"/>
      <c r="BS19" s="669" t="s">
        <v>233</v>
      </c>
      <c r="BT19" s="664"/>
      <c r="BU19" s="664"/>
      <c r="BV19" s="664"/>
      <c r="BW19" s="664"/>
      <c r="BX19" s="664"/>
      <c r="BY19" s="664"/>
      <c r="BZ19" s="664"/>
      <c r="CA19" s="664"/>
      <c r="CB19" s="704"/>
      <c r="CD19" s="705" t="s">
        <v>272</v>
      </c>
      <c r="CE19" s="702"/>
      <c r="CF19" s="702"/>
      <c r="CG19" s="702"/>
      <c r="CH19" s="702"/>
      <c r="CI19" s="702"/>
      <c r="CJ19" s="702"/>
      <c r="CK19" s="702"/>
      <c r="CL19" s="702"/>
      <c r="CM19" s="702"/>
      <c r="CN19" s="702"/>
      <c r="CO19" s="702"/>
      <c r="CP19" s="702"/>
      <c r="CQ19" s="703"/>
      <c r="CR19" s="661" t="s">
        <v>233</v>
      </c>
      <c r="CS19" s="664"/>
      <c r="CT19" s="664"/>
      <c r="CU19" s="664"/>
      <c r="CV19" s="664"/>
      <c r="CW19" s="664"/>
      <c r="CX19" s="664"/>
      <c r="CY19" s="665"/>
      <c r="CZ19" s="723" t="s">
        <v>233</v>
      </c>
      <c r="DA19" s="723"/>
      <c r="DB19" s="723"/>
      <c r="DC19" s="723"/>
      <c r="DD19" s="669" t="s">
        <v>233</v>
      </c>
      <c r="DE19" s="664"/>
      <c r="DF19" s="664"/>
      <c r="DG19" s="664"/>
      <c r="DH19" s="664"/>
      <c r="DI19" s="664"/>
      <c r="DJ19" s="664"/>
      <c r="DK19" s="664"/>
      <c r="DL19" s="664"/>
      <c r="DM19" s="664"/>
      <c r="DN19" s="664"/>
      <c r="DO19" s="664"/>
      <c r="DP19" s="665"/>
      <c r="DQ19" s="669" t="s">
        <v>233</v>
      </c>
      <c r="DR19" s="664"/>
      <c r="DS19" s="664"/>
      <c r="DT19" s="664"/>
      <c r="DU19" s="664"/>
      <c r="DV19" s="664"/>
      <c r="DW19" s="664"/>
      <c r="DX19" s="664"/>
      <c r="DY19" s="664"/>
      <c r="DZ19" s="664"/>
      <c r="EA19" s="664"/>
      <c r="EB19" s="664"/>
      <c r="EC19" s="704"/>
    </row>
    <row r="20" spans="2:133" ht="11.25" customHeight="1" x14ac:dyDescent="0.15">
      <c r="B20" s="658" t="s">
        <v>273</v>
      </c>
      <c r="C20" s="659"/>
      <c r="D20" s="659"/>
      <c r="E20" s="659"/>
      <c r="F20" s="659"/>
      <c r="G20" s="659"/>
      <c r="H20" s="659"/>
      <c r="I20" s="659"/>
      <c r="J20" s="659"/>
      <c r="K20" s="659"/>
      <c r="L20" s="659"/>
      <c r="M20" s="659"/>
      <c r="N20" s="659"/>
      <c r="O20" s="659"/>
      <c r="P20" s="659"/>
      <c r="Q20" s="660"/>
      <c r="R20" s="661">
        <v>175322</v>
      </c>
      <c r="S20" s="664"/>
      <c r="T20" s="664"/>
      <c r="U20" s="664"/>
      <c r="V20" s="664"/>
      <c r="W20" s="664"/>
      <c r="X20" s="664"/>
      <c r="Y20" s="665"/>
      <c r="Z20" s="723">
        <v>3.4</v>
      </c>
      <c r="AA20" s="723"/>
      <c r="AB20" s="723"/>
      <c r="AC20" s="723"/>
      <c r="AD20" s="724" t="s">
        <v>233</v>
      </c>
      <c r="AE20" s="724"/>
      <c r="AF20" s="724"/>
      <c r="AG20" s="724"/>
      <c r="AH20" s="724"/>
      <c r="AI20" s="724"/>
      <c r="AJ20" s="724"/>
      <c r="AK20" s="724"/>
      <c r="AL20" s="666" t="s">
        <v>233</v>
      </c>
      <c r="AM20" s="667"/>
      <c r="AN20" s="667"/>
      <c r="AO20" s="725"/>
      <c r="AP20" s="658" t="s">
        <v>274</v>
      </c>
      <c r="AQ20" s="659"/>
      <c r="AR20" s="659"/>
      <c r="AS20" s="659"/>
      <c r="AT20" s="659"/>
      <c r="AU20" s="659"/>
      <c r="AV20" s="659"/>
      <c r="AW20" s="659"/>
      <c r="AX20" s="659"/>
      <c r="AY20" s="659"/>
      <c r="AZ20" s="659"/>
      <c r="BA20" s="659"/>
      <c r="BB20" s="659"/>
      <c r="BC20" s="659"/>
      <c r="BD20" s="659"/>
      <c r="BE20" s="659"/>
      <c r="BF20" s="660"/>
      <c r="BG20" s="661">
        <v>4759</v>
      </c>
      <c r="BH20" s="664"/>
      <c r="BI20" s="664"/>
      <c r="BJ20" s="664"/>
      <c r="BK20" s="664"/>
      <c r="BL20" s="664"/>
      <c r="BM20" s="664"/>
      <c r="BN20" s="665"/>
      <c r="BO20" s="723">
        <v>1.6</v>
      </c>
      <c r="BP20" s="723"/>
      <c r="BQ20" s="723"/>
      <c r="BR20" s="723"/>
      <c r="BS20" s="669" t="s">
        <v>233</v>
      </c>
      <c r="BT20" s="664"/>
      <c r="BU20" s="664"/>
      <c r="BV20" s="664"/>
      <c r="BW20" s="664"/>
      <c r="BX20" s="664"/>
      <c r="BY20" s="664"/>
      <c r="BZ20" s="664"/>
      <c r="CA20" s="664"/>
      <c r="CB20" s="704"/>
      <c r="CD20" s="705" t="s">
        <v>275</v>
      </c>
      <c r="CE20" s="702"/>
      <c r="CF20" s="702"/>
      <c r="CG20" s="702"/>
      <c r="CH20" s="702"/>
      <c r="CI20" s="702"/>
      <c r="CJ20" s="702"/>
      <c r="CK20" s="702"/>
      <c r="CL20" s="702"/>
      <c r="CM20" s="702"/>
      <c r="CN20" s="702"/>
      <c r="CO20" s="702"/>
      <c r="CP20" s="702"/>
      <c r="CQ20" s="703"/>
      <c r="CR20" s="661">
        <v>5055716</v>
      </c>
      <c r="CS20" s="664"/>
      <c r="CT20" s="664"/>
      <c r="CU20" s="664"/>
      <c r="CV20" s="664"/>
      <c r="CW20" s="664"/>
      <c r="CX20" s="664"/>
      <c r="CY20" s="665"/>
      <c r="CZ20" s="723">
        <v>100</v>
      </c>
      <c r="DA20" s="723"/>
      <c r="DB20" s="723"/>
      <c r="DC20" s="723"/>
      <c r="DD20" s="669">
        <v>1845607</v>
      </c>
      <c r="DE20" s="664"/>
      <c r="DF20" s="664"/>
      <c r="DG20" s="664"/>
      <c r="DH20" s="664"/>
      <c r="DI20" s="664"/>
      <c r="DJ20" s="664"/>
      <c r="DK20" s="664"/>
      <c r="DL20" s="664"/>
      <c r="DM20" s="664"/>
      <c r="DN20" s="664"/>
      <c r="DO20" s="664"/>
      <c r="DP20" s="665"/>
      <c r="DQ20" s="669">
        <v>2736144</v>
      </c>
      <c r="DR20" s="664"/>
      <c r="DS20" s="664"/>
      <c r="DT20" s="664"/>
      <c r="DU20" s="664"/>
      <c r="DV20" s="664"/>
      <c r="DW20" s="664"/>
      <c r="DX20" s="664"/>
      <c r="DY20" s="664"/>
      <c r="DZ20" s="664"/>
      <c r="EA20" s="664"/>
      <c r="EB20" s="664"/>
      <c r="EC20" s="704"/>
    </row>
    <row r="21" spans="2:133" ht="11.25" customHeight="1" x14ac:dyDescent="0.15">
      <c r="B21" s="658" t="s">
        <v>276</v>
      </c>
      <c r="C21" s="659"/>
      <c r="D21" s="659"/>
      <c r="E21" s="659"/>
      <c r="F21" s="659"/>
      <c r="G21" s="659"/>
      <c r="H21" s="659"/>
      <c r="I21" s="659"/>
      <c r="J21" s="659"/>
      <c r="K21" s="659"/>
      <c r="L21" s="659"/>
      <c r="M21" s="659"/>
      <c r="N21" s="659"/>
      <c r="O21" s="659"/>
      <c r="P21" s="659"/>
      <c r="Q21" s="660"/>
      <c r="R21" s="661" t="s">
        <v>233</v>
      </c>
      <c r="S21" s="664"/>
      <c r="T21" s="664"/>
      <c r="U21" s="664"/>
      <c r="V21" s="664"/>
      <c r="W21" s="664"/>
      <c r="X21" s="664"/>
      <c r="Y21" s="665"/>
      <c r="Z21" s="723" t="s">
        <v>233</v>
      </c>
      <c r="AA21" s="723"/>
      <c r="AB21" s="723"/>
      <c r="AC21" s="723"/>
      <c r="AD21" s="724" t="s">
        <v>129</v>
      </c>
      <c r="AE21" s="724"/>
      <c r="AF21" s="724"/>
      <c r="AG21" s="724"/>
      <c r="AH21" s="724"/>
      <c r="AI21" s="724"/>
      <c r="AJ21" s="724"/>
      <c r="AK21" s="724"/>
      <c r="AL21" s="666" t="s">
        <v>233</v>
      </c>
      <c r="AM21" s="667"/>
      <c r="AN21" s="667"/>
      <c r="AO21" s="725"/>
      <c r="AP21" s="769" t="s">
        <v>277</v>
      </c>
      <c r="AQ21" s="776"/>
      <c r="AR21" s="776"/>
      <c r="AS21" s="776"/>
      <c r="AT21" s="776"/>
      <c r="AU21" s="776"/>
      <c r="AV21" s="776"/>
      <c r="AW21" s="776"/>
      <c r="AX21" s="776"/>
      <c r="AY21" s="776"/>
      <c r="AZ21" s="776"/>
      <c r="BA21" s="776"/>
      <c r="BB21" s="776"/>
      <c r="BC21" s="776"/>
      <c r="BD21" s="776"/>
      <c r="BE21" s="776"/>
      <c r="BF21" s="771"/>
      <c r="BG21" s="661">
        <v>4759</v>
      </c>
      <c r="BH21" s="664"/>
      <c r="BI21" s="664"/>
      <c r="BJ21" s="664"/>
      <c r="BK21" s="664"/>
      <c r="BL21" s="664"/>
      <c r="BM21" s="664"/>
      <c r="BN21" s="665"/>
      <c r="BO21" s="723">
        <v>1.6</v>
      </c>
      <c r="BP21" s="723"/>
      <c r="BQ21" s="723"/>
      <c r="BR21" s="723"/>
      <c r="BS21" s="669" t="s">
        <v>233</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278</v>
      </c>
      <c r="C22" s="659"/>
      <c r="D22" s="659"/>
      <c r="E22" s="659"/>
      <c r="F22" s="659"/>
      <c r="G22" s="659"/>
      <c r="H22" s="659"/>
      <c r="I22" s="659"/>
      <c r="J22" s="659"/>
      <c r="K22" s="659"/>
      <c r="L22" s="659"/>
      <c r="M22" s="659"/>
      <c r="N22" s="659"/>
      <c r="O22" s="659"/>
      <c r="P22" s="659"/>
      <c r="Q22" s="660"/>
      <c r="R22" s="661">
        <v>2657754</v>
      </c>
      <c r="S22" s="664"/>
      <c r="T22" s="664"/>
      <c r="U22" s="664"/>
      <c r="V22" s="664"/>
      <c r="W22" s="664"/>
      <c r="X22" s="664"/>
      <c r="Y22" s="665"/>
      <c r="Z22" s="723">
        <v>52</v>
      </c>
      <c r="AA22" s="723"/>
      <c r="AB22" s="723"/>
      <c r="AC22" s="723"/>
      <c r="AD22" s="724">
        <v>2482432</v>
      </c>
      <c r="AE22" s="724"/>
      <c r="AF22" s="724"/>
      <c r="AG22" s="724"/>
      <c r="AH22" s="724"/>
      <c r="AI22" s="724"/>
      <c r="AJ22" s="724"/>
      <c r="AK22" s="724"/>
      <c r="AL22" s="666">
        <v>99.8</v>
      </c>
      <c r="AM22" s="667"/>
      <c r="AN22" s="667"/>
      <c r="AO22" s="725"/>
      <c r="AP22" s="769" t="s">
        <v>279</v>
      </c>
      <c r="AQ22" s="776"/>
      <c r="AR22" s="776"/>
      <c r="AS22" s="776"/>
      <c r="AT22" s="776"/>
      <c r="AU22" s="776"/>
      <c r="AV22" s="776"/>
      <c r="AW22" s="776"/>
      <c r="AX22" s="776"/>
      <c r="AY22" s="776"/>
      <c r="AZ22" s="776"/>
      <c r="BA22" s="776"/>
      <c r="BB22" s="776"/>
      <c r="BC22" s="776"/>
      <c r="BD22" s="776"/>
      <c r="BE22" s="776"/>
      <c r="BF22" s="771"/>
      <c r="BG22" s="661" t="s">
        <v>129</v>
      </c>
      <c r="BH22" s="664"/>
      <c r="BI22" s="664"/>
      <c r="BJ22" s="664"/>
      <c r="BK22" s="664"/>
      <c r="BL22" s="664"/>
      <c r="BM22" s="664"/>
      <c r="BN22" s="665"/>
      <c r="BO22" s="723" t="s">
        <v>233</v>
      </c>
      <c r="BP22" s="723"/>
      <c r="BQ22" s="723"/>
      <c r="BR22" s="723"/>
      <c r="BS22" s="669" t="s">
        <v>233</v>
      </c>
      <c r="BT22" s="664"/>
      <c r="BU22" s="664"/>
      <c r="BV22" s="664"/>
      <c r="BW22" s="664"/>
      <c r="BX22" s="664"/>
      <c r="BY22" s="664"/>
      <c r="BZ22" s="664"/>
      <c r="CA22" s="664"/>
      <c r="CB22" s="704"/>
      <c r="CD22" s="778" t="s">
        <v>280</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281</v>
      </c>
      <c r="C23" s="659"/>
      <c r="D23" s="659"/>
      <c r="E23" s="659"/>
      <c r="F23" s="659"/>
      <c r="G23" s="659"/>
      <c r="H23" s="659"/>
      <c r="I23" s="659"/>
      <c r="J23" s="659"/>
      <c r="K23" s="659"/>
      <c r="L23" s="659"/>
      <c r="M23" s="659"/>
      <c r="N23" s="659"/>
      <c r="O23" s="659"/>
      <c r="P23" s="659"/>
      <c r="Q23" s="660"/>
      <c r="R23" s="661" t="s">
        <v>233</v>
      </c>
      <c r="S23" s="664"/>
      <c r="T23" s="664"/>
      <c r="U23" s="664"/>
      <c r="V23" s="664"/>
      <c r="W23" s="664"/>
      <c r="X23" s="664"/>
      <c r="Y23" s="665"/>
      <c r="Z23" s="723" t="s">
        <v>233</v>
      </c>
      <c r="AA23" s="723"/>
      <c r="AB23" s="723"/>
      <c r="AC23" s="723"/>
      <c r="AD23" s="724" t="s">
        <v>129</v>
      </c>
      <c r="AE23" s="724"/>
      <c r="AF23" s="724"/>
      <c r="AG23" s="724"/>
      <c r="AH23" s="724"/>
      <c r="AI23" s="724"/>
      <c r="AJ23" s="724"/>
      <c r="AK23" s="724"/>
      <c r="AL23" s="666" t="s">
        <v>233</v>
      </c>
      <c r="AM23" s="667"/>
      <c r="AN23" s="667"/>
      <c r="AO23" s="725"/>
      <c r="AP23" s="769" t="s">
        <v>282</v>
      </c>
      <c r="AQ23" s="776"/>
      <c r="AR23" s="776"/>
      <c r="AS23" s="776"/>
      <c r="AT23" s="776"/>
      <c r="AU23" s="776"/>
      <c r="AV23" s="776"/>
      <c r="AW23" s="776"/>
      <c r="AX23" s="776"/>
      <c r="AY23" s="776"/>
      <c r="AZ23" s="776"/>
      <c r="BA23" s="776"/>
      <c r="BB23" s="776"/>
      <c r="BC23" s="776"/>
      <c r="BD23" s="776"/>
      <c r="BE23" s="776"/>
      <c r="BF23" s="771"/>
      <c r="BG23" s="661" t="s">
        <v>233</v>
      </c>
      <c r="BH23" s="664"/>
      <c r="BI23" s="664"/>
      <c r="BJ23" s="664"/>
      <c r="BK23" s="664"/>
      <c r="BL23" s="664"/>
      <c r="BM23" s="664"/>
      <c r="BN23" s="665"/>
      <c r="BO23" s="723" t="s">
        <v>233</v>
      </c>
      <c r="BP23" s="723"/>
      <c r="BQ23" s="723"/>
      <c r="BR23" s="723"/>
      <c r="BS23" s="669" t="s">
        <v>233</v>
      </c>
      <c r="BT23" s="664"/>
      <c r="BU23" s="664"/>
      <c r="BV23" s="664"/>
      <c r="BW23" s="664"/>
      <c r="BX23" s="664"/>
      <c r="BY23" s="664"/>
      <c r="BZ23" s="664"/>
      <c r="CA23" s="664"/>
      <c r="CB23" s="704"/>
      <c r="CD23" s="778" t="s">
        <v>221</v>
      </c>
      <c r="CE23" s="779"/>
      <c r="CF23" s="779"/>
      <c r="CG23" s="779"/>
      <c r="CH23" s="779"/>
      <c r="CI23" s="779"/>
      <c r="CJ23" s="779"/>
      <c r="CK23" s="779"/>
      <c r="CL23" s="779"/>
      <c r="CM23" s="779"/>
      <c r="CN23" s="779"/>
      <c r="CO23" s="779"/>
      <c r="CP23" s="779"/>
      <c r="CQ23" s="780"/>
      <c r="CR23" s="778" t="s">
        <v>283</v>
      </c>
      <c r="CS23" s="779"/>
      <c r="CT23" s="779"/>
      <c r="CU23" s="779"/>
      <c r="CV23" s="779"/>
      <c r="CW23" s="779"/>
      <c r="CX23" s="779"/>
      <c r="CY23" s="780"/>
      <c r="CZ23" s="778" t="s">
        <v>284</v>
      </c>
      <c r="DA23" s="779"/>
      <c r="DB23" s="779"/>
      <c r="DC23" s="780"/>
      <c r="DD23" s="778" t="s">
        <v>285</v>
      </c>
      <c r="DE23" s="779"/>
      <c r="DF23" s="779"/>
      <c r="DG23" s="779"/>
      <c r="DH23" s="779"/>
      <c r="DI23" s="779"/>
      <c r="DJ23" s="779"/>
      <c r="DK23" s="780"/>
      <c r="DL23" s="787" t="s">
        <v>286</v>
      </c>
      <c r="DM23" s="788"/>
      <c r="DN23" s="788"/>
      <c r="DO23" s="788"/>
      <c r="DP23" s="788"/>
      <c r="DQ23" s="788"/>
      <c r="DR23" s="788"/>
      <c r="DS23" s="788"/>
      <c r="DT23" s="788"/>
      <c r="DU23" s="788"/>
      <c r="DV23" s="789"/>
      <c r="DW23" s="778" t="s">
        <v>287</v>
      </c>
      <c r="DX23" s="779"/>
      <c r="DY23" s="779"/>
      <c r="DZ23" s="779"/>
      <c r="EA23" s="779"/>
      <c r="EB23" s="779"/>
      <c r="EC23" s="780"/>
    </row>
    <row r="24" spans="2:133" ht="11.25" customHeight="1" x14ac:dyDescent="0.15">
      <c r="B24" s="658" t="s">
        <v>288</v>
      </c>
      <c r="C24" s="659"/>
      <c r="D24" s="659"/>
      <c r="E24" s="659"/>
      <c r="F24" s="659"/>
      <c r="G24" s="659"/>
      <c r="H24" s="659"/>
      <c r="I24" s="659"/>
      <c r="J24" s="659"/>
      <c r="K24" s="659"/>
      <c r="L24" s="659"/>
      <c r="M24" s="659"/>
      <c r="N24" s="659"/>
      <c r="O24" s="659"/>
      <c r="P24" s="659"/>
      <c r="Q24" s="660"/>
      <c r="R24" s="661">
        <v>25971</v>
      </c>
      <c r="S24" s="664"/>
      <c r="T24" s="664"/>
      <c r="U24" s="664"/>
      <c r="V24" s="664"/>
      <c r="W24" s="664"/>
      <c r="X24" s="664"/>
      <c r="Y24" s="665"/>
      <c r="Z24" s="723">
        <v>0.5</v>
      </c>
      <c r="AA24" s="723"/>
      <c r="AB24" s="723"/>
      <c r="AC24" s="723"/>
      <c r="AD24" s="724" t="s">
        <v>233</v>
      </c>
      <c r="AE24" s="724"/>
      <c r="AF24" s="724"/>
      <c r="AG24" s="724"/>
      <c r="AH24" s="724"/>
      <c r="AI24" s="724"/>
      <c r="AJ24" s="724"/>
      <c r="AK24" s="724"/>
      <c r="AL24" s="666" t="s">
        <v>233</v>
      </c>
      <c r="AM24" s="667"/>
      <c r="AN24" s="667"/>
      <c r="AO24" s="725"/>
      <c r="AP24" s="769" t="s">
        <v>289</v>
      </c>
      <c r="AQ24" s="776"/>
      <c r="AR24" s="776"/>
      <c r="AS24" s="776"/>
      <c r="AT24" s="776"/>
      <c r="AU24" s="776"/>
      <c r="AV24" s="776"/>
      <c r="AW24" s="776"/>
      <c r="AX24" s="776"/>
      <c r="AY24" s="776"/>
      <c r="AZ24" s="776"/>
      <c r="BA24" s="776"/>
      <c r="BB24" s="776"/>
      <c r="BC24" s="776"/>
      <c r="BD24" s="776"/>
      <c r="BE24" s="776"/>
      <c r="BF24" s="771"/>
      <c r="BG24" s="661" t="s">
        <v>233</v>
      </c>
      <c r="BH24" s="664"/>
      <c r="BI24" s="664"/>
      <c r="BJ24" s="664"/>
      <c r="BK24" s="664"/>
      <c r="BL24" s="664"/>
      <c r="BM24" s="664"/>
      <c r="BN24" s="665"/>
      <c r="BO24" s="723" t="s">
        <v>233</v>
      </c>
      <c r="BP24" s="723"/>
      <c r="BQ24" s="723"/>
      <c r="BR24" s="723"/>
      <c r="BS24" s="669" t="s">
        <v>233</v>
      </c>
      <c r="BT24" s="664"/>
      <c r="BU24" s="664"/>
      <c r="BV24" s="664"/>
      <c r="BW24" s="664"/>
      <c r="BX24" s="664"/>
      <c r="BY24" s="664"/>
      <c r="BZ24" s="664"/>
      <c r="CA24" s="664"/>
      <c r="CB24" s="704"/>
      <c r="CD24" s="732" t="s">
        <v>290</v>
      </c>
      <c r="CE24" s="733"/>
      <c r="CF24" s="733"/>
      <c r="CG24" s="733"/>
      <c r="CH24" s="733"/>
      <c r="CI24" s="733"/>
      <c r="CJ24" s="733"/>
      <c r="CK24" s="733"/>
      <c r="CL24" s="733"/>
      <c r="CM24" s="733"/>
      <c r="CN24" s="733"/>
      <c r="CO24" s="733"/>
      <c r="CP24" s="733"/>
      <c r="CQ24" s="734"/>
      <c r="CR24" s="726">
        <v>1261148</v>
      </c>
      <c r="CS24" s="727"/>
      <c r="CT24" s="727"/>
      <c r="CU24" s="727"/>
      <c r="CV24" s="727"/>
      <c r="CW24" s="727"/>
      <c r="CX24" s="727"/>
      <c r="CY24" s="773"/>
      <c r="CZ24" s="774">
        <v>24.9</v>
      </c>
      <c r="DA24" s="743"/>
      <c r="DB24" s="743"/>
      <c r="DC24" s="777"/>
      <c r="DD24" s="772">
        <v>1044201</v>
      </c>
      <c r="DE24" s="727"/>
      <c r="DF24" s="727"/>
      <c r="DG24" s="727"/>
      <c r="DH24" s="727"/>
      <c r="DI24" s="727"/>
      <c r="DJ24" s="727"/>
      <c r="DK24" s="773"/>
      <c r="DL24" s="772">
        <v>1044065</v>
      </c>
      <c r="DM24" s="727"/>
      <c r="DN24" s="727"/>
      <c r="DO24" s="727"/>
      <c r="DP24" s="727"/>
      <c r="DQ24" s="727"/>
      <c r="DR24" s="727"/>
      <c r="DS24" s="727"/>
      <c r="DT24" s="727"/>
      <c r="DU24" s="727"/>
      <c r="DV24" s="773"/>
      <c r="DW24" s="774">
        <v>40.5</v>
      </c>
      <c r="DX24" s="743"/>
      <c r="DY24" s="743"/>
      <c r="DZ24" s="743"/>
      <c r="EA24" s="743"/>
      <c r="EB24" s="743"/>
      <c r="EC24" s="775"/>
    </row>
    <row r="25" spans="2:133" ht="11.25" customHeight="1" x14ac:dyDescent="0.15">
      <c r="B25" s="658" t="s">
        <v>291</v>
      </c>
      <c r="C25" s="659"/>
      <c r="D25" s="659"/>
      <c r="E25" s="659"/>
      <c r="F25" s="659"/>
      <c r="G25" s="659"/>
      <c r="H25" s="659"/>
      <c r="I25" s="659"/>
      <c r="J25" s="659"/>
      <c r="K25" s="659"/>
      <c r="L25" s="659"/>
      <c r="M25" s="659"/>
      <c r="N25" s="659"/>
      <c r="O25" s="659"/>
      <c r="P25" s="659"/>
      <c r="Q25" s="660"/>
      <c r="R25" s="661">
        <v>71399</v>
      </c>
      <c r="S25" s="664"/>
      <c r="T25" s="664"/>
      <c r="U25" s="664"/>
      <c r="V25" s="664"/>
      <c r="W25" s="664"/>
      <c r="X25" s="664"/>
      <c r="Y25" s="665"/>
      <c r="Z25" s="723">
        <v>1.4</v>
      </c>
      <c r="AA25" s="723"/>
      <c r="AB25" s="723"/>
      <c r="AC25" s="723"/>
      <c r="AD25" s="724">
        <v>157</v>
      </c>
      <c r="AE25" s="724"/>
      <c r="AF25" s="724"/>
      <c r="AG25" s="724"/>
      <c r="AH25" s="724"/>
      <c r="AI25" s="724"/>
      <c r="AJ25" s="724"/>
      <c r="AK25" s="724"/>
      <c r="AL25" s="666">
        <v>0</v>
      </c>
      <c r="AM25" s="667"/>
      <c r="AN25" s="667"/>
      <c r="AO25" s="725"/>
      <c r="AP25" s="769" t="s">
        <v>292</v>
      </c>
      <c r="AQ25" s="776"/>
      <c r="AR25" s="776"/>
      <c r="AS25" s="776"/>
      <c r="AT25" s="776"/>
      <c r="AU25" s="776"/>
      <c r="AV25" s="776"/>
      <c r="AW25" s="776"/>
      <c r="AX25" s="776"/>
      <c r="AY25" s="776"/>
      <c r="AZ25" s="776"/>
      <c r="BA25" s="776"/>
      <c r="BB25" s="776"/>
      <c r="BC25" s="776"/>
      <c r="BD25" s="776"/>
      <c r="BE25" s="776"/>
      <c r="BF25" s="771"/>
      <c r="BG25" s="661" t="s">
        <v>129</v>
      </c>
      <c r="BH25" s="664"/>
      <c r="BI25" s="664"/>
      <c r="BJ25" s="664"/>
      <c r="BK25" s="664"/>
      <c r="BL25" s="664"/>
      <c r="BM25" s="664"/>
      <c r="BN25" s="665"/>
      <c r="BO25" s="723" t="s">
        <v>233</v>
      </c>
      <c r="BP25" s="723"/>
      <c r="BQ25" s="723"/>
      <c r="BR25" s="723"/>
      <c r="BS25" s="669" t="s">
        <v>233</v>
      </c>
      <c r="BT25" s="664"/>
      <c r="BU25" s="664"/>
      <c r="BV25" s="664"/>
      <c r="BW25" s="664"/>
      <c r="BX25" s="664"/>
      <c r="BY25" s="664"/>
      <c r="BZ25" s="664"/>
      <c r="CA25" s="664"/>
      <c r="CB25" s="704"/>
      <c r="CD25" s="705" t="s">
        <v>293</v>
      </c>
      <c r="CE25" s="702"/>
      <c r="CF25" s="702"/>
      <c r="CG25" s="702"/>
      <c r="CH25" s="702"/>
      <c r="CI25" s="702"/>
      <c r="CJ25" s="702"/>
      <c r="CK25" s="702"/>
      <c r="CL25" s="702"/>
      <c r="CM25" s="702"/>
      <c r="CN25" s="702"/>
      <c r="CO25" s="702"/>
      <c r="CP25" s="702"/>
      <c r="CQ25" s="703"/>
      <c r="CR25" s="661">
        <v>577847</v>
      </c>
      <c r="CS25" s="662"/>
      <c r="CT25" s="662"/>
      <c r="CU25" s="662"/>
      <c r="CV25" s="662"/>
      <c r="CW25" s="662"/>
      <c r="CX25" s="662"/>
      <c r="CY25" s="663"/>
      <c r="CZ25" s="666">
        <v>11.4</v>
      </c>
      <c r="DA25" s="695"/>
      <c r="DB25" s="695"/>
      <c r="DC25" s="696"/>
      <c r="DD25" s="669">
        <v>557752</v>
      </c>
      <c r="DE25" s="662"/>
      <c r="DF25" s="662"/>
      <c r="DG25" s="662"/>
      <c r="DH25" s="662"/>
      <c r="DI25" s="662"/>
      <c r="DJ25" s="662"/>
      <c r="DK25" s="663"/>
      <c r="DL25" s="669">
        <v>557626</v>
      </c>
      <c r="DM25" s="662"/>
      <c r="DN25" s="662"/>
      <c r="DO25" s="662"/>
      <c r="DP25" s="662"/>
      <c r="DQ25" s="662"/>
      <c r="DR25" s="662"/>
      <c r="DS25" s="662"/>
      <c r="DT25" s="662"/>
      <c r="DU25" s="662"/>
      <c r="DV25" s="663"/>
      <c r="DW25" s="666">
        <v>21.6</v>
      </c>
      <c r="DX25" s="695"/>
      <c r="DY25" s="695"/>
      <c r="DZ25" s="695"/>
      <c r="EA25" s="695"/>
      <c r="EB25" s="695"/>
      <c r="EC25" s="697"/>
    </row>
    <row r="26" spans="2:133" ht="11.25" customHeight="1" x14ac:dyDescent="0.15">
      <c r="B26" s="658" t="s">
        <v>294</v>
      </c>
      <c r="C26" s="659"/>
      <c r="D26" s="659"/>
      <c r="E26" s="659"/>
      <c r="F26" s="659"/>
      <c r="G26" s="659"/>
      <c r="H26" s="659"/>
      <c r="I26" s="659"/>
      <c r="J26" s="659"/>
      <c r="K26" s="659"/>
      <c r="L26" s="659"/>
      <c r="M26" s="659"/>
      <c r="N26" s="659"/>
      <c r="O26" s="659"/>
      <c r="P26" s="659"/>
      <c r="Q26" s="660"/>
      <c r="R26" s="661">
        <v>1951</v>
      </c>
      <c r="S26" s="664"/>
      <c r="T26" s="664"/>
      <c r="U26" s="664"/>
      <c r="V26" s="664"/>
      <c r="W26" s="664"/>
      <c r="X26" s="664"/>
      <c r="Y26" s="665"/>
      <c r="Z26" s="723">
        <v>0</v>
      </c>
      <c r="AA26" s="723"/>
      <c r="AB26" s="723"/>
      <c r="AC26" s="723"/>
      <c r="AD26" s="724" t="s">
        <v>233</v>
      </c>
      <c r="AE26" s="724"/>
      <c r="AF26" s="724"/>
      <c r="AG26" s="724"/>
      <c r="AH26" s="724"/>
      <c r="AI26" s="724"/>
      <c r="AJ26" s="724"/>
      <c r="AK26" s="724"/>
      <c r="AL26" s="666" t="s">
        <v>233</v>
      </c>
      <c r="AM26" s="667"/>
      <c r="AN26" s="667"/>
      <c r="AO26" s="725"/>
      <c r="AP26" s="769" t="s">
        <v>295</v>
      </c>
      <c r="AQ26" s="770"/>
      <c r="AR26" s="770"/>
      <c r="AS26" s="770"/>
      <c r="AT26" s="770"/>
      <c r="AU26" s="770"/>
      <c r="AV26" s="770"/>
      <c r="AW26" s="770"/>
      <c r="AX26" s="770"/>
      <c r="AY26" s="770"/>
      <c r="AZ26" s="770"/>
      <c r="BA26" s="770"/>
      <c r="BB26" s="770"/>
      <c r="BC26" s="770"/>
      <c r="BD26" s="770"/>
      <c r="BE26" s="770"/>
      <c r="BF26" s="771"/>
      <c r="BG26" s="661" t="s">
        <v>233</v>
      </c>
      <c r="BH26" s="664"/>
      <c r="BI26" s="664"/>
      <c r="BJ26" s="664"/>
      <c r="BK26" s="664"/>
      <c r="BL26" s="664"/>
      <c r="BM26" s="664"/>
      <c r="BN26" s="665"/>
      <c r="BO26" s="723" t="s">
        <v>233</v>
      </c>
      <c r="BP26" s="723"/>
      <c r="BQ26" s="723"/>
      <c r="BR26" s="723"/>
      <c r="BS26" s="669" t="s">
        <v>233</v>
      </c>
      <c r="BT26" s="664"/>
      <c r="BU26" s="664"/>
      <c r="BV26" s="664"/>
      <c r="BW26" s="664"/>
      <c r="BX26" s="664"/>
      <c r="BY26" s="664"/>
      <c r="BZ26" s="664"/>
      <c r="CA26" s="664"/>
      <c r="CB26" s="704"/>
      <c r="CD26" s="705" t="s">
        <v>296</v>
      </c>
      <c r="CE26" s="702"/>
      <c r="CF26" s="702"/>
      <c r="CG26" s="702"/>
      <c r="CH26" s="702"/>
      <c r="CI26" s="702"/>
      <c r="CJ26" s="702"/>
      <c r="CK26" s="702"/>
      <c r="CL26" s="702"/>
      <c r="CM26" s="702"/>
      <c r="CN26" s="702"/>
      <c r="CO26" s="702"/>
      <c r="CP26" s="702"/>
      <c r="CQ26" s="703"/>
      <c r="CR26" s="661">
        <v>364347</v>
      </c>
      <c r="CS26" s="664"/>
      <c r="CT26" s="664"/>
      <c r="CU26" s="664"/>
      <c r="CV26" s="664"/>
      <c r="CW26" s="664"/>
      <c r="CX26" s="664"/>
      <c r="CY26" s="665"/>
      <c r="CZ26" s="666">
        <v>7.2</v>
      </c>
      <c r="DA26" s="695"/>
      <c r="DB26" s="695"/>
      <c r="DC26" s="696"/>
      <c r="DD26" s="669">
        <v>345440</v>
      </c>
      <c r="DE26" s="664"/>
      <c r="DF26" s="664"/>
      <c r="DG26" s="664"/>
      <c r="DH26" s="664"/>
      <c r="DI26" s="664"/>
      <c r="DJ26" s="664"/>
      <c r="DK26" s="665"/>
      <c r="DL26" s="669" t="s">
        <v>233</v>
      </c>
      <c r="DM26" s="664"/>
      <c r="DN26" s="664"/>
      <c r="DO26" s="664"/>
      <c r="DP26" s="664"/>
      <c r="DQ26" s="664"/>
      <c r="DR26" s="664"/>
      <c r="DS26" s="664"/>
      <c r="DT26" s="664"/>
      <c r="DU26" s="664"/>
      <c r="DV26" s="665"/>
      <c r="DW26" s="666" t="s">
        <v>129</v>
      </c>
      <c r="DX26" s="695"/>
      <c r="DY26" s="695"/>
      <c r="DZ26" s="695"/>
      <c r="EA26" s="695"/>
      <c r="EB26" s="695"/>
      <c r="EC26" s="697"/>
    </row>
    <row r="27" spans="2:133" ht="11.25" customHeight="1" x14ac:dyDescent="0.15">
      <c r="B27" s="658" t="s">
        <v>297</v>
      </c>
      <c r="C27" s="659"/>
      <c r="D27" s="659"/>
      <c r="E27" s="659"/>
      <c r="F27" s="659"/>
      <c r="G27" s="659"/>
      <c r="H27" s="659"/>
      <c r="I27" s="659"/>
      <c r="J27" s="659"/>
      <c r="K27" s="659"/>
      <c r="L27" s="659"/>
      <c r="M27" s="659"/>
      <c r="N27" s="659"/>
      <c r="O27" s="659"/>
      <c r="P27" s="659"/>
      <c r="Q27" s="660"/>
      <c r="R27" s="661">
        <v>213530</v>
      </c>
      <c r="S27" s="664"/>
      <c r="T27" s="664"/>
      <c r="U27" s="664"/>
      <c r="V27" s="664"/>
      <c r="W27" s="664"/>
      <c r="X27" s="664"/>
      <c r="Y27" s="665"/>
      <c r="Z27" s="723">
        <v>4.2</v>
      </c>
      <c r="AA27" s="723"/>
      <c r="AB27" s="723"/>
      <c r="AC27" s="723"/>
      <c r="AD27" s="724" t="s">
        <v>233</v>
      </c>
      <c r="AE27" s="724"/>
      <c r="AF27" s="724"/>
      <c r="AG27" s="724"/>
      <c r="AH27" s="724"/>
      <c r="AI27" s="724"/>
      <c r="AJ27" s="724"/>
      <c r="AK27" s="724"/>
      <c r="AL27" s="666" t="s">
        <v>233</v>
      </c>
      <c r="AM27" s="667"/>
      <c r="AN27" s="667"/>
      <c r="AO27" s="725"/>
      <c r="AP27" s="658" t="s">
        <v>298</v>
      </c>
      <c r="AQ27" s="659"/>
      <c r="AR27" s="659"/>
      <c r="AS27" s="659"/>
      <c r="AT27" s="659"/>
      <c r="AU27" s="659"/>
      <c r="AV27" s="659"/>
      <c r="AW27" s="659"/>
      <c r="AX27" s="659"/>
      <c r="AY27" s="659"/>
      <c r="AZ27" s="659"/>
      <c r="BA27" s="659"/>
      <c r="BB27" s="659"/>
      <c r="BC27" s="659"/>
      <c r="BD27" s="659"/>
      <c r="BE27" s="659"/>
      <c r="BF27" s="660"/>
      <c r="BG27" s="661">
        <v>295005</v>
      </c>
      <c r="BH27" s="664"/>
      <c r="BI27" s="664"/>
      <c r="BJ27" s="664"/>
      <c r="BK27" s="664"/>
      <c r="BL27" s="664"/>
      <c r="BM27" s="664"/>
      <c r="BN27" s="665"/>
      <c r="BO27" s="723">
        <v>100</v>
      </c>
      <c r="BP27" s="723"/>
      <c r="BQ27" s="723"/>
      <c r="BR27" s="723"/>
      <c r="BS27" s="669">
        <v>2043</v>
      </c>
      <c r="BT27" s="664"/>
      <c r="BU27" s="664"/>
      <c r="BV27" s="664"/>
      <c r="BW27" s="664"/>
      <c r="BX27" s="664"/>
      <c r="BY27" s="664"/>
      <c r="BZ27" s="664"/>
      <c r="CA27" s="664"/>
      <c r="CB27" s="704"/>
      <c r="CD27" s="705" t="s">
        <v>299</v>
      </c>
      <c r="CE27" s="702"/>
      <c r="CF27" s="702"/>
      <c r="CG27" s="702"/>
      <c r="CH27" s="702"/>
      <c r="CI27" s="702"/>
      <c r="CJ27" s="702"/>
      <c r="CK27" s="702"/>
      <c r="CL27" s="702"/>
      <c r="CM27" s="702"/>
      <c r="CN27" s="702"/>
      <c r="CO27" s="702"/>
      <c r="CP27" s="702"/>
      <c r="CQ27" s="703"/>
      <c r="CR27" s="661">
        <v>191722</v>
      </c>
      <c r="CS27" s="662"/>
      <c r="CT27" s="662"/>
      <c r="CU27" s="662"/>
      <c r="CV27" s="662"/>
      <c r="CW27" s="662"/>
      <c r="CX27" s="662"/>
      <c r="CY27" s="663"/>
      <c r="CZ27" s="666">
        <v>3.8</v>
      </c>
      <c r="DA27" s="695"/>
      <c r="DB27" s="695"/>
      <c r="DC27" s="696"/>
      <c r="DD27" s="669">
        <v>45144</v>
      </c>
      <c r="DE27" s="662"/>
      <c r="DF27" s="662"/>
      <c r="DG27" s="662"/>
      <c r="DH27" s="662"/>
      <c r="DI27" s="662"/>
      <c r="DJ27" s="662"/>
      <c r="DK27" s="663"/>
      <c r="DL27" s="669">
        <v>45134</v>
      </c>
      <c r="DM27" s="662"/>
      <c r="DN27" s="662"/>
      <c r="DO27" s="662"/>
      <c r="DP27" s="662"/>
      <c r="DQ27" s="662"/>
      <c r="DR27" s="662"/>
      <c r="DS27" s="662"/>
      <c r="DT27" s="662"/>
      <c r="DU27" s="662"/>
      <c r="DV27" s="663"/>
      <c r="DW27" s="666">
        <v>1.8</v>
      </c>
      <c r="DX27" s="695"/>
      <c r="DY27" s="695"/>
      <c r="DZ27" s="695"/>
      <c r="EA27" s="695"/>
      <c r="EB27" s="695"/>
      <c r="EC27" s="697"/>
    </row>
    <row r="28" spans="2:133" ht="11.25" customHeight="1" x14ac:dyDescent="0.15">
      <c r="B28" s="766" t="s">
        <v>300</v>
      </c>
      <c r="C28" s="767"/>
      <c r="D28" s="767"/>
      <c r="E28" s="767"/>
      <c r="F28" s="767"/>
      <c r="G28" s="767"/>
      <c r="H28" s="767"/>
      <c r="I28" s="767"/>
      <c r="J28" s="767"/>
      <c r="K28" s="767"/>
      <c r="L28" s="767"/>
      <c r="M28" s="767"/>
      <c r="N28" s="767"/>
      <c r="O28" s="767"/>
      <c r="P28" s="767"/>
      <c r="Q28" s="768"/>
      <c r="R28" s="661" t="s">
        <v>233</v>
      </c>
      <c r="S28" s="664"/>
      <c r="T28" s="664"/>
      <c r="U28" s="664"/>
      <c r="V28" s="664"/>
      <c r="W28" s="664"/>
      <c r="X28" s="664"/>
      <c r="Y28" s="665"/>
      <c r="Z28" s="723" t="s">
        <v>233</v>
      </c>
      <c r="AA28" s="723"/>
      <c r="AB28" s="723"/>
      <c r="AC28" s="723"/>
      <c r="AD28" s="724" t="s">
        <v>233</v>
      </c>
      <c r="AE28" s="724"/>
      <c r="AF28" s="724"/>
      <c r="AG28" s="724"/>
      <c r="AH28" s="724"/>
      <c r="AI28" s="724"/>
      <c r="AJ28" s="724"/>
      <c r="AK28" s="724"/>
      <c r="AL28" s="666" t="s">
        <v>233</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301</v>
      </c>
      <c r="CE28" s="702"/>
      <c r="CF28" s="702"/>
      <c r="CG28" s="702"/>
      <c r="CH28" s="702"/>
      <c r="CI28" s="702"/>
      <c r="CJ28" s="702"/>
      <c r="CK28" s="702"/>
      <c r="CL28" s="702"/>
      <c r="CM28" s="702"/>
      <c r="CN28" s="702"/>
      <c r="CO28" s="702"/>
      <c r="CP28" s="702"/>
      <c r="CQ28" s="703"/>
      <c r="CR28" s="661">
        <v>491579</v>
      </c>
      <c r="CS28" s="664"/>
      <c r="CT28" s="664"/>
      <c r="CU28" s="664"/>
      <c r="CV28" s="664"/>
      <c r="CW28" s="664"/>
      <c r="CX28" s="664"/>
      <c r="CY28" s="665"/>
      <c r="CZ28" s="666">
        <v>9.6999999999999993</v>
      </c>
      <c r="DA28" s="695"/>
      <c r="DB28" s="695"/>
      <c r="DC28" s="696"/>
      <c r="DD28" s="669">
        <v>441305</v>
      </c>
      <c r="DE28" s="664"/>
      <c r="DF28" s="664"/>
      <c r="DG28" s="664"/>
      <c r="DH28" s="664"/>
      <c r="DI28" s="664"/>
      <c r="DJ28" s="664"/>
      <c r="DK28" s="665"/>
      <c r="DL28" s="669">
        <v>441305</v>
      </c>
      <c r="DM28" s="664"/>
      <c r="DN28" s="664"/>
      <c r="DO28" s="664"/>
      <c r="DP28" s="664"/>
      <c r="DQ28" s="664"/>
      <c r="DR28" s="664"/>
      <c r="DS28" s="664"/>
      <c r="DT28" s="664"/>
      <c r="DU28" s="664"/>
      <c r="DV28" s="665"/>
      <c r="DW28" s="666">
        <v>17.100000000000001</v>
      </c>
      <c r="DX28" s="695"/>
      <c r="DY28" s="695"/>
      <c r="DZ28" s="695"/>
      <c r="EA28" s="695"/>
      <c r="EB28" s="695"/>
      <c r="EC28" s="697"/>
    </row>
    <row r="29" spans="2:133" ht="11.25" customHeight="1" x14ac:dyDescent="0.15">
      <c r="B29" s="658" t="s">
        <v>302</v>
      </c>
      <c r="C29" s="659"/>
      <c r="D29" s="659"/>
      <c r="E29" s="659"/>
      <c r="F29" s="659"/>
      <c r="G29" s="659"/>
      <c r="H29" s="659"/>
      <c r="I29" s="659"/>
      <c r="J29" s="659"/>
      <c r="K29" s="659"/>
      <c r="L29" s="659"/>
      <c r="M29" s="659"/>
      <c r="N29" s="659"/>
      <c r="O29" s="659"/>
      <c r="P29" s="659"/>
      <c r="Q29" s="660"/>
      <c r="R29" s="661">
        <v>402456</v>
      </c>
      <c r="S29" s="664"/>
      <c r="T29" s="664"/>
      <c r="U29" s="664"/>
      <c r="V29" s="664"/>
      <c r="W29" s="664"/>
      <c r="X29" s="664"/>
      <c r="Y29" s="665"/>
      <c r="Z29" s="723">
        <v>7.9</v>
      </c>
      <c r="AA29" s="723"/>
      <c r="AB29" s="723"/>
      <c r="AC29" s="723"/>
      <c r="AD29" s="724" t="s">
        <v>129</v>
      </c>
      <c r="AE29" s="724"/>
      <c r="AF29" s="724"/>
      <c r="AG29" s="724"/>
      <c r="AH29" s="724"/>
      <c r="AI29" s="724"/>
      <c r="AJ29" s="724"/>
      <c r="AK29" s="724"/>
      <c r="AL29" s="666" t="s">
        <v>233</v>
      </c>
      <c r="AM29" s="667"/>
      <c r="AN29" s="667"/>
      <c r="AO29" s="725"/>
      <c r="AP29" s="735" t="s">
        <v>221</v>
      </c>
      <c r="AQ29" s="736"/>
      <c r="AR29" s="736"/>
      <c r="AS29" s="736"/>
      <c r="AT29" s="736"/>
      <c r="AU29" s="736"/>
      <c r="AV29" s="736"/>
      <c r="AW29" s="736"/>
      <c r="AX29" s="736"/>
      <c r="AY29" s="736"/>
      <c r="AZ29" s="736"/>
      <c r="BA29" s="736"/>
      <c r="BB29" s="736"/>
      <c r="BC29" s="736"/>
      <c r="BD29" s="736"/>
      <c r="BE29" s="736"/>
      <c r="BF29" s="737"/>
      <c r="BG29" s="735" t="s">
        <v>303</v>
      </c>
      <c r="BH29" s="763"/>
      <c r="BI29" s="763"/>
      <c r="BJ29" s="763"/>
      <c r="BK29" s="763"/>
      <c r="BL29" s="763"/>
      <c r="BM29" s="763"/>
      <c r="BN29" s="763"/>
      <c r="BO29" s="763"/>
      <c r="BP29" s="763"/>
      <c r="BQ29" s="764"/>
      <c r="BR29" s="735" t="s">
        <v>304</v>
      </c>
      <c r="BS29" s="763"/>
      <c r="BT29" s="763"/>
      <c r="BU29" s="763"/>
      <c r="BV29" s="763"/>
      <c r="BW29" s="763"/>
      <c r="BX29" s="763"/>
      <c r="BY29" s="763"/>
      <c r="BZ29" s="763"/>
      <c r="CA29" s="763"/>
      <c r="CB29" s="764"/>
      <c r="CD29" s="745" t="s">
        <v>305</v>
      </c>
      <c r="CE29" s="746"/>
      <c r="CF29" s="705" t="s">
        <v>306</v>
      </c>
      <c r="CG29" s="702"/>
      <c r="CH29" s="702"/>
      <c r="CI29" s="702"/>
      <c r="CJ29" s="702"/>
      <c r="CK29" s="702"/>
      <c r="CL29" s="702"/>
      <c r="CM29" s="702"/>
      <c r="CN29" s="702"/>
      <c r="CO29" s="702"/>
      <c r="CP29" s="702"/>
      <c r="CQ29" s="703"/>
      <c r="CR29" s="661">
        <v>491539</v>
      </c>
      <c r="CS29" s="662"/>
      <c r="CT29" s="662"/>
      <c r="CU29" s="662"/>
      <c r="CV29" s="662"/>
      <c r="CW29" s="662"/>
      <c r="CX29" s="662"/>
      <c r="CY29" s="663"/>
      <c r="CZ29" s="666">
        <v>9.6999999999999993</v>
      </c>
      <c r="DA29" s="695"/>
      <c r="DB29" s="695"/>
      <c r="DC29" s="696"/>
      <c r="DD29" s="669">
        <v>441265</v>
      </c>
      <c r="DE29" s="662"/>
      <c r="DF29" s="662"/>
      <c r="DG29" s="662"/>
      <c r="DH29" s="662"/>
      <c r="DI29" s="662"/>
      <c r="DJ29" s="662"/>
      <c r="DK29" s="663"/>
      <c r="DL29" s="669">
        <v>441265</v>
      </c>
      <c r="DM29" s="662"/>
      <c r="DN29" s="662"/>
      <c r="DO29" s="662"/>
      <c r="DP29" s="662"/>
      <c r="DQ29" s="662"/>
      <c r="DR29" s="662"/>
      <c r="DS29" s="662"/>
      <c r="DT29" s="662"/>
      <c r="DU29" s="662"/>
      <c r="DV29" s="663"/>
      <c r="DW29" s="666">
        <v>17.100000000000001</v>
      </c>
      <c r="DX29" s="695"/>
      <c r="DY29" s="695"/>
      <c r="DZ29" s="695"/>
      <c r="EA29" s="695"/>
      <c r="EB29" s="695"/>
      <c r="EC29" s="697"/>
    </row>
    <row r="30" spans="2:133" ht="11.25" customHeight="1" x14ac:dyDescent="0.15">
      <c r="B30" s="658" t="s">
        <v>307</v>
      </c>
      <c r="C30" s="659"/>
      <c r="D30" s="659"/>
      <c r="E30" s="659"/>
      <c r="F30" s="659"/>
      <c r="G30" s="659"/>
      <c r="H30" s="659"/>
      <c r="I30" s="659"/>
      <c r="J30" s="659"/>
      <c r="K30" s="659"/>
      <c r="L30" s="659"/>
      <c r="M30" s="659"/>
      <c r="N30" s="659"/>
      <c r="O30" s="659"/>
      <c r="P30" s="659"/>
      <c r="Q30" s="660"/>
      <c r="R30" s="661">
        <v>20675</v>
      </c>
      <c r="S30" s="664"/>
      <c r="T30" s="664"/>
      <c r="U30" s="664"/>
      <c r="V30" s="664"/>
      <c r="W30" s="664"/>
      <c r="X30" s="664"/>
      <c r="Y30" s="665"/>
      <c r="Z30" s="723">
        <v>0.4</v>
      </c>
      <c r="AA30" s="723"/>
      <c r="AB30" s="723"/>
      <c r="AC30" s="723"/>
      <c r="AD30" s="724">
        <v>3645</v>
      </c>
      <c r="AE30" s="724"/>
      <c r="AF30" s="724"/>
      <c r="AG30" s="724"/>
      <c r="AH30" s="724"/>
      <c r="AI30" s="724"/>
      <c r="AJ30" s="724"/>
      <c r="AK30" s="724"/>
      <c r="AL30" s="666">
        <v>0.1</v>
      </c>
      <c r="AM30" s="667"/>
      <c r="AN30" s="667"/>
      <c r="AO30" s="725"/>
      <c r="AP30" s="751" t="s">
        <v>308</v>
      </c>
      <c r="AQ30" s="752"/>
      <c r="AR30" s="752"/>
      <c r="AS30" s="752"/>
      <c r="AT30" s="757" t="s">
        <v>309</v>
      </c>
      <c r="AU30" s="230"/>
      <c r="AV30" s="230"/>
      <c r="AW30" s="230"/>
      <c r="AX30" s="760" t="s">
        <v>185</v>
      </c>
      <c r="AY30" s="761"/>
      <c r="AZ30" s="761"/>
      <c r="BA30" s="761"/>
      <c r="BB30" s="761"/>
      <c r="BC30" s="761"/>
      <c r="BD30" s="761"/>
      <c r="BE30" s="761"/>
      <c r="BF30" s="762"/>
      <c r="BG30" s="741">
        <v>100</v>
      </c>
      <c r="BH30" s="742"/>
      <c r="BI30" s="742"/>
      <c r="BJ30" s="742"/>
      <c r="BK30" s="742"/>
      <c r="BL30" s="742"/>
      <c r="BM30" s="743">
        <v>99.3</v>
      </c>
      <c r="BN30" s="742"/>
      <c r="BO30" s="742"/>
      <c r="BP30" s="742"/>
      <c r="BQ30" s="744"/>
      <c r="BR30" s="741">
        <v>99.9</v>
      </c>
      <c r="BS30" s="742"/>
      <c r="BT30" s="742"/>
      <c r="BU30" s="742"/>
      <c r="BV30" s="742"/>
      <c r="BW30" s="742"/>
      <c r="BX30" s="743">
        <v>97</v>
      </c>
      <c r="BY30" s="742"/>
      <c r="BZ30" s="742"/>
      <c r="CA30" s="742"/>
      <c r="CB30" s="744"/>
      <c r="CD30" s="747"/>
      <c r="CE30" s="748"/>
      <c r="CF30" s="705" t="s">
        <v>310</v>
      </c>
      <c r="CG30" s="702"/>
      <c r="CH30" s="702"/>
      <c r="CI30" s="702"/>
      <c r="CJ30" s="702"/>
      <c r="CK30" s="702"/>
      <c r="CL30" s="702"/>
      <c r="CM30" s="702"/>
      <c r="CN30" s="702"/>
      <c r="CO30" s="702"/>
      <c r="CP30" s="702"/>
      <c r="CQ30" s="703"/>
      <c r="CR30" s="661">
        <v>461847</v>
      </c>
      <c r="CS30" s="664"/>
      <c r="CT30" s="664"/>
      <c r="CU30" s="664"/>
      <c r="CV30" s="664"/>
      <c r="CW30" s="664"/>
      <c r="CX30" s="664"/>
      <c r="CY30" s="665"/>
      <c r="CZ30" s="666">
        <v>9.1</v>
      </c>
      <c r="DA30" s="695"/>
      <c r="DB30" s="695"/>
      <c r="DC30" s="696"/>
      <c r="DD30" s="669">
        <v>411573</v>
      </c>
      <c r="DE30" s="664"/>
      <c r="DF30" s="664"/>
      <c r="DG30" s="664"/>
      <c r="DH30" s="664"/>
      <c r="DI30" s="664"/>
      <c r="DJ30" s="664"/>
      <c r="DK30" s="665"/>
      <c r="DL30" s="669">
        <v>411573</v>
      </c>
      <c r="DM30" s="664"/>
      <c r="DN30" s="664"/>
      <c r="DO30" s="664"/>
      <c r="DP30" s="664"/>
      <c r="DQ30" s="664"/>
      <c r="DR30" s="664"/>
      <c r="DS30" s="664"/>
      <c r="DT30" s="664"/>
      <c r="DU30" s="664"/>
      <c r="DV30" s="665"/>
      <c r="DW30" s="666">
        <v>16</v>
      </c>
      <c r="DX30" s="695"/>
      <c r="DY30" s="695"/>
      <c r="DZ30" s="695"/>
      <c r="EA30" s="695"/>
      <c r="EB30" s="695"/>
      <c r="EC30" s="697"/>
    </row>
    <row r="31" spans="2:133" ht="11.25" customHeight="1" x14ac:dyDescent="0.15">
      <c r="B31" s="658" t="s">
        <v>311</v>
      </c>
      <c r="C31" s="659"/>
      <c r="D31" s="659"/>
      <c r="E31" s="659"/>
      <c r="F31" s="659"/>
      <c r="G31" s="659"/>
      <c r="H31" s="659"/>
      <c r="I31" s="659"/>
      <c r="J31" s="659"/>
      <c r="K31" s="659"/>
      <c r="L31" s="659"/>
      <c r="M31" s="659"/>
      <c r="N31" s="659"/>
      <c r="O31" s="659"/>
      <c r="P31" s="659"/>
      <c r="Q31" s="660"/>
      <c r="R31" s="661">
        <v>88181</v>
      </c>
      <c r="S31" s="664"/>
      <c r="T31" s="664"/>
      <c r="U31" s="664"/>
      <c r="V31" s="664"/>
      <c r="W31" s="664"/>
      <c r="X31" s="664"/>
      <c r="Y31" s="665"/>
      <c r="Z31" s="723">
        <v>1.7</v>
      </c>
      <c r="AA31" s="723"/>
      <c r="AB31" s="723"/>
      <c r="AC31" s="723"/>
      <c r="AD31" s="724" t="s">
        <v>233</v>
      </c>
      <c r="AE31" s="724"/>
      <c r="AF31" s="724"/>
      <c r="AG31" s="724"/>
      <c r="AH31" s="724"/>
      <c r="AI31" s="724"/>
      <c r="AJ31" s="724"/>
      <c r="AK31" s="724"/>
      <c r="AL31" s="666" t="s">
        <v>233</v>
      </c>
      <c r="AM31" s="667"/>
      <c r="AN31" s="667"/>
      <c r="AO31" s="725"/>
      <c r="AP31" s="753"/>
      <c r="AQ31" s="754"/>
      <c r="AR31" s="754"/>
      <c r="AS31" s="754"/>
      <c r="AT31" s="758"/>
      <c r="AU31" s="229" t="s">
        <v>312</v>
      </c>
      <c r="AV31" s="229"/>
      <c r="AW31" s="229"/>
      <c r="AX31" s="658" t="s">
        <v>313</v>
      </c>
      <c r="AY31" s="659"/>
      <c r="AZ31" s="659"/>
      <c r="BA31" s="659"/>
      <c r="BB31" s="659"/>
      <c r="BC31" s="659"/>
      <c r="BD31" s="659"/>
      <c r="BE31" s="659"/>
      <c r="BF31" s="660"/>
      <c r="BG31" s="739">
        <v>100</v>
      </c>
      <c r="BH31" s="662"/>
      <c r="BI31" s="662"/>
      <c r="BJ31" s="662"/>
      <c r="BK31" s="662"/>
      <c r="BL31" s="662"/>
      <c r="BM31" s="667">
        <v>99.8</v>
      </c>
      <c r="BN31" s="740"/>
      <c r="BO31" s="740"/>
      <c r="BP31" s="740"/>
      <c r="BQ31" s="701"/>
      <c r="BR31" s="739">
        <v>100</v>
      </c>
      <c r="BS31" s="662"/>
      <c r="BT31" s="662"/>
      <c r="BU31" s="662"/>
      <c r="BV31" s="662"/>
      <c r="BW31" s="662"/>
      <c r="BX31" s="667">
        <v>98.6</v>
      </c>
      <c r="BY31" s="740"/>
      <c r="BZ31" s="740"/>
      <c r="CA31" s="740"/>
      <c r="CB31" s="701"/>
      <c r="CD31" s="747"/>
      <c r="CE31" s="748"/>
      <c r="CF31" s="705" t="s">
        <v>314</v>
      </c>
      <c r="CG31" s="702"/>
      <c r="CH31" s="702"/>
      <c r="CI31" s="702"/>
      <c r="CJ31" s="702"/>
      <c r="CK31" s="702"/>
      <c r="CL31" s="702"/>
      <c r="CM31" s="702"/>
      <c r="CN31" s="702"/>
      <c r="CO31" s="702"/>
      <c r="CP31" s="702"/>
      <c r="CQ31" s="703"/>
      <c r="CR31" s="661">
        <v>29692</v>
      </c>
      <c r="CS31" s="662"/>
      <c r="CT31" s="662"/>
      <c r="CU31" s="662"/>
      <c r="CV31" s="662"/>
      <c r="CW31" s="662"/>
      <c r="CX31" s="662"/>
      <c r="CY31" s="663"/>
      <c r="CZ31" s="666">
        <v>0.6</v>
      </c>
      <c r="DA31" s="695"/>
      <c r="DB31" s="695"/>
      <c r="DC31" s="696"/>
      <c r="DD31" s="669">
        <v>29692</v>
      </c>
      <c r="DE31" s="662"/>
      <c r="DF31" s="662"/>
      <c r="DG31" s="662"/>
      <c r="DH31" s="662"/>
      <c r="DI31" s="662"/>
      <c r="DJ31" s="662"/>
      <c r="DK31" s="663"/>
      <c r="DL31" s="669">
        <v>29692</v>
      </c>
      <c r="DM31" s="662"/>
      <c r="DN31" s="662"/>
      <c r="DO31" s="662"/>
      <c r="DP31" s="662"/>
      <c r="DQ31" s="662"/>
      <c r="DR31" s="662"/>
      <c r="DS31" s="662"/>
      <c r="DT31" s="662"/>
      <c r="DU31" s="662"/>
      <c r="DV31" s="663"/>
      <c r="DW31" s="666">
        <v>1.2</v>
      </c>
      <c r="DX31" s="695"/>
      <c r="DY31" s="695"/>
      <c r="DZ31" s="695"/>
      <c r="EA31" s="695"/>
      <c r="EB31" s="695"/>
      <c r="EC31" s="697"/>
    </row>
    <row r="32" spans="2:133" ht="11.25" customHeight="1" x14ac:dyDescent="0.15">
      <c r="B32" s="658" t="s">
        <v>315</v>
      </c>
      <c r="C32" s="659"/>
      <c r="D32" s="659"/>
      <c r="E32" s="659"/>
      <c r="F32" s="659"/>
      <c r="G32" s="659"/>
      <c r="H32" s="659"/>
      <c r="I32" s="659"/>
      <c r="J32" s="659"/>
      <c r="K32" s="659"/>
      <c r="L32" s="659"/>
      <c r="M32" s="659"/>
      <c r="N32" s="659"/>
      <c r="O32" s="659"/>
      <c r="P32" s="659"/>
      <c r="Q32" s="660"/>
      <c r="R32" s="661">
        <v>171563</v>
      </c>
      <c r="S32" s="664"/>
      <c r="T32" s="664"/>
      <c r="U32" s="664"/>
      <c r="V32" s="664"/>
      <c r="W32" s="664"/>
      <c r="X32" s="664"/>
      <c r="Y32" s="665"/>
      <c r="Z32" s="723">
        <v>3.4</v>
      </c>
      <c r="AA32" s="723"/>
      <c r="AB32" s="723"/>
      <c r="AC32" s="723"/>
      <c r="AD32" s="724" t="s">
        <v>129</v>
      </c>
      <c r="AE32" s="724"/>
      <c r="AF32" s="724"/>
      <c r="AG32" s="724"/>
      <c r="AH32" s="724"/>
      <c r="AI32" s="724"/>
      <c r="AJ32" s="724"/>
      <c r="AK32" s="724"/>
      <c r="AL32" s="666" t="s">
        <v>233</v>
      </c>
      <c r="AM32" s="667"/>
      <c r="AN32" s="667"/>
      <c r="AO32" s="725"/>
      <c r="AP32" s="755"/>
      <c r="AQ32" s="756"/>
      <c r="AR32" s="756"/>
      <c r="AS32" s="756"/>
      <c r="AT32" s="759"/>
      <c r="AU32" s="231"/>
      <c r="AV32" s="231"/>
      <c r="AW32" s="231"/>
      <c r="AX32" s="673" t="s">
        <v>316</v>
      </c>
      <c r="AY32" s="674"/>
      <c r="AZ32" s="674"/>
      <c r="BA32" s="674"/>
      <c r="BB32" s="674"/>
      <c r="BC32" s="674"/>
      <c r="BD32" s="674"/>
      <c r="BE32" s="674"/>
      <c r="BF32" s="675"/>
      <c r="BG32" s="738">
        <v>100</v>
      </c>
      <c r="BH32" s="677"/>
      <c r="BI32" s="677"/>
      <c r="BJ32" s="677"/>
      <c r="BK32" s="677"/>
      <c r="BL32" s="677"/>
      <c r="BM32" s="721">
        <v>98.2</v>
      </c>
      <c r="BN32" s="677"/>
      <c r="BO32" s="677"/>
      <c r="BP32" s="677"/>
      <c r="BQ32" s="714"/>
      <c r="BR32" s="738">
        <v>99.6</v>
      </c>
      <c r="BS32" s="677"/>
      <c r="BT32" s="677"/>
      <c r="BU32" s="677"/>
      <c r="BV32" s="677"/>
      <c r="BW32" s="677"/>
      <c r="BX32" s="721">
        <v>93.6</v>
      </c>
      <c r="BY32" s="677"/>
      <c r="BZ32" s="677"/>
      <c r="CA32" s="677"/>
      <c r="CB32" s="714"/>
      <c r="CD32" s="749"/>
      <c r="CE32" s="750"/>
      <c r="CF32" s="705" t="s">
        <v>317</v>
      </c>
      <c r="CG32" s="702"/>
      <c r="CH32" s="702"/>
      <c r="CI32" s="702"/>
      <c r="CJ32" s="702"/>
      <c r="CK32" s="702"/>
      <c r="CL32" s="702"/>
      <c r="CM32" s="702"/>
      <c r="CN32" s="702"/>
      <c r="CO32" s="702"/>
      <c r="CP32" s="702"/>
      <c r="CQ32" s="703"/>
      <c r="CR32" s="661">
        <v>40</v>
      </c>
      <c r="CS32" s="664"/>
      <c r="CT32" s="664"/>
      <c r="CU32" s="664"/>
      <c r="CV32" s="664"/>
      <c r="CW32" s="664"/>
      <c r="CX32" s="664"/>
      <c r="CY32" s="665"/>
      <c r="CZ32" s="666">
        <v>0</v>
      </c>
      <c r="DA32" s="695"/>
      <c r="DB32" s="695"/>
      <c r="DC32" s="696"/>
      <c r="DD32" s="669">
        <v>40</v>
      </c>
      <c r="DE32" s="664"/>
      <c r="DF32" s="664"/>
      <c r="DG32" s="664"/>
      <c r="DH32" s="664"/>
      <c r="DI32" s="664"/>
      <c r="DJ32" s="664"/>
      <c r="DK32" s="665"/>
      <c r="DL32" s="669">
        <v>40</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318</v>
      </c>
      <c r="C33" s="659"/>
      <c r="D33" s="659"/>
      <c r="E33" s="659"/>
      <c r="F33" s="659"/>
      <c r="G33" s="659"/>
      <c r="H33" s="659"/>
      <c r="I33" s="659"/>
      <c r="J33" s="659"/>
      <c r="K33" s="659"/>
      <c r="L33" s="659"/>
      <c r="M33" s="659"/>
      <c r="N33" s="659"/>
      <c r="O33" s="659"/>
      <c r="P33" s="659"/>
      <c r="Q33" s="660"/>
      <c r="R33" s="661">
        <v>20100</v>
      </c>
      <c r="S33" s="664"/>
      <c r="T33" s="664"/>
      <c r="U33" s="664"/>
      <c r="V33" s="664"/>
      <c r="W33" s="664"/>
      <c r="X33" s="664"/>
      <c r="Y33" s="665"/>
      <c r="Z33" s="723">
        <v>0.4</v>
      </c>
      <c r="AA33" s="723"/>
      <c r="AB33" s="723"/>
      <c r="AC33" s="723"/>
      <c r="AD33" s="724" t="s">
        <v>233</v>
      </c>
      <c r="AE33" s="724"/>
      <c r="AF33" s="724"/>
      <c r="AG33" s="724"/>
      <c r="AH33" s="724"/>
      <c r="AI33" s="724"/>
      <c r="AJ33" s="724"/>
      <c r="AK33" s="724"/>
      <c r="AL33" s="666" t="s">
        <v>233</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319</v>
      </c>
      <c r="CE33" s="702"/>
      <c r="CF33" s="702"/>
      <c r="CG33" s="702"/>
      <c r="CH33" s="702"/>
      <c r="CI33" s="702"/>
      <c r="CJ33" s="702"/>
      <c r="CK33" s="702"/>
      <c r="CL33" s="702"/>
      <c r="CM33" s="702"/>
      <c r="CN33" s="702"/>
      <c r="CO33" s="702"/>
      <c r="CP33" s="702"/>
      <c r="CQ33" s="703"/>
      <c r="CR33" s="661">
        <v>1948956</v>
      </c>
      <c r="CS33" s="662"/>
      <c r="CT33" s="662"/>
      <c r="CU33" s="662"/>
      <c r="CV33" s="662"/>
      <c r="CW33" s="662"/>
      <c r="CX33" s="662"/>
      <c r="CY33" s="663"/>
      <c r="CZ33" s="666">
        <v>38.5</v>
      </c>
      <c r="DA33" s="695"/>
      <c r="DB33" s="695"/>
      <c r="DC33" s="696"/>
      <c r="DD33" s="669">
        <v>1482945</v>
      </c>
      <c r="DE33" s="662"/>
      <c r="DF33" s="662"/>
      <c r="DG33" s="662"/>
      <c r="DH33" s="662"/>
      <c r="DI33" s="662"/>
      <c r="DJ33" s="662"/>
      <c r="DK33" s="663"/>
      <c r="DL33" s="669">
        <v>972178</v>
      </c>
      <c r="DM33" s="662"/>
      <c r="DN33" s="662"/>
      <c r="DO33" s="662"/>
      <c r="DP33" s="662"/>
      <c r="DQ33" s="662"/>
      <c r="DR33" s="662"/>
      <c r="DS33" s="662"/>
      <c r="DT33" s="662"/>
      <c r="DU33" s="662"/>
      <c r="DV33" s="663"/>
      <c r="DW33" s="666">
        <v>37.700000000000003</v>
      </c>
      <c r="DX33" s="695"/>
      <c r="DY33" s="695"/>
      <c r="DZ33" s="695"/>
      <c r="EA33" s="695"/>
      <c r="EB33" s="695"/>
      <c r="EC33" s="697"/>
    </row>
    <row r="34" spans="2:133" ht="11.25" customHeight="1" x14ac:dyDescent="0.15">
      <c r="B34" s="658" t="s">
        <v>320</v>
      </c>
      <c r="C34" s="659"/>
      <c r="D34" s="659"/>
      <c r="E34" s="659"/>
      <c r="F34" s="659"/>
      <c r="G34" s="659"/>
      <c r="H34" s="659"/>
      <c r="I34" s="659"/>
      <c r="J34" s="659"/>
      <c r="K34" s="659"/>
      <c r="L34" s="659"/>
      <c r="M34" s="659"/>
      <c r="N34" s="659"/>
      <c r="O34" s="659"/>
      <c r="P34" s="659"/>
      <c r="Q34" s="660"/>
      <c r="R34" s="661">
        <v>428598</v>
      </c>
      <c r="S34" s="664"/>
      <c r="T34" s="664"/>
      <c r="U34" s="664"/>
      <c r="V34" s="664"/>
      <c r="W34" s="664"/>
      <c r="X34" s="664"/>
      <c r="Y34" s="665"/>
      <c r="Z34" s="723">
        <v>8.4</v>
      </c>
      <c r="AA34" s="723"/>
      <c r="AB34" s="723"/>
      <c r="AC34" s="723"/>
      <c r="AD34" s="724">
        <v>761</v>
      </c>
      <c r="AE34" s="724"/>
      <c r="AF34" s="724"/>
      <c r="AG34" s="724"/>
      <c r="AH34" s="724"/>
      <c r="AI34" s="724"/>
      <c r="AJ34" s="724"/>
      <c r="AK34" s="724"/>
      <c r="AL34" s="666">
        <v>0</v>
      </c>
      <c r="AM34" s="667"/>
      <c r="AN34" s="667"/>
      <c r="AO34" s="725"/>
      <c r="AP34" s="234"/>
      <c r="AQ34" s="735" t="s">
        <v>321</v>
      </c>
      <c r="AR34" s="736"/>
      <c r="AS34" s="736"/>
      <c r="AT34" s="736"/>
      <c r="AU34" s="736"/>
      <c r="AV34" s="736"/>
      <c r="AW34" s="736"/>
      <c r="AX34" s="736"/>
      <c r="AY34" s="736"/>
      <c r="AZ34" s="736"/>
      <c r="BA34" s="736"/>
      <c r="BB34" s="736"/>
      <c r="BC34" s="736"/>
      <c r="BD34" s="736"/>
      <c r="BE34" s="736"/>
      <c r="BF34" s="737"/>
      <c r="BG34" s="735" t="s">
        <v>322</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323</v>
      </c>
      <c r="CE34" s="702"/>
      <c r="CF34" s="702"/>
      <c r="CG34" s="702"/>
      <c r="CH34" s="702"/>
      <c r="CI34" s="702"/>
      <c r="CJ34" s="702"/>
      <c r="CK34" s="702"/>
      <c r="CL34" s="702"/>
      <c r="CM34" s="702"/>
      <c r="CN34" s="702"/>
      <c r="CO34" s="702"/>
      <c r="CP34" s="702"/>
      <c r="CQ34" s="703"/>
      <c r="CR34" s="661">
        <v>568685</v>
      </c>
      <c r="CS34" s="664"/>
      <c r="CT34" s="664"/>
      <c r="CU34" s="664"/>
      <c r="CV34" s="664"/>
      <c r="CW34" s="664"/>
      <c r="CX34" s="664"/>
      <c r="CY34" s="665"/>
      <c r="CZ34" s="666">
        <v>11.2</v>
      </c>
      <c r="DA34" s="695"/>
      <c r="DB34" s="695"/>
      <c r="DC34" s="696"/>
      <c r="DD34" s="669">
        <v>399601</v>
      </c>
      <c r="DE34" s="664"/>
      <c r="DF34" s="664"/>
      <c r="DG34" s="664"/>
      <c r="DH34" s="664"/>
      <c r="DI34" s="664"/>
      <c r="DJ34" s="664"/>
      <c r="DK34" s="665"/>
      <c r="DL34" s="669">
        <v>311101</v>
      </c>
      <c r="DM34" s="664"/>
      <c r="DN34" s="664"/>
      <c r="DO34" s="664"/>
      <c r="DP34" s="664"/>
      <c r="DQ34" s="664"/>
      <c r="DR34" s="664"/>
      <c r="DS34" s="664"/>
      <c r="DT34" s="664"/>
      <c r="DU34" s="664"/>
      <c r="DV34" s="665"/>
      <c r="DW34" s="666">
        <v>12.1</v>
      </c>
      <c r="DX34" s="695"/>
      <c r="DY34" s="695"/>
      <c r="DZ34" s="695"/>
      <c r="EA34" s="695"/>
      <c r="EB34" s="695"/>
      <c r="EC34" s="697"/>
    </row>
    <row r="35" spans="2:133" ht="11.25" customHeight="1" x14ac:dyDescent="0.15">
      <c r="B35" s="658" t="s">
        <v>324</v>
      </c>
      <c r="C35" s="659"/>
      <c r="D35" s="659"/>
      <c r="E35" s="659"/>
      <c r="F35" s="659"/>
      <c r="G35" s="659"/>
      <c r="H35" s="659"/>
      <c r="I35" s="659"/>
      <c r="J35" s="659"/>
      <c r="K35" s="659"/>
      <c r="L35" s="659"/>
      <c r="M35" s="659"/>
      <c r="N35" s="659"/>
      <c r="O35" s="659"/>
      <c r="P35" s="659"/>
      <c r="Q35" s="660"/>
      <c r="R35" s="661">
        <v>1011237</v>
      </c>
      <c r="S35" s="664"/>
      <c r="T35" s="664"/>
      <c r="U35" s="664"/>
      <c r="V35" s="664"/>
      <c r="W35" s="664"/>
      <c r="X35" s="664"/>
      <c r="Y35" s="665"/>
      <c r="Z35" s="723">
        <v>19.8</v>
      </c>
      <c r="AA35" s="723"/>
      <c r="AB35" s="723"/>
      <c r="AC35" s="723"/>
      <c r="AD35" s="724" t="s">
        <v>233</v>
      </c>
      <c r="AE35" s="724"/>
      <c r="AF35" s="724"/>
      <c r="AG35" s="724"/>
      <c r="AH35" s="724"/>
      <c r="AI35" s="724"/>
      <c r="AJ35" s="724"/>
      <c r="AK35" s="724"/>
      <c r="AL35" s="666" t="s">
        <v>233</v>
      </c>
      <c r="AM35" s="667"/>
      <c r="AN35" s="667"/>
      <c r="AO35" s="725"/>
      <c r="AP35" s="234"/>
      <c r="AQ35" s="729" t="s">
        <v>325</v>
      </c>
      <c r="AR35" s="730"/>
      <c r="AS35" s="730"/>
      <c r="AT35" s="730"/>
      <c r="AU35" s="730"/>
      <c r="AV35" s="730"/>
      <c r="AW35" s="730"/>
      <c r="AX35" s="730"/>
      <c r="AY35" s="731"/>
      <c r="AZ35" s="726">
        <v>578959</v>
      </c>
      <c r="BA35" s="727"/>
      <c r="BB35" s="727"/>
      <c r="BC35" s="727"/>
      <c r="BD35" s="727"/>
      <c r="BE35" s="727"/>
      <c r="BF35" s="728"/>
      <c r="BG35" s="732" t="s">
        <v>326</v>
      </c>
      <c r="BH35" s="733"/>
      <c r="BI35" s="733"/>
      <c r="BJ35" s="733"/>
      <c r="BK35" s="733"/>
      <c r="BL35" s="733"/>
      <c r="BM35" s="733"/>
      <c r="BN35" s="733"/>
      <c r="BO35" s="733"/>
      <c r="BP35" s="733"/>
      <c r="BQ35" s="733"/>
      <c r="BR35" s="733"/>
      <c r="BS35" s="733"/>
      <c r="BT35" s="733"/>
      <c r="BU35" s="734"/>
      <c r="BV35" s="726">
        <v>1347</v>
      </c>
      <c r="BW35" s="727"/>
      <c r="BX35" s="727"/>
      <c r="BY35" s="727"/>
      <c r="BZ35" s="727"/>
      <c r="CA35" s="727"/>
      <c r="CB35" s="728"/>
      <c r="CD35" s="705" t="s">
        <v>327</v>
      </c>
      <c r="CE35" s="702"/>
      <c r="CF35" s="702"/>
      <c r="CG35" s="702"/>
      <c r="CH35" s="702"/>
      <c r="CI35" s="702"/>
      <c r="CJ35" s="702"/>
      <c r="CK35" s="702"/>
      <c r="CL35" s="702"/>
      <c r="CM35" s="702"/>
      <c r="CN35" s="702"/>
      <c r="CO35" s="702"/>
      <c r="CP35" s="702"/>
      <c r="CQ35" s="703"/>
      <c r="CR35" s="661">
        <v>129304</v>
      </c>
      <c r="CS35" s="662"/>
      <c r="CT35" s="662"/>
      <c r="CU35" s="662"/>
      <c r="CV35" s="662"/>
      <c r="CW35" s="662"/>
      <c r="CX35" s="662"/>
      <c r="CY35" s="663"/>
      <c r="CZ35" s="666">
        <v>2.6</v>
      </c>
      <c r="DA35" s="695"/>
      <c r="DB35" s="695"/>
      <c r="DC35" s="696"/>
      <c r="DD35" s="669">
        <v>110866</v>
      </c>
      <c r="DE35" s="662"/>
      <c r="DF35" s="662"/>
      <c r="DG35" s="662"/>
      <c r="DH35" s="662"/>
      <c r="DI35" s="662"/>
      <c r="DJ35" s="662"/>
      <c r="DK35" s="663"/>
      <c r="DL35" s="669">
        <v>110614</v>
      </c>
      <c r="DM35" s="662"/>
      <c r="DN35" s="662"/>
      <c r="DO35" s="662"/>
      <c r="DP35" s="662"/>
      <c r="DQ35" s="662"/>
      <c r="DR35" s="662"/>
      <c r="DS35" s="662"/>
      <c r="DT35" s="662"/>
      <c r="DU35" s="662"/>
      <c r="DV35" s="663"/>
      <c r="DW35" s="666">
        <v>4.3</v>
      </c>
      <c r="DX35" s="695"/>
      <c r="DY35" s="695"/>
      <c r="DZ35" s="695"/>
      <c r="EA35" s="695"/>
      <c r="EB35" s="695"/>
      <c r="EC35" s="697"/>
    </row>
    <row r="36" spans="2:133" ht="11.25" customHeight="1" x14ac:dyDescent="0.15">
      <c r="B36" s="658" t="s">
        <v>328</v>
      </c>
      <c r="C36" s="659"/>
      <c r="D36" s="659"/>
      <c r="E36" s="659"/>
      <c r="F36" s="659"/>
      <c r="G36" s="659"/>
      <c r="H36" s="659"/>
      <c r="I36" s="659"/>
      <c r="J36" s="659"/>
      <c r="K36" s="659"/>
      <c r="L36" s="659"/>
      <c r="M36" s="659"/>
      <c r="N36" s="659"/>
      <c r="O36" s="659"/>
      <c r="P36" s="659"/>
      <c r="Q36" s="660"/>
      <c r="R36" s="661" t="s">
        <v>233</v>
      </c>
      <c r="S36" s="664"/>
      <c r="T36" s="664"/>
      <c r="U36" s="664"/>
      <c r="V36" s="664"/>
      <c r="W36" s="664"/>
      <c r="X36" s="664"/>
      <c r="Y36" s="665"/>
      <c r="Z36" s="723" t="s">
        <v>233</v>
      </c>
      <c r="AA36" s="723"/>
      <c r="AB36" s="723"/>
      <c r="AC36" s="723"/>
      <c r="AD36" s="724" t="s">
        <v>233</v>
      </c>
      <c r="AE36" s="724"/>
      <c r="AF36" s="724"/>
      <c r="AG36" s="724"/>
      <c r="AH36" s="724"/>
      <c r="AI36" s="724"/>
      <c r="AJ36" s="724"/>
      <c r="AK36" s="724"/>
      <c r="AL36" s="666" t="s">
        <v>233</v>
      </c>
      <c r="AM36" s="667"/>
      <c r="AN36" s="667"/>
      <c r="AO36" s="725"/>
      <c r="AQ36" s="698" t="s">
        <v>329</v>
      </c>
      <c r="AR36" s="699"/>
      <c r="AS36" s="699"/>
      <c r="AT36" s="699"/>
      <c r="AU36" s="699"/>
      <c r="AV36" s="699"/>
      <c r="AW36" s="699"/>
      <c r="AX36" s="699"/>
      <c r="AY36" s="700"/>
      <c r="AZ36" s="661">
        <v>232703</v>
      </c>
      <c r="BA36" s="664"/>
      <c r="BB36" s="664"/>
      <c r="BC36" s="664"/>
      <c r="BD36" s="662"/>
      <c r="BE36" s="662"/>
      <c r="BF36" s="701"/>
      <c r="BG36" s="705" t="s">
        <v>330</v>
      </c>
      <c r="BH36" s="702"/>
      <c r="BI36" s="702"/>
      <c r="BJ36" s="702"/>
      <c r="BK36" s="702"/>
      <c r="BL36" s="702"/>
      <c r="BM36" s="702"/>
      <c r="BN36" s="702"/>
      <c r="BO36" s="702"/>
      <c r="BP36" s="702"/>
      <c r="BQ36" s="702"/>
      <c r="BR36" s="702"/>
      <c r="BS36" s="702"/>
      <c r="BT36" s="702"/>
      <c r="BU36" s="703"/>
      <c r="BV36" s="661">
        <v>-46</v>
      </c>
      <c r="BW36" s="664"/>
      <c r="BX36" s="664"/>
      <c r="BY36" s="664"/>
      <c r="BZ36" s="664"/>
      <c r="CA36" s="664"/>
      <c r="CB36" s="704"/>
      <c r="CD36" s="705" t="s">
        <v>331</v>
      </c>
      <c r="CE36" s="702"/>
      <c r="CF36" s="702"/>
      <c r="CG36" s="702"/>
      <c r="CH36" s="702"/>
      <c r="CI36" s="702"/>
      <c r="CJ36" s="702"/>
      <c r="CK36" s="702"/>
      <c r="CL36" s="702"/>
      <c r="CM36" s="702"/>
      <c r="CN36" s="702"/>
      <c r="CO36" s="702"/>
      <c r="CP36" s="702"/>
      <c r="CQ36" s="703"/>
      <c r="CR36" s="661">
        <v>790481</v>
      </c>
      <c r="CS36" s="664"/>
      <c r="CT36" s="664"/>
      <c r="CU36" s="664"/>
      <c r="CV36" s="664"/>
      <c r="CW36" s="664"/>
      <c r="CX36" s="664"/>
      <c r="CY36" s="665"/>
      <c r="CZ36" s="666">
        <v>15.6</v>
      </c>
      <c r="DA36" s="695"/>
      <c r="DB36" s="695"/>
      <c r="DC36" s="696"/>
      <c r="DD36" s="669">
        <v>647259</v>
      </c>
      <c r="DE36" s="664"/>
      <c r="DF36" s="664"/>
      <c r="DG36" s="664"/>
      <c r="DH36" s="664"/>
      <c r="DI36" s="664"/>
      <c r="DJ36" s="664"/>
      <c r="DK36" s="665"/>
      <c r="DL36" s="669">
        <v>303682</v>
      </c>
      <c r="DM36" s="664"/>
      <c r="DN36" s="664"/>
      <c r="DO36" s="664"/>
      <c r="DP36" s="664"/>
      <c r="DQ36" s="664"/>
      <c r="DR36" s="664"/>
      <c r="DS36" s="664"/>
      <c r="DT36" s="664"/>
      <c r="DU36" s="664"/>
      <c r="DV36" s="665"/>
      <c r="DW36" s="666">
        <v>11.8</v>
      </c>
      <c r="DX36" s="695"/>
      <c r="DY36" s="695"/>
      <c r="DZ36" s="695"/>
      <c r="EA36" s="695"/>
      <c r="EB36" s="695"/>
      <c r="EC36" s="697"/>
    </row>
    <row r="37" spans="2:133" ht="11.25" customHeight="1" x14ac:dyDescent="0.15">
      <c r="B37" s="658" t="s">
        <v>332</v>
      </c>
      <c r="C37" s="659"/>
      <c r="D37" s="659"/>
      <c r="E37" s="659"/>
      <c r="F37" s="659"/>
      <c r="G37" s="659"/>
      <c r="H37" s="659"/>
      <c r="I37" s="659"/>
      <c r="J37" s="659"/>
      <c r="K37" s="659"/>
      <c r="L37" s="659"/>
      <c r="M37" s="659"/>
      <c r="N37" s="659"/>
      <c r="O37" s="659"/>
      <c r="P37" s="659"/>
      <c r="Q37" s="660"/>
      <c r="R37" s="661">
        <v>90637</v>
      </c>
      <c r="S37" s="664"/>
      <c r="T37" s="664"/>
      <c r="U37" s="664"/>
      <c r="V37" s="664"/>
      <c r="W37" s="664"/>
      <c r="X37" s="664"/>
      <c r="Y37" s="665"/>
      <c r="Z37" s="723">
        <v>1.8</v>
      </c>
      <c r="AA37" s="723"/>
      <c r="AB37" s="723"/>
      <c r="AC37" s="723"/>
      <c r="AD37" s="724" t="s">
        <v>233</v>
      </c>
      <c r="AE37" s="724"/>
      <c r="AF37" s="724"/>
      <c r="AG37" s="724"/>
      <c r="AH37" s="724"/>
      <c r="AI37" s="724"/>
      <c r="AJ37" s="724"/>
      <c r="AK37" s="724"/>
      <c r="AL37" s="666" t="s">
        <v>233</v>
      </c>
      <c r="AM37" s="667"/>
      <c r="AN37" s="667"/>
      <c r="AO37" s="725"/>
      <c r="AQ37" s="698" t="s">
        <v>333</v>
      </c>
      <c r="AR37" s="699"/>
      <c r="AS37" s="699"/>
      <c r="AT37" s="699"/>
      <c r="AU37" s="699"/>
      <c r="AV37" s="699"/>
      <c r="AW37" s="699"/>
      <c r="AX37" s="699"/>
      <c r="AY37" s="700"/>
      <c r="AZ37" s="661">
        <v>120000</v>
      </c>
      <c r="BA37" s="664"/>
      <c r="BB37" s="664"/>
      <c r="BC37" s="664"/>
      <c r="BD37" s="662"/>
      <c r="BE37" s="662"/>
      <c r="BF37" s="701"/>
      <c r="BG37" s="705" t="s">
        <v>334</v>
      </c>
      <c r="BH37" s="702"/>
      <c r="BI37" s="702"/>
      <c r="BJ37" s="702"/>
      <c r="BK37" s="702"/>
      <c r="BL37" s="702"/>
      <c r="BM37" s="702"/>
      <c r="BN37" s="702"/>
      <c r="BO37" s="702"/>
      <c r="BP37" s="702"/>
      <c r="BQ37" s="702"/>
      <c r="BR37" s="702"/>
      <c r="BS37" s="702"/>
      <c r="BT37" s="702"/>
      <c r="BU37" s="703"/>
      <c r="BV37" s="661">
        <v>393</v>
      </c>
      <c r="BW37" s="664"/>
      <c r="BX37" s="664"/>
      <c r="BY37" s="664"/>
      <c r="BZ37" s="664"/>
      <c r="CA37" s="664"/>
      <c r="CB37" s="704"/>
      <c r="CD37" s="705" t="s">
        <v>335</v>
      </c>
      <c r="CE37" s="702"/>
      <c r="CF37" s="702"/>
      <c r="CG37" s="702"/>
      <c r="CH37" s="702"/>
      <c r="CI37" s="702"/>
      <c r="CJ37" s="702"/>
      <c r="CK37" s="702"/>
      <c r="CL37" s="702"/>
      <c r="CM37" s="702"/>
      <c r="CN37" s="702"/>
      <c r="CO37" s="702"/>
      <c r="CP37" s="702"/>
      <c r="CQ37" s="703"/>
      <c r="CR37" s="661">
        <v>213062</v>
      </c>
      <c r="CS37" s="662"/>
      <c r="CT37" s="662"/>
      <c r="CU37" s="662"/>
      <c r="CV37" s="662"/>
      <c r="CW37" s="662"/>
      <c r="CX37" s="662"/>
      <c r="CY37" s="663"/>
      <c r="CZ37" s="666">
        <v>4.2</v>
      </c>
      <c r="DA37" s="695"/>
      <c r="DB37" s="695"/>
      <c r="DC37" s="696"/>
      <c r="DD37" s="669">
        <v>187462</v>
      </c>
      <c r="DE37" s="662"/>
      <c r="DF37" s="662"/>
      <c r="DG37" s="662"/>
      <c r="DH37" s="662"/>
      <c r="DI37" s="662"/>
      <c r="DJ37" s="662"/>
      <c r="DK37" s="663"/>
      <c r="DL37" s="669">
        <v>169559</v>
      </c>
      <c r="DM37" s="662"/>
      <c r="DN37" s="662"/>
      <c r="DO37" s="662"/>
      <c r="DP37" s="662"/>
      <c r="DQ37" s="662"/>
      <c r="DR37" s="662"/>
      <c r="DS37" s="662"/>
      <c r="DT37" s="662"/>
      <c r="DU37" s="662"/>
      <c r="DV37" s="663"/>
      <c r="DW37" s="666">
        <v>6.6</v>
      </c>
      <c r="DX37" s="695"/>
      <c r="DY37" s="695"/>
      <c r="DZ37" s="695"/>
      <c r="EA37" s="695"/>
      <c r="EB37" s="695"/>
      <c r="EC37" s="697"/>
    </row>
    <row r="38" spans="2:133" ht="11.25" customHeight="1" x14ac:dyDescent="0.15">
      <c r="B38" s="673" t="s">
        <v>336</v>
      </c>
      <c r="C38" s="674"/>
      <c r="D38" s="674"/>
      <c r="E38" s="674"/>
      <c r="F38" s="674"/>
      <c r="G38" s="674"/>
      <c r="H38" s="674"/>
      <c r="I38" s="674"/>
      <c r="J38" s="674"/>
      <c r="K38" s="674"/>
      <c r="L38" s="674"/>
      <c r="M38" s="674"/>
      <c r="N38" s="674"/>
      <c r="O38" s="674"/>
      <c r="P38" s="674"/>
      <c r="Q38" s="675"/>
      <c r="R38" s="676">
        <v>5113415</v>
      </c>
      <c r="S38" s="713"/>
      <c r="T38" s="713"/>
      <c r="U38" s="713"/>
      <c r="V38" s="713"/>
      <c r="W38" s="713"/>
      <c r="X38" s="713"/>
      <c r="Y38" s="718"/>
      <c r="Z38" s="719">
        <v>100</v>
      </c>
      <c r="AA38" s="719"/>
      <c r="AB38" s="719"/>
      <c r="AC38" s="719"/>
      <c r="AD38" s="720">
        <v>2486995</v>
      </c>
      <c r="AE38" s="720"/>
      <c r="AF38" s="720"/>
      <c r="AG38" s="720"/>
      <c r="AH38" s="720"/>
      <c r="AI38" s="720"/>
      <c r="AJ38" s="720"/>
      <c r="AK38" s="720"/>
      <c r="AL38" s="679">
        <v>100</v>
      </c>
      <c r="AM38" s="721"/>
      <c r="AN38" s="721"/>
      <c r="AO38" s="722"/>
      <c r="AQ38" s="698" t="s">
        <v>337</v>
      </c>
      <c r="AR38" s="699"/>
      <c r="AS38" s="699"/>
      <c r="AT38" s="699"/>
      <c r="AU38" s="699"/>
      <c r="AV38" s="699"/>
      <c r="AW38" s="699"/>
      <c r="AX38" s="699"/>
      <c r="AY38" s="700"/>
      <c r="AZ38" s="661">
        <v>78000</v>
      </c>
      <c r="BA38" s="664"/>
      <c r="BB38" s="664"/>
      <c r="BC38" s="664"/>
      <c r="BD38" s="662"/>
      <c r="BE38" s="662"/>
      <c r="BF38" s="701"/>
      <c r="BG38" s="705" t="s">
        <v>338</v>
      </c>
      <c r="BH38" s="702"/>
      <c r="BI38" s="702"/>
      <c r="BJ38" s="702"/>
      <c r="BK38" s="702"/>
      <c r="BL38" s="702"/>
      <c r="BM38" s="702"/>
      <c r="BN38" s="702"/>
      <c r="BO38" s="702"/>
      <c r="BP38" s="702"/>
      <c r="BQ38" s="702"/>
      <c r="BR38" s="702"/>
      <c r="BS38" s="702"/>
      <c r="BT38" s="702"/>
      <c r="BU38" s="703"/>
      <c r="BV38" s="661">
        <v>711</v>
      </c>
      <c r="BW38" s="664"/>
      <c r="BX38" s="664"/>
      <c r="BY38" s="664"/>
      <c r="BZ38" s="664"/>
      <c r="CA38" s="664"/>
      <c r="CB38" s="704"/>
      <c r="CD38" s="705" t="s">
        <v>339</v>
      </c>
      <c r="CE38" s="702"/>
      <c r="CF38" s="702"/>
      <c r="CG38" s="702"/>
      <c r="CH38" s="702"/>
      <c r="CI38" s="702"/>
      <c r="CJ38" s="702"/>
      <c r="CK38" s="702"/>
      <c r="CL38" s="702"/>
      <c r="CM38" s="702"/>
      <c r="CN38" s="702"/>
      <c r="CO38" s="702"/>
      <c r="CP38" s="702"/>
      <c r="CQ38" s="703"/>
      <c r="CR38" s="661">
        <v>346256</v>
      </c>
      <c r="CS38" s="664"/>
      <c r="CT38" s="664"/>
      <c r="CU38" s="664"/>
      <c r="CV38" s="664"/>
      <c r="CW38" s="664"/>
      <c r="CX38" s="664"/>
      <c r="CY38" s="665"/>
      <c r="CZ38" s="666">
        <v>6.8</v>
      </c>
      <c r="DA38" s="695"/>
      <c r="DB38" s="695"/>
      <c r="DC38" s="696"/>
      <c r="DD38" s="669">
        <v>323282</v>
      </c>
      <c r="DE38" s="664"/>
      <c r="DF38" s="664"/>
      <c r="DG38" s="664"/>
      <c r="DH38" s="664"/>
      <c r="DI38" s="664"/>
      <c r="DJ38" s="664"/>
      <c r="DK38" s="665"/>
      <c r="DL38" s="669">
        <v>246781</v>
      </c>
      <c r="DM38" s="664"/>
      <c r="DN38" s="664"/>
      <c r="DO38" s="664"/>
      <c r="DP38" s="664"/>
      <c r="DQ38" s="664"/>
      <c r="DR38" s="664"/>
      <c r="DS38" s="664"/>
      <c r="DT38" s="664"/>
      <c r="DU38" s="664"/>
      <c r="DV38" s="665"/>
      <c r="DW38" s="666">
        <v>9.6</v>
      </c>
      <c r="DX38" s="695"/>
      <c r="DY38" s="695"/>
      <c r="DZ38" s="695"/>
      <c r="EA38" s="695"/>
      <c r="EB38" s="695"/>
      <c r="EC38" s="697"/>
    </row>
    <row r="39" spans="2:133" ht="11.25" customHeight="1" x14ac:dyDescent="0.15">
      <c r="AQ39" s="698" t="s">
        <v>340</v>
      </c>
      <c r="AR39" s="699"/>
      <c r="AS39" s="699"/>
      <c r="AT39" s="699"/>
      <c r="AU39" s="699"/>
      <c r="AV39" s="699"/>
      <c r="AW39" s="699"/>
      <c r="AX39" s="699"/>
      <c r="AY39" s="700"/>
      <c r="AZ39" s="661">
        <v>131</v>
      </c>
      <c r="BA39" s="664"/>
      <c r="BB39" s="664"/>
      <c r="BC39" s="664"/>
      <c r="BD39" s="662"/>
      <c r="BE39" s="662"/>
      <c r="BF39" s="701"/>
      <c r="BG39" s="706" t="s">
        <v>341</v>
      </c>
      <c r="BH39" s="707"/>
      <c r="BI39" s="707"/>
      <c r="BJ39" s="707"/>
      <c r="BK39" s="707"/>
      <c r="BL39" s="235"/>
      <c r="BM39" s="702" t="s">
        <v>342</v>
      </c>
      <c r="BN39" s="702"/>
      <c r="BO39" s="702"/>
      <c r="BP39" s="702"/>
      <c r="BQ39" s="702"/>
      <c r="BR39" s="702"/>
      <c r="BS39" s="702"/>
      <c r="BT39" s="702"/>
      <c r="BU39" s="703"/>
      <c r="BV39" s="661">
        <v>109</v>
      </c>
      <c r="BW39" s="664"/>
      <c r="BX39" s="664"/>
      <c r="BY39" s="664"/>
      <c r="BZ39" s="664"/>
      <c r="CA39" s="664"/>
      <c r="CB39" s="704"/>
      <c r="CD39" s="705" t="s">
        <v>343</v>
      </c>
      <c r="CE39" s="702"/>
      <c r="CF39" s="702"/>
      <c r="CG39" s="702"/>
      <c r="CH39" s="702"/>
      <c r="CI39" s="702"/>
      <c r="CJ39" s="702"/>
      <c r="CK39" s="702"/>
      <c r="CL39" s="702"/>
      <c r="CM39" s="702"/>
      <c r="CN39" s="702"/>
      <c r="CO39" s="702"/>
      <c r="CP39" s="702"/>
      <c r="CQ39" s="703"/>
      <c r="CR39" s="661">
        <v>94230</v>
      </c>
      <c r="CS39" s="662"/>
      <c r="CT39" s="662"/>
      <c r="CU39" s="662"/>
      <c r="CV39" s="662"/>
      <c r="CW39" s="662"/>
      <c r="CX39" s="662"/>
      <c r="CY39" s="663"/>
      <c r="CZ39" s="666">
        <v>1.9</v>
      </c>
      <c r="DA39" s="695"/>
      <c r="DB39" s="695"/>
      <c r="DC39" s="696"/>
      <c r="DD39" s="669">
        <v>1937</v>
      </c>
      <c r="DE39" s="662"/>
      <c r="DF39" s="662"/>
      <c r="DG39" s="662"/>
      <c r="DH39" s="662"/>
      <c r="DI39" s="662"/>
      <c r="DJ39" s="662"/>
      <c r="DK39" s="663"/>
      <c r="DL39" s="669" t="s">
        <v>130</v>
      </c>
      <c r="DM39" s="662"/>
      <c r="DN39" s="662"/>
      <c r="DO39" s="662"/>
      <c r="DP39" s="662"/>
      <c r="DQ39" s="662"/>
      <c r="DR39" s="662"/>
      <c r="DS39" s="662"/>
      <c r="DT39" s="662"/>
      <c r="DU39" s="662"/>
      <c r="DV39" s="663"/>
      <c r="DW39" s="666" t="s">
        <v>130</v>
      </c>
      <c r="DX39" s="695"/>
      <c r="DY39" s="695"/>
      <c r="DZ39" s="695"/>
      <c r="EA39" s="695"/>
      <c r="EB39" s="695"/>
      <c r="EC39" s="697"/>
    </row>
    <row r="40" spans="2:133" ht="11.25" customHeight="1" x14ac:dyDescent="0.15">
      <c r="AQ40" s="698" t="s">
        <v>344</v>
      </c>
      <c r="AR40" s="699"/>
      <c r="AS40" s="699"/>
      <c r="AT40" s="699"/>
      <c r="AU40" s="699"/>
      <c r="AV40" s="699"/>
      <c r="AW40" s="699"/>
      <c r="AX40" s="699"/>
      <c r="AY40" s="700"/>
      <c r="AZ40" s="661">
        <v>30139</v>
      </c>
      <c r="BA40" s="664"/>
      <c r="BB40" s="664"/>
      <c r="BC40" s="664"/>
      <c r="BD40" s="662"/>
      <c r="BE40" s="662"/>
      <c r="BF40" s="701"/>
      <c r="BG40" s="706"/>
      <c r="BH40" s="707"/>
      <c r="BI40" s="707"/>
      <c r="BJ40" s="707"/>
      <c r="BK40" s="707"/>
      <c r="BL40" s="235"/>
      <c r="BM40" s="702" t="s">
        <v>345</v>
      </c>
      <c r="BN40" s="702"/>
      <c r="BO40" s="702"/>
      <c r="BP40" s="702"/>
      <c r="BQ40" s="702"/>
      <c r="BR40" s="702"/>
      <c r="BS40" s="702"/>
      <c r="BT40" s="702"/>
      <c r="BU40" s="703"/>
      <c r="BV40" s="661" t="s">
        <v>129</v>
      </c>
      <c r="BW40" s="664"/>
      <c r="BX40" s="664"/>
      <c r="BY40" s="664"/>
      <c r="BZ40" s="664"/>
      <c r="CA40" s="664"/>
      <c r="CB40" s="704"/>
      <c r="CD40" s="705" t="s">
        <v>346</v>
      </c>
      <c r="CE40" s="702"/>
      <c r="CF40" s="702"/>
      <c r="CG40" s="702"/>
      <c r="CH40" s="702"/>
      <c r="CI40" s="702"/>
      <c r="CJ40" s="702"/>
      <c r="CK40" s="702"/>
      <c r="CL40" s="702"/>
      <c r="CM40" s="702"/>
      <c r="CN40" s="702"/>
      <c r="CO40" s="702"/>
      <c r="CP40" s="702"/>
      <c r="CQ40" s="703"/>
      <c r="CR40" s="661">
        <v>20000</v>
      </c>
      <c r="CS40" s="664"/>
      <c r="CT40" s="664"/>
      <c r="CU40" s="664"/>
      <c r="CV40" s="664"/>
      <c r="CW40" s="664"/>
      <c r="CX40" s="664"/>
      <c r="CY40" s="665"/>
      <c r="CZ40" s="666">
        <v>0.4</v>
      </c>
      <c r="DA40" s="695"/>
      <c r="DB40" s="695"/>
      <c r="DC40" s="696"/>
      <c r="DD40" s="669" t="s">
        <v>129</v>
      </c>
      <c r="DE40" s="664"/>
      <c r="DF40" s="664"/>
      <c r="DG40" s="664"/>
      <c r="DH40" s="664"/>
      <c r="DI40" s="664"/>
      <c r="DJ40" s="664"/>
      <c r="DK40" s="665"/>
      <c r="DL40" s="669" t="s">
        <v>129</v>
      </c>
      <c r="DM40" s="664"/>
      <c r="DN40" s="664"/>
      <c r="DO40" s="664"/>
      <c r="DP40" s="664"/>
      <c r="DQ40" s="664"/>
      <c r="DR40" s="664"/>
      <c r="DS40" s="664"/>
      <c r="DT40" s="664"/>
      <c r="DU40" s="664"/>
      <c r="DV40" s="665"/>
      <c r="DW40" s="666" t="s">
        <v>130</v>
      </c>
      <c r="DX40" s="695"/>
      <c r="DY40" s="695"/>
      <c r="DZ40" s="695"/>
      <c r="EA40" s="695"/>
      <c r="EB40" s="695"/>
      <c r="EC40" s="697"/>
    </row>
    <row r="41" spans="2:133" ht="11.25" customHeight="1" x14ac:dyDescent="0.15">
      <c r="AQ41" s="710" t="s">
        <v>347</v>
      </c>
      <c r="AR41" s="711"/>
      <c r="AS41" s="711"/>
      <c r="AT41" s="711"/>
      <c r="AU41" s="711"/>
      <c r="AV41" s="711"/>
      <c r="AW41" s="711"/>
      <c r="AX41" s="711"/>
      <c r="AY41" s="712"/>
      <c r="AZ41" s="676">
        <v>117986</v>
      </c>
      <c r="BA41" s="713"/>
      <c r="BB41" s="713"/>
      <c r="BC41" s="713"/>
      <c r="BD41" s="677"/>
      <c r="BE41" s="677"/>
      <c r="BF41" s="714"/>
      <c r="BG41" s="708"/>
      <c r="BH41" s="709"/>
      <c r="BI41" s="709"/>
      <c r="BJ41" s="709"/>
      <c r="BK41" s="709"/>
      <c r="BL41" s="236"/>
      <c r="BM41" s="715" t="s">
        <v>348</v>
      </c>
      <c r="BN41" s="715"/>
      <c r="BO41" s="715"/>
      <c r="BP41" s="715"/>
      <c r="BQ41" s="715"/>
      <c r="BR41" s="715"/>
      <c r="BS41" s="715"/>
      <c r="BT41" s="715"/>
      <c r="BU41" s="716"/>
      <c r="BV41" s="676">
        <v>293</v>
      </c>
      <c r="BW41" s="713"/>
      <c r="BX41" s="713"/>
      <c r="BY41" s="713"/>
      <c r="BZ41" s="713"/>
      <c r="CA41" s="713"/>
      <c r="CB41" s="717"/>
      <c r="CD41" s="705" t="s">
        <v>349</v>
      </c>
      <c r="CE41" s="702"/>
      <c r="CF41" s="702"/>
      <c r="CG41" s="702"/>
      <c r="CH41" s="702"/>
      <c r="CI41" s="702"/>
      <c r="CJ41" s="702"/>
      <c r="CK41" s="702"/>
      <c r="CL41" s="702"/>
      <c r="CM41" s="702"/>
      <c r="CN41" s="702"/>
      <c r="CO41" s="702"/>
      <c r="CP41" s="702"/>
      <c r="CQ41" s="703"/>
      <c r="CR41" s="661" t="s">
        <v>129</v>
      </c>
      <c r="CS41" s="662"/>
      <c r="CT41" s="662"/>
      <c r="CU41" s="662"/>
      <c r="CV41" s="662"/>
      <c r="CW41" s="662"/>
      <c r="CX41" s="662"/>
      <c r="CY41" s="663"/>
      <c r="CZ41" s="666" t="s">
        <v>130</v>
      </c>
      <c r="DA41" s="695"/>
      <c r="DB41" s="695"/>
      <c r="DC41" s="696"/>
      <c r="DD41" s="669" t="s">
        <v>130</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351</v>
      </c>
      <c r="CE42" s="659"/>
      <c r="CF42" s="659"/>
      <c r="CG42" s="659"/>
      <c r="CH42" s="659"/>
      <c r="CI42" s="659"/>
      <c r="CJ42" s="659"/>
      <c r="CK42" s="659"/>
      <c r="CL42" s="659"/>
      <c r="CM42" s="659"/>
      <c r="CN42" s="659"/>
      <c r="CO42" s="659"/>
      <c r="CP42" s="659"/>
      <c r="CQ42" s="660"/>
      <c r="CR42" s="661">
        <v>1845612</v>
      </c>
      <c r="CS42" s="664"/>
      <c r="CT42" s="664"/>
      <c r="CU42" s="664"/>
      <c r="CV42" s="664"/>
      <c r="CW42" s="664"/>
      <c r="CX42" s="664"/>
      <c r="CY42" s="665"/>
      <c r="CZ42" s="666">
        <v>36.5</v>
      </c>
      <c r="DA42" s="667"/>
      <c r="DB42" s="667"/>
      <c r="DC42" s="668"/>
      <c r="DD42" s="669">
        <v>208998</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353</v>
      </c>
      <c r="CE43" s="659"/>
      <c r="CF43" s="659"/>
      <c r="CG43" s="659"/>
      <c r="CH43" s="659"/>
      <c r="CI43" s="659"/>
      <c r="CJ43" s="659"/>
      <c r="CK43" s="659"/>
      <c r="CL43" s="659"/>
      <c r="CM43" s="659"/>
      <c r="CN43" s="659"/>
      <c r="CO43" s="659"/>
      <c r="CP43" s="659"/>
      <c r="CQ43" s="660"/>
      <c r="CR43" s="661">
        <v>16049</v>
      </c>
      <c r="CS43" s="662"/>
      <c r="CT43" s="662"/>
      <c r="CU43" s="662"/>
      <c r="CV43" s="662"/>
      <c r="CW43" s="662"/>
      <c r="CX43" s="662"/>
      <c r="CY43" s="663"/>
      <c r="CZ43" s="666">
        <v>0.3</v>
      </c>
      <c r="DA43" s="695"/>
      <c r="DB43" s="695"/>
      <c r="DC43" s="696"/>
      <c r="DD43" s="669">
        <v>16049</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354</v>
      </c>
      <c r="CD44" s="689" t="s">
        <v>305</v>
      </c>
      <c r="CE44" s="690"/>
      <c r="CF44" s="658" t="s">
        <v>355</v>
      </c>
      <c r="CG44" s="659"/>
      <c r="CH44" s="659"/>
      <c r="CI44" s="659"/>
      <c r="CJ44" s="659"/>
      <c r="CK44" s="659"/>
      <c r="CL44" s="659"/>
      <c r="CM44" s="659"/>
      <c r="CN44" s="659"/>
      <c r="CO44" s="659"/>
      <c r="CP44" s="659"/>
      <c r="CQ44" s="660"/>
      <c r="CR44" s="661">
        <v>1845607</v>
      </c>
      <c r="CS44" s="664"/>
      <c r="CT44" s="664"/>
      <c r="CU44" s="664"/>
      <c r="CV44" s="664"/>
      <c r="CW44" s="664"/>
      <c r="CX44" s="664"/>
      <c r="CY44" s="665"/>
      <c r="CZ44" s="666">
        <v>36.5</v>
      </c>
      <c r="DA44" s="667"/>
      <c r="DB44" s="667"/>
      <c r="DC44" s="668"/>
      <c r="DD44" s="669">
        <v>208993</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356</v>
      </c>
      <c r="CG45" s="659"/>
      <c r="CH45" s="659"/>
      <c r="CI45" s="659"/>
      <c r="CJ45" s="659"/>
      <c r="CK45" s="659"/>
      <c r="CL45" s="659"/>
      <c r="CM45" s="659"/>
      <c r="CN45" s="659"/>
      <c r="CO45" s="659"/>
      <c r="CP45" s="659"/>
      <c r="CQ45" s="660"/>
      <c r="CR45" s="661">
        <v>709725</v>
      </c>
      <c r="CS45" s="662"/>
      <c r="CT45" s="662"/>
      <c r="CU45" s="662"/>
      <c r="CV45" s="662"/>
      <c r="CW45" s="662"/>
      <c r="CX45" s="662"/>
      <c r="CY45" s="663"/>
      <c r="CZ45" s="666">
        <v>14</v>
      </c>
      <c r="DA45" s="695"/>
      <c r="DB45" s="695"/>
      <c r="DC45" s="696"/>
      <c r="DD45" s="669">
        <v>72492</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357</v>
      </c>
      <c r="CG46" s="659"/>
      <c r="CH46" s="659"/>
      <c r="CI46" s="659"/>
      <c r="CJ46" s="659"/>
      <c r="CK46" s="659"/>
      <c r="CL46" s="659"/>
      <c r="CM46" s="659"/>
      <c r="CN46" s="659"/>
      <c r="CO46" s="659"/>
      <c r="CP46" s="659"/>
      <c r="CQ46" s="660"/>
      <c r="CR46" s="661">
        <v>1135882</v>
      </c>
      <c r="CS46" s="664"/>
      <c r="CT46" s="664"/>
      <c r="CU46" s="664"/>
      <c r="CV46" s="664"/>
      <c r="CW46" s="664"/>
      <c r="CX46" s="664"/>
      <c r="CY46" s="665"/>
      <c r="CZ46" s="666">
        <v>22.5</v>
      </c>
      <c r="DA46" s="667"/>
      <c r="DB46" s="667"/>
      <c r="DC46" s="668"/>
      <c r="DD46" s="669">
        <v>136501</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358</v>
      </c>
      <c r="CG47" s="659"/>
      <c r="CH47" s="659"/>
      <c r="CI47" s="659"/>
      <c r="CJ47" s="659"/>
      <c r="CK47" s="659"/>
      <c r="CL47" s="659"/>
      <c r="CM47" s="659"/>
      <c r="CN47" s="659"/>
      <c r="CO47" s="659"/>
      <c r="CP47" s="659"/>
      <c r="CQ47" s="660"/>
      <c r="CR47" s="661">
        <v>5</v>
      </c>
      <c r="CS47" s="662"/>
      <c r="CT47" s="662"/>
      <c r="CU47" s="662"/>
      <c r="CV47" s="662"/>
      <c r="CW47" s="662"/>
      <c r="CX47" s="662"/>
      <c r="CY47" s="663"/>
      <c r="CZ47" s="666">
        <v>0</v>
      </c>
      <c r="DA47" s="695"/>
      <c r="DB47" s="695"/>
      <c r="DC47" s="696"/>
      <c r="DD47" s="669">
        <v>5</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359</v>
      </c>
      <c r="CG48" s="659"/>
      <c r="CH48" s="659"/>
      <c r="CI48" s="659"/>
      <c r="CJ48" s="659"/>
      <c r="CK48" s="659"/>
      <c r="CL48" s="659"/>
      <c r="CM48" s="659"/>
      <c r="CN48" s="659"/>
      <c r="CO48" s="659"/>
      <c r="CP48" s="659"/>
      <c r="CQ48" s="660"/>
      <c r="CR48" s="661" t="s">
        <v>130</v>
      </c>
      <c r="CS48" s="664"/>
      <c r="CT48" s="664"/>
      <c r="CU48" s="664"/>
      <c r="CV48" s="664"/>
      <c r="CW48" s="664"/>
      <c r="CX48" s="664"/>
      <c r="CY48" s="665"/>
      <c r="CZ48" s="666" t="s">
        <v>129</v>
      </c>
      <c r="DA48" s="667"/>
      <c r="DB48" s="667"/>
      <c r="DC48" s="668"/>
      <c r="DD48" s="669" t="s">
        <v>129</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360</v>
      </c>
      <c r="CE49" s="674"/>
      <c r="CF49" s="674"/>
      <c r="CG49" s="674"/>
      <c r="CH49" s="674"/>
      <c r="CI49" s="674"/>
      <c r="CJ49" s="674"/>
      <c r="CK49" s="674"/>
      <c r="CL49" s="674"/>
      <c r="CM49" s="674"/>
      <c r="CN49" s="674"/>
      <c r="CO49" s="674"/>
      <c r="CP49" s="674"/>
      <c r="CQ49" s="675"/>
      <c r="CR49" s="676">
        <v>5055716</v>
      </c>
      <c r="CS49" s="677"/>
      <c r="CT49" s="677"/>
      <c r="CU49" s="677"/>
      <c r="CV49" s="677"/>
      <c r="CW49" s="677"/>
      <c r="CX49" s="677"/>
      <c r="CY49" s="678"/>
      <c r="CZ49" s="679">
        <v>100</v>
      </c>
      <c r="DA49" s="680"/>
      <c r="DB49" s="680"/>
      <c r="DC49" s="681"/>
      <c r="DD49" s="682">
        <v>2736144</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ugZSqu91pCJOvRiF+rlAr3R2JJZXEBEoSzmE874K/j+U5nKvBOyzA9PENTQwYcLH4sLcUruEx+QxmSsuAaOupA==" saltValue="eQyUHiPXDl5N+VnInOHI9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362</v>
      </c>
      <c r="DK2" s="1200"/>
      <c r="DL2" s="1200"/>
      <c r="DM2" s="1200"/>
      <c r="DN2" s="1200"/>
      <c r="DO2" s="1201"/>
      <c r="DP2" s="249"/>
      <c r="DQ2" s="1199" t="s">
        <v>363</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364</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366</v>
      </c>
      <c r="B5" s="1085"/>
      <c r="C5" s="1085"/>
      <c r="D5" s="1085"/>
      <c r="E5" s="1085"/>
      <c r="F5" s="1085"/>
      <c r="G5" s="1085"/>
      <c r="H5" s="1085"/>
      <c r="I5" s="1085"/>
      <c r="J5" s="1085"/>
      <c r="K5" s="1085"/>
      <c r="L5" s="1085"/>
      <c r="M5" s="1085"/>
      <c r="N5" s="1085"/>
      <c r="O5" s="1085"/>
      <c r="P5" s="1086"/>
      <c r="Q5" s="1090" t="s">
        <v>367</v>
      </c>
      <c r="R5" s="1091"/>
      <c r="S5" s="1091"/>
      <c r="T5" s="1091"/>
      <c r="U5" s="1092"/>
      <c r="V5" s="1090" t="s">
        <v>368</v>
      </c>
      <c r="W5" s="1091"/>
      <c r="X5" s="1091"/>
      <c r="Y5" s="1091"/>
      <c r="Z5" s="1092"/>
      <c r="AA5" s="1090" t="s">
        <v>369</v>
      </c>
      <c r="AB5" s="1091"/>
      <c r="AC5" s="1091"/>
      <c r="AD5" s="1091"/>
      <c r="AE5" s="1091"/>
      <c r="AF5" s="1202" t="s">
        <v>370</v>
      </c>
      <c r="AG5" s="1091"/>
      <c r="AH5" s="1091"/>
      <c r="AI5" s="1091"/>
      <c r="AJ5" s="1106"/>
      <c r="AK5" s="1091" t="s">
        <v>371</v>
      </c>
      <c r="AL5" s="1091"/>
      <c r="AM5" s="1091"/>
      <c r="AN5" s="1091"/>
      <c r="AO5" s="1092"/>
      <c r="AP5" s="1090" t="s">
        <v>372</v>
      </c>
      <c r="AQ5" s="1091"/>
      <c r="AR5" s="1091"/>
      <c r="AS5" s="1091"/>
      <c r="AT5" s="1092"/>
      <c r="AU5" s="1090" t="s">
        <v>373</v>
      </c>
      <c r="AV5" s="1091"/>
      <c r="AW5" s="1091"/>
      <c r="AX5" s="1091"/>
      <c r="AY5" s="1106"/>
      <c r="AZ5" s="256"/>
      <c r="BA5" s="256"/>
      <c r="BB5" s="256"/>
      <c r="BC5" s="256"/>
      <c r="BD5" s="256"/>
      <c r="BE5" s="257"/>
      <c r="BF5" s="257"/>
      <c r="BG5" s="257"/>
      <c r="BH5" s="257"/>
      <c r="BI5" s="257"/>
      <c r="BJ5" s="257"/>
      <c r="BK5" s="257"/>
      <c r="BL5" s="257"/>
      <c r="BM5" s="257"/>
      <c r="BN5" s="257"/>
      <c r="BO5" s="257"/>
      <c r="BP5" s="257"/>
      <c r="BQ5" s="1084" t="s">
        <v>374</v>
      </c>
      <c r="BR5" s="1085"/>
      <c r="BS5" s="1085"/>
      <c r="BT5" s="1085"/>
      <c r="BU5" s="1085"/>
      <c r="BV5" s="1085"/>
      <c r="BW5" s="1085"/>
      <c r="BX5" s="1085"/>
      <c r="BY5" s="1085"/>
      <c r="BZ5" s="1085"/>
      <c r="CA5" s="1085"/>
      <c r="CB5" s="1085"/>
      <c r="CC5" s="1085"/>
      <c r="CD5" s="1085"/>
      <c r="CE5" s="1085"/>
      <c r="CF5" s="1085"/>
      <c r="CG5" s="1086"/>
      <c r="CH5" s="1090" t="s">
        <v>375</v>
      </c>
      <c r="CI5" s="1091"/>
      <c r="CJ5" s="1091"/>
      <c r="CK5" s="1091"/>
      <c r="CL5" s="1092"/>
      <c r="CM5" s="1090" t="s">
        <v>376</v>
      </c>
      <c r="CN5" s="1091"/>
      <c r="CO5" s="1091"/>
      <c r="CP5" s="1091"/>
      <c r="CQ5" s="1092"/>
      <c r="CR5" s="1090" t="s">
        <v>377</v>
      </c>
      <c r="CS5" s="1091"/>
      <c r="CT5" s="1091"/>
      <c r="CU5" s="1091"/>
      <c r="CV5" s="1092"/>
      <c r="CW5" s="1090" t="s">
        <v>378</v>
      </c>
      <c r="CX5" s="1091"/>
      <c r="CY5" s="1091"/>
      <c r="CZ5" s="1091"/>
      <c r="DA5" s="1092"/>
      <c r="DB5" s="1090" t="s">
        <v>379</v>
      </c>
      <c r="DC5" s="1091"/>
      <c r="DD5" s="1091"/>
      <c r="DE5" s="1091"/>
      <c r="DF5" s="1092"/>
      <c r="DG5" s="1187" t="s">
        <v>380</v>
      </c>
      <c r="DH5" s="1188"/>
      <c r="DI5" s="1188"/>
      <c r="DJ5" s="1188"/>
      <c r="DK5" s="1189"/>
      <c r="DL5" s="1187" t="s">
        <v>381</v>
      </c>
      <c r="DM5" s="1188"/>
      <c r="DN5" s="1188"/>
      <c r="DO5" s="1188"/>
      <c r="DP5" s="1189"/>
      <c r="DQ5" s="1090" t="s">
        <v>382</v>
      </c>
      <c r="DR5" s="1091"/>
      <c r="DS5" s="1091"/>
      <c r="DT5" s="1091"/>
      <c r="DU5" s="1092"/>
      <c r="DV5" s="1090" t="s">
        <v>373</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383</v>
      </c>
      <c r="C7" s="1140"/>
      <c r="D7" s="1140"/>
      <c r="E7" s="1140"/>
      <c r="F7" s="1140"/>
      <c r="G7" s="1140"/>
      <c r="H7" s="1140"/>
      <c r="I7" s="1140"/>
      <c r="J7" s="1140"/>
      <c r="K7" s="1140"/>
      <c r="L7" s="1140"/>
      <c r="M7" s="1140"/>
      <c r="N7" s="1140"/>
      <c r="O7" s="1140"/>
      <c r="P7" s="1141"/>
      <c r="Q7" s="1193">
        <v>5114</v>
      </c>
      <c r="R7" s="1194"/>
      <c r="S7" s="1194"/>
      <c r="T7" s="1194"/>
      <c r="U7" s="1194"/>
      <c r="V7" s="1194">
        <v>5056</v>
      </c>
      <c r="W7" s="1194"/>
      <c r="X7" s="1194"/>
      <c r="Y7" s="1194"/>
      <c r="Z7" s="1194"/>
      <c r="AA7" s="1194">
        <v>58</v>
      </c>
      <c r="AB7" s="1194"/>
      <c r="AC7" s="1194"/>
      <c r="AD7" s="1194"/>
      <c r="AE7" s="1195"/>
      <c r="AF7" s="1196">
        <v>43</v>
      </c>
      <c r="AG7" s="1197"/>
      <c r="AH7" s="1197"/>
      <c r="AI7" s="1197"/>
      <c r="AJ7" s="1198"/>
      <c r="AK7" s="1180">
        <v>172</v>
      </c>
      <c r="AL7" s="1181"/>
      <c r="AM7" s="1181"/>
      <c r="AN7" s="1181"/>
      <c r="AO7" s="1181"/>
      <c r="AP7" s="1181">
        <v>5036</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588</v>
      </c>
      <c r="BT7" s="1185"/>
      <c r="BU7" s="1185"/>
      <c r="BV7" s="1185"/>
      <c r="BW7" s="1185"/>
      <c r="BX7" s="1185"/>
      <c r="BY7" s="1185"/>
      <c r="BZ7" s="1185"/>
      <c r="CA7" s="1185"/>
      <c r="CB7" s="1185"/>
      <c r="CC7" s="1185"/>
      <c r="CD7" s="1185"/>
      <c r="CE7" s="1185"/>
      <c r="CF7" s="1185"/>
      <c r="CG7" s="1186"/>
      <c r="CH7" s="1177" t="s">
        <v>587</v>
      </c>
      <c r="CI7" s="1178"/>
      <c r="CJ7" s="1178"/>
      <c r="CK7" s="1178"/>
      <c r="CL7" s="1179"/>
      <c r="CM7" s="1177">
        <v>57</v>
      </c>
      <c r="CN7" s="1178"/>
      <c r="CO7" s="1178"/>
      <c r="CP7" s="1178"/>
      <c r="CQ7" s="1179"/>
      <c r="CR7" s="1177">
        <v>45</v>
      </c>
      <c r="CS7" s="1178"/>
      <c r="CT7" s="1178"/>
      <c r="CU7" s="1178"/>
      <c r="CV7" s="1179"/>
      <c r="CW7" s="1177">
        <v>8</v>
      </c>
      <c r="CX7" s="1178"/>
      <c r="CY7" s="1178"/>
      <c r="CZ7" s="1178"/>
      <c r="DA7" s="1179"/>
      <c r="DB7" s="1177" t="s">
        <v>587</v>
      </c>
      <c r="DC7" s="1178"/>
      <c r="DD7" s="1178"/>
      <c r="DE7" s="1178"/>
      <c r="DF7" s="1179"/>
      <c r="DG7" s="1177" t="s">
        <v>587</v>
      </c>
      <c r="DH7" s="1178"/>
      <c r="DI7" s="1178"/>
      <c r="DJ7" s="1178"/>
      <c r="DK7" s="1179"/>
      <c r="DL7" s="1177" t="s">
        <v>587</v>
      </c>
      <c r="DM7" s="1178"/>
      <c r="DN7" s="1178"/>
      <c r="DO7" s="1178"/>
      <c r="DP7" s="1179"/>
      <c r="DQ7" s="1177" t="s">
        <v>587</v>
      </c>
      <c r="DR7" s="1178"/>
      <c r="DS7" s="1178"/>
      <c r="DT7" s="1178"/>
      <c r="DU7" s="1179"/>
      <c r="DV7" s="1204"/>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589</v>
      </c>
      <c r="BT8" s="1104"/>
      <c r="BU8" s="1104"/>
      <c r="BV8" s="1104"/>
      <c r="BW8" s="1104"/>
      <c r="BX8" s="1104"/>
      <c r="BY8" s="1104"/>
      <c r="BZ8" s="1104"/>
      <c r="CA8" s="1104"/>
      <c r="CB8" s="1104"/>
      <c r="CC8" s="1104"/>
      <c r="CD8" s="1104"/>
      <c r="CE8" s="1104"/>
      <c r="CF8" s="1104"/>
      <c r="CG8" s="1105"/>
      <c r="CH8" s="1078" t="s">
        <v>587</v>
      </c>
      <c r="CI8" s="1079"/>
      <c r="CJ8" s="1079"/>
      <c r="CK8" s="1079"/>
      <c r="CL8" s="1080"/>
      <c r="CM8" s="1078">
        <v>7</v>
      </c>
      <c r="CN8" s="1079"/>
      <c r="CO8" s="1079"/>
      <c r="CP8" s="1079"/>
      <c r="CQ8" s="1080"/>
      <c r="CR8" s="1078">
        <v>1</v>
      </c>
      <c r="CS8" s="1079"/>
      <c r="CT8" s="1079"/>
      <c r="CU8" s="1079"/>
      <c r="CV8" s="1080"/>
      <c r="CW8" s="1078">
        <v>9</v>
      </c>
      <c r="CX8" s="1079"/>
      <c r="CY8" s="1079"/>
      <c r="CZ8" s="1079"/>
      <c r="DA8" s="1080"/>
      <c r="DB8" s="1078" t="s">
        <v>587</v>
      </c>
      <c r="DC8" s="1079"/>
      <c r="DD8" s="1079"/>
      <c r="DE8" s="1079"/>
      <c r="DF8" s="1080"/>
      <c r="DG8" s="1078" t="s">
        <v>587</v>
      </c>
      <c r="DH8" s="1079"/>
      <c r="DI8" s="1079"/>
      <c r="DJ8" s="1079"/>
      <c r="DK8" s="1080"/>
      <c r="DL8" s="1078" t="s">
        <v>587</v>
      </c>
      <c r="DM8" s="1079"/>
      <c r="DN8" s="1079"/>
      <c r="DO8" s="1079"/>
      <c r="DP8" s="1080"/>
      <c r="DQ8" s="1078" t="s">
        <v>587</v>
      </c>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384</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385</v>
      </c>
      <c r="B23" s="1033" t="s">
        <v>386</v>
      </c>
      <c r="C23" s="1034"/>
      <c r="D23" s="1034"/>
      <c r="E23" s="1034"/>
      <c r="F23" s="1034"/>
      <c r="G23" s="1034"/>
      <c r="H23" s="1034"/>
      <c r="I23" s="1034"/>
      <c r="J23" s="1034"/>
      <c r="K23" s="1034"/>
      <c r="L23" s="1034"/>
      <c r="M23" s="1034"/>
      <c r="N23" s="1034"/>
      <c r="O23" s="1034"/>
      <c r="P23" s="1035"/>
      <c r="Q23" s="1157">
        <v>5113</v>
      </c>
      <c r="R23" s="1158"/>
      <c r="S23" s="1158"/>
      <c r="T23" s="1158"/>
      <c r="U23" s="1158"/>
      <c r="V23" s="1158">
        <v>5056</v>
      </c>
      <c r="W23" s="1158"/>
      <c r="X23" s="1158"/>
      <c r="Y23" s="1158"/>
      <c r="Z23" s="1158"/>
      <c r="AA23" s="1158">
        <v>57</v>
      </c>
      <c r="AB23" s="1158"/>
      <c r="AC23" s="1158"/>
      <c r="AD23" s="1158"/>
      <c r="AE23" s="1159"/>
      <c r="AF23" s="1160">
        <v>43</v>
      </c>
      <c r="AG23" s="1158"/>
      <c r="AH23" s="1158"/>
      <c r="AI23" s="1158"/>
      <c r="AJ23" s="1161"/>
      <c r="AK23" s="1162"/>
      <c r="AL23" s="1163"/>
      <c r="AM23" s="1163"/>
      <c r="AN23" s="1163"/>
      <c r="AO23" s="1163"/>
      <c r="AP23" s="1158">
        <v>5036</v>
      </c>
      <c r="AQ23" s="1158"/>
      <c r="AR23" s="1158"/>
      <c r="AS23" s="1158"/>
      <c r="AT23" s="1158"/>
      <c r="AU23" s="1164"/>
      <c r="AV23" s="1164"/>
      <c r="AW23" s="1164"/>
      <c r="AX23" s="1164"/>
      <c r="AY23" s="1165"/>
      <c r="AZ23" s="1154" t="s">
        <v>387</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388</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389</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366</v>
      </c>
      <c r="B26" s="1085"/>
      <c r="C26" s="1085"/>
      <c r="D26" s="1085"/>
      <c r="E26" s="1085"/>
      <c r="F26" s="1085"/>
      <c r="G26" s="1085"/>
      <c r="H26" s="1085"/>
      <c r="I26" s="1085"/>
      <c r="J26" s="1085"/>
      <c r="K26" s="1085"/>
      <c r="L26" s="1085"/>
      <c r="M26" s="1085"/>
      <c r="N26" s="1085"/>
      <c r="O26" s="1085"/>
      <c r="P26" s="1086"/>
      <c r="Q26" s="1090" t="s">
        <v>390</v>
      </c>
      <c r="R26" s="1091"/>
      <c r="S26" s="1091"/>
      <c r="T26" s="1091"/>
      <c r="U26" s="1092"/>
      <c r="V26" s="1090" t="s">
        <v>391</v>
      </c>
      <c r="W26" s="1091"/>
      <c r="X26" s="1091"/>
      <c r="Y26" s="1091"/>
      <c r="Z26" s="1092"/>
      <c r="AA26" s="1090" t="s">
        <v>392</v>
      </c>
      <c r="AB26" s="1091"/>
      <c r="AC26" s="1091"/>
      <c r="AD26" s="1091"/>
      <c r="AE26" s="1091"/>
      <c r="AF26" s="1148" t="s">
        <v>393</v>
      </c>
      <c r="AG26" s="1097"/>
      <c r="AH26" s="1097"/>
      <c r="AI26" s="1097"/>
      <c r="AJ26" s="1149"/>
      <c r="AK26" s="1091" t="s">
        <v>394</v>
      </c>
      <c r="AL26" s="1091"/>
      <c r="AM26" s="1091"/>
      <c r="AN26" s="1091"/>
      <c r="AO26" s="1092"/>
      <c r="AP26" s="1090" t="s">
        <v>395</v>
      </c>
      <c r="AQ26" s="1091"/>
      <c r="AR26" s="1091"/>
      <c r="AS26" s="1091"/>
      <c r="AT26" s="1092"/>
      <c r="AU26" s="1090" t="s">
        <v>396</v>
      </c>
      <c r="AV26" s="1091"/>
      <c r="AW26" s="1091"/>
      <c r="AX26" s="1091"/>
      <c r="AY26" s="1092"/>
      <c r="AZ26" s="1090" t="s">
        <v>397</v>
      </c>
      <c r="BA26" s="1091"/>
      <c r="BB26" s="1091"/>
      <c r="BC26" s="1091"/>
      <c r="BD26" s="1092"/>
      <c r="BE26" s="1090" t="s">
        <v>373</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398</v>
      </c>
      <c r="C28" s="1140"/>
      <c r="D28" s="1140"/>
      <c r="E28" s="1140"/>
      <c r="F28" s="1140"/>
      <c r="G28" s="1140"/>
      <c r="H28" s="1140"/>
      <c r="I28" s="1140"/>
      <c r="J28" s="1140"/>
      <c r="K28" s="1140"/>
      <c r="L28" s="1140"/>
      <c r="M28" s="1140"/>
      <c r="N28" s="1140"/>
      <c r="O28" s="1140"/>
      <c r="P28" s="1141"/>
      <c r="Q28" s="1142">
        <v>346</v>
      </c>
      <c r="R28" s="1143"/>
      <c r="S28" s="1143"/>
      <c r="T28" s="1143"/>
      <c r="U28" s="1143"/>
      <c r="V28" s="1143">
        <v>345</v>
      </c>
      <c r="W28" s="1143"/>
      <c r="X28" s="1143"/>
      <c r="Y28" s="1143"/>
      <c r="Z28" s="1143"/>
      <c r="AA28" s="1143">
        <v>1</v>
      </c>
      <c r="AB28" s="1143"/>
      <c r="AC28" s="1143"/>
      <c r="AD28" s="1143"/>
      <c r="AE28" s="1144"/>
      <c r="AF28" s="1145">
        <v>1</v>
      </c>
      <c r="AG28" s="1143"/>
      <c r="AH28" s="1143"/>
      <c r="AI28" s="1143"/>
      <c r="AJ28" s="1146"/>
      <c r="AK28" s="1147">
        <v>44</v>
      </c>
      <c r="AL28" s="1135"/>
      <c r="AM28" s="1135"/>
      <c r="AN28" s="1135"/>
      <c r="AO28" s="1135"/>
      <c r="AP28" s="1135">
        <v>0</v>
      </c>
      <c r="AQ28" s="1135"/>
      <c r="AR28" s="1135"/>
      <c r="AS28" s="1135"/>
      <c r="AT28" s="1135"/>
      <c r="AU28" s="1135">
        <v>0</v>
      </c>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399</v>
      </c>
      <c r="C29" s="1127"/>
      <c r="D29" s="1127"/>
      <c r="E29" s="1127"/>
      <c r="F29" s="1127"/>
      <c r="G29" s="1127"/>
      <c r="H29" s="1127"/>
      <c r="I29" s="1127"/>
      <c r="J29" s="1127"/>
      <c r="K29" s="1127"/>
      <c r="L29" s="1127"/>
      <c r="M29" s="1127"/>
      <c r="N29" s="1127"/>
      <c r="O29" s="1127"/>
      <c r="P29" s="1128"/>
      <c r="Q29" s="1132">
        <v>353</v>
      </c>
      <c r="R29" s="1133"/>
      <c r="S29" s="1133"/>
      <c r="T29" s="1133"/>
      <c r="U29" s="1133"/>
      <c r="V29" s="1133">
        <v>348</v>
      </c>
      <c r="W29" s="1133"/>
      <c r="X29" s="1133"/>
      <c r="Y29" s="1133"/>
      <c r="Z29" s="1133"/>
      <c r="AA29" s="1133">
        <v>5</v>
      </c>
      <c r="AB29" s="1133"/>
      <c r="AC29" s="1133"/>
      <c r="AD29" s="1133"/>
      <c r="AE29" s="1134"/>
      <c r="AF29" s="1108">
        <v>5</v>
      </c>
      <c r="AG29" s="1109"/>
      <c r="AH29" s="1109"/>
      <c r="AI29" s="1109"/>
      <c r="AJ29" s="1110"/>
      <c r="AK29" s="1069">
        <v>54</v>
      </c>
      <c r="AL29" s="1060"/>
      <c r="AM29" s="1060"/>
      <c r="AN29" s="1060"/>
      <c r="AO29" s="1060"/>
      <c r="AP29" s="1060">
        <v>0</v>
      </c>
      <c r="AQ29" s="1060"/>
      <c r="AR29" s="1060"/>
      <c r="AS29" s="1060"/>
      <c r="AT29" s="1060"/>
      <c r="AU29" s="1060">
        <v>0</v>
      </c>
      <c r="AV29" s="1060"/>
      <c r="AW29" s="1060"/>
      <c r="AX29" s="1060"/>
      <c r="AY29" s="1060"/>
      <c r="AZ29" s="1131"/>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400</v>
      </c>
      <c r="C30" s="1127"/>
      <c r="D30" s="1127"/>
      <c r="E30" s="1127"/>
      <c r="F30" s="1127"/>
      <c r="G30" s="1127"/>
      <c r="H30" s="1127"/>
      <c r="I30" s="1127"/>
      <c r="J30" s="1127"/>
      <c r="K30" s="1127"/>
      <c r="L30" s="1127"/>
      <c r="M30" s="1127"/>
      <c r="N30" s="1127"/>
      <c r="O30" s="1127"/>
      <c r="P30" s="1128"/>
      <c r="Q30" s="1132">
        <v>45</v>
      </c>
      <c r="R30" s="1133"/>
      <c r="S30" s="1133"/>
      <c r="T30" s="1133"/>
      <c r="U30" s="1133"/>
      <c r="V30" s="1133">
        <v>45</v>
      </c>
      <c r="W30" s="1133"/>
      <c r="X30" s="1133"/>
      <c r="Y30" s="1133"/>
      <c r="Z30" s="1133"/>
      <c r="AA30" s="1133" t="s">
        <v>590</v>
      </c>
      <c r="AB30" s="1133"/>
      <c r="AC30" s="1133"/>
      <c r="AD30" s="1133"/>
      <c r="AE30" s="1134"/>
      <c r="AF30" s="1108" t="s">
        <v>401</v>
      </c>
      <c r="AG30" s="1109"/>
      <c r="AH30" s="1109"/>
      <c r="AI30" s="1109"/>
      <c r="AJ30" s="1110"/>
      <c r="AK30" s="1069">
        <v>18</v>
      </c>
      <c r="AL30" s="1060"/>
      <c r="AM30" s="1060"/>
      <c r="AN30" s="1060"/>
      <c r="AO30" s="1060"/>
      <c r="AP30" s="1060">
        <v>0</v>
      </c>
      <c r="AQ30" s="1060"/>
      <c r="AR30" s="1060"/>
      <c r="AS30" s="1060"/>
      <c r="AT30" s="1060"/>
      <c r="AU30" s="1060">
        <v>0</v>
      </c>
      <c r="AV30" s="1060"/>
      <c r="AW30" s="1060"/>
      <c r="AX30" s="1060"/>
      <c r="AY30" s="1060"/>
      <c r="AZ30" s="1131"/>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402</v>
      </c>
      <c r="C31" s="1127"/>
      <c r="D31" s="1127"/>
      <c r="E31" s="1127"/>
      <c r="F31" s="1127"/>
      <c r="G31" s="1127"/>
      <c r="H31" s="1127"/>
      <c r="I31" s="1127"/>
      <c r="J31" s="1127"/>
      <c r="K31" s="1127"/>
      <c r="L31" s="1127"/>
      <c r="M31" s="1127"/>
      <c r="N31" s="1127"/>
      <c r="O31" s="1127"/>
      <c r="P31" s="1128"/>
      <c r="Q31" s="1132">
        <v>384</v>
      </c>
      <c r="R31" s="1133"/>
      <c r="S31" s="1133"/>
      <c r="T31" s="1133"/>
      <c r="U31" s="1133"/>
      <c r="V31" s="1133">
        <v>375</v>
      </c>
      <c r="W31" s="1133"/>
      <c r="X31" s="1133"/>
      <c r="Y31" s="1133"/>
      <c r="Z31" s="1133"/>
      <c r="AA31" s="1133">
        <v>9</v>
      </c>
      <c r="AB31" s="1133"/>
      <c r="AC31" s="1133"/>
      <c r="AD31" s="1133"/>
      <c r="AE31" s="1134"/>
      <c r="AF31" s="1108">
        <v>128</v>
      </c>
      <c r="AG31" s="1109"/>
      <c r="AH31" s="1109"/>
      <c r="AI31" s="1109"/>
      <c r="AJ31" s="1110"/>
      <c r="AK31" s="1069">
        <v>234</v>
      </c>
      <c r="AL31" s="1060"/>
      <c r="AM31" s="1060"/>
      <c r="AN31" s="1060"/>
      <c r="AO31" s="1060"/>
      <c r="AP31" s="1060">
        <v>3</v>
      </c>
      <c r="AQ31" s="1060"/>
      <c r="AR31" s="1060"/>
      <c r="AS31" s="1060"/>
      <c r="AT31" s="1060"/>
      <c r="AU31" s="1060">
        <v>2</v>
      </c>
      <c r="AV31" s="1060"/>
      <c r="AW31" s="1060"/>
      <c r="AX31" s="1060"/>
      <c r="AY31" s="1060"/>
      <c r="AZ31" s="1131"/>
      <c r="BA31" s="1131"/>
      <c r="BB31" s="1131"/>
      <c r="BC31" s="1131"/>
      <c r="BD31" s="1131"/>
      <c r="BE31" s="1121" t="s">
        <v>403</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404</v>
      </c>
      <c r="C32" s="1127"/>
      <c r="D32" s="1127"/>
      <c r="E32" s="1127"/>
      <c r="F32" s="1127"/>
      <c r="G32" s="1127"/>
      <c r="H32" s="1127"/>
      <c r="I32" s="1127"/>
      <c r="J32" s="1127"/>
      <c r="K32" s="1127"/>
      <c r="L32" s="1127"/>
      <c r="M32" s="1127"/>
      <c r="N32" s="1127"/>
      <c r="O32" s="1127"/>
      <c r="P32" s="1128"/>
      <c r="Q32" s="1132">
        <v>217</v>
      </c>
      <c r="R32" s="1133"/>
      <c r="S32" s="1133"/>
      <c r="T32" s="1133"/>
      <c r="U32" s="1133"/>
      <c r="V32" s="1133">
        <v>216</v>
      </c>
      <c r="W32" s="1133"/>
      <c r="X32" s="1133"/>
      <c r="Y32" s="1133"/>
      <c r="Z32" s="1133"/>
      <c r="AA32" s="1133">
        <v>1</v>
      </c>
      <c r="AB32" s="1133"/>
      <c r="AC32" s="1133"/>
      <c r="AD32" s="1133"/>
      <c r="AE32" s="1134"/>
      <c r="AF32" s="1108">
        <v>1</v>
      </c>
      <c r="AG32" s="1109"/>
      <c r="AH32" s="1109"/>
      <c r="AI32" s="1109"/>
      <c r="AJ32" s="1110"/>
      <c r="AK32" s="1069">
        <v>78</v>
      </c>
      <c r="AL32" s="1060"/>
      <c r="AM32" s="1060"/>
      <c r="AN32" s="1060"/>
      <c r="AO32" s="1060"/>
      <c r="AP32" s="1060">
        <v>825</v>
      </c>
      <c r="AQ32" s="1060"/>
      <c r="AR32" s="1060"/>
      <c r="AS32" s="1060"/>
      <c r="AT32" s="1060"/>
      <c r="AU32" s="1060">
        <v>548</v>
      </c>
      <c r="AV32" s="1060"/>
      <c r="AW32" s="1060"/>
      <c r="AX32" s="1060"/>
      <c r="AY32" s="1060"/>
      <c r="AZ32" s="1131"/>
      <c r="BA32" s="1131"/>
      <c r="BB32" s="1131"/>
      <c r="BC32" s="1131"/>
      <c r="BD32" s="1131"/>
      <c r="BE32" s="1121" t="s">
        <v>405</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406</v>
      </c>
      <c r="C33" s="1127"/>
      <c r="D33" s="1127"/>
      <c r="E33" s="1127"/>
      <c r="F33" s="1127"/>
      <c r="G33" s="1127"/>
      <c r="H33" s="1127"/>
      <c r="I33" s="1127"/>
      <c r="J33" s="1127"/>
      <c r="K33" s="1127"/>
      <c r="L33" s="1127"/>
      <c r="M33" s="1127"/>
      <c r="N33" s="1127"/>
      <c r="O33" s="1127"/>
      <c r="P33" s="1128"/>
      <c r="Q33" s="1132">
        <v>350</v>
      </c>
      <c r="R33" s="1133"/>
      <c r="S33" s="1133"/>
      <c r="T33" s="1133"/>
      <c r="U33" s="1133"/>
      <c r="V33" s="1133">
        <v>348</v>
      </c>
      <c r="W33" s="1133"/>
      <c r="X33" s="1133"/>
      <c r="Y33" s="1133"/>
      <c r="Z33" s="1133"/>
      <c r="AA33" s="1133">
        <v>2</v>
      </c>
      <c r="AB33" s="1133"/>
      <c r="AC33" s="1133"/>
      <c r="AD33" s="1133"/>
      <c r="AE33" s="1134"/>
      <c r="AF33" s="1108">
        <v>2</v>
      </c>
      <c r="AG33" s="1109"/>
      <c r="AH33" s="1109"/>
      <c r="AI33" s="1109"/>
      <c r="AJ33" s="1110"/>
      <c r="AK33" s="1069">
        <v>120</v>
      </c>
      <c r="AL33" s="1060"/>
      <c r="AM33" s="1060"/>
      <c r="AN33" s="1060"/>
      <c r="AO33" s="1060"/>
      <c r="AP33" s="1060">
        <v>1187</v>
      </c>
      <c r="AQ33" s="1060"/>
      <c r="AR33" s="1060"/>
      <c r="AS33" s="1060"/>
      <c r="AT33" s="1060"/>
      <c r="AU33" s="1060">
        <v>1072</v>
      </c>
      <c r="AV33" s="1060"/>
      <c r="AW33" s="1060"/>
      <c r="AX33" s="1060"/>
      <c r="AY33" s="1060"/>
      <c r="AZ33" s="1131"/>
      <c r="BA33" s="1131"/>
      <c r="BB33" s="1131"/>
      <c r="BC33" s="1131"/>
      <c r="BD33" s="1131"/>
      <c r="BE33" s="1121" t="s">
        <v>407</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408</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385</v>
      </c>
      <c r="B63" s="1033" t="s">
        <v>409</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137</v>
      </c>
      <c r="AG63" s="1048"/>
      <c r="AH63" s="1048"/>
      <c r="AI63" s="1048"/>
      <c r="AJ63" s="1119"/>
      <c r="AK63" s="1120"/>
      <c r="AL63" s="1052"/>
      <c r="AM63" s="1052"/>
      <c r="AN63" s="1052"/>
      <c r="AO63" s="1052"/>
      <c r="AP63" s="1048">
        <v>2015</v>
      </c>
      <c r="AQ63" s="1048"/>
      <c r="AR63" s="1048"/>
      <c r="AS63" s="1048"/>
      <c r="AT63" s="1048"/>
      <c r="AU63" s="1048">
        <v>1622</v>
      </c>
      <c r="AV63" s="1048"/>
      <c r="AW63" s="1048"/>
      <c r="AX63" s="1048"/>
      <c r="AY63" s="1048"/>
      <c r="AZ63" s="1114"/>
      <c r="BA63" s="1114"/>
      <c r="BB63" s="1114"/>
      <c r="BC63" s="1114"/>
      <c r="BD63" s="1114"/>
      <c r="BE63" s="1049"/>
      <c r="BF63" s="1049"/>
      <c r="BG63" s="1049"/>
      <c r="BH63" s="1049"/>
      <c r="BI63" s="1050"/>
      <c r="BJ63" s="1115" t="s">
        <v>410</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412</v>
      </c>
      <c r="B66" s="1085"/>
      <c r="C66" s="1085"/>
      <c r="D66" s="1085"/>
      <c r="E66" s="1085"/>
      <c r="F66" s="1085"/>
      <c r="G66" s="1085"/>
      <c r="H66" s="1085"/>
      <c r="I66" s="1085"/>
      <c r="J66" s="1085"/>
      <c r="K66" s="1085"/>
      <c r="L66" s="1085"/>
      <c r="M66" s="1085"/>
      <c r="N66" s="1085"/>
      <c r="O66" s="1085"/>
      <c r="P66" s="1086"/>
      <c r="Q66" s="1090" t="s">
        <v>413</v>
      </c>
      <c r="R66" s="1091"/>
      <c r="S66" s="1091"/>
      <c r="T66" s="1091"/>
      <c r="U66" s="1092"/>
      <c r="V66" s="1090" t="s">
        <v>414</v>
      </c>
      <c r="W66" s="1091"/>
      <c r="X66" s="1091"/>
      <c r="Y66" s="1091"/>
      <c r="Z66" s="1092"/>
      <c r="AA66" s="1090" t="s">
        <v>415</v>
      </c>
      <c r="AB66" s="1091"/>
      <c r="AC66" s="1091"/>
      <c r="AD66" s="1091"/>
      <c r="AE66" s="1092"/>
      <c r="AF66" s="1096" t="s">
        <v>393</v>
      </c>
      <c r="AG66" s="1097"/>
      <c r="AH66" s="1097"/>
      <c r="AI66" s="1097"/>
      <c r="AJ66" s="1098"/>
      <c r="AK66" s="1090" t="s">
        <v>416</v>
      </c>
      <c r="AL66" s="1085"/>
      <c r="AM66" s="1085"/>
      <c r="AN66" s="1085"/>
      <c r="AO66" s="1086"/>
      <c r="AP66" s="1090" t="s">
        <v>395</v>
      </c>
      <c r="AQ66" s="1091"/>
      <c r="AR66" s="1091"/>
      <c r="AS66" s="1091"/>
      <c r="AT66" s="1092"/>
      <c r="AU66" s="1090" t="s">
        <v>417</v>
      </c>
      <c r="AV66" s="1091"/>
      <c r="AW66" s="1091"/>
      <c r="AX66" s="1091"/>
      <c r="AY66" s="1092"/>
      <c r="AZ66" s="1090" t="s">
        <v>373</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579</v>
      </c>
      <c r="C68" s="1075"/>
      <c r="D68" s="1075"/>
      <c r="E68" s="1075"/>
      <c r="F68" s="1075"/>
      <c r="G68" s="1075"/>
      <c r="H68" s="1075"/>
      <c r="I68" s="1075"/>
      <c r="J68" s="1075"/>
      <c r="K68" s="1075"/>
      <c r="L68" s="1075"/>
      <c r="M68" s="1075"/>
      <c r="N68" s="1075"/>
      <c r="O68" s="1075"/>
      <c r="P68" s="1076"/>
      <c r="Q68" s="1077">
        <v>684</v>
      </c>
      <c r="R68" s="1071"/>
      <c r="S68" s="1071"/>
      <c r="T68" s="1071"/>
      <c r="U68" s="1071"/>
      <c r="V68" s="1071">
        <v>668</v>
      </c>
      <c r="W68" s="1071"/>
      <c r="X68" s="1071"/>
      <c r="Y68" s="1071"/>
      <c r="Z68" s="1071"/>
      <c r="AA68" s="1071">
        <v>16</v>
      </c>
      <c r="AB68" s="1071"/>
      <c r="AC68" s="1071"/>
      <c r="AD68" s="1071"/>
      <c r="AE68" s="1071"/>
      <c r="AF68" s="1071">
        <v>16</v>
      </c>
      <c r="AG68" s="1071"/>
      <c r="AH68" s="1071"/>
      <c r="AI68" s="1071"/>
      <c r="AJ68" s="1071"/>
      <c r="AK68" s="1071" t="s">
        <v>581</v>
      </c>
      <c r="AL68" s="1071"/>
      <c r="AM68" s="1071"/>
      <c r="AN68" s="1071"/>
      <c r="AO68" s="1071"/>
      <c r="AP68" s="1071" t="s">
        <v>581</v>
      </c>
      <c r="AQ68" s="1071"/>
      <c r="AR68" s="1071"/>
      <c r="AS68" s="1071"/>
      <c r="AT68" s="1071"/>
      <c r="AU68" s="1071" t="s">
        <v>581</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580</v>
      </c>
      <c r="C69" s="1064"/>
      <c r="D69" s="1064"/>
      <c r="E69" s="1064"/>
      <c r="F69" s="1064"/>
      <c r="G69" s="1064"/>
      <c r="H69" s="1064"/>
      <c r="I69" s="1064"/>
      <c r="J69" s="1064"/>
      <c r="K69" s="1064"/>
      <c r="L69" s="1064"/>
      <c r="M69" s="1064"/>
      <c r="N69" s="1064"/>
      <c r="O69" s="1064"/>
      <c r="P69" s="1065"/>
      <c r="Q69" s="1066">
        <v>1490</v>
      </c>
      <c r="R69" s="1060"/>
      <c r="S69" s="1060"/>
      <c r="T69" s="1060"/>
      <c r="U69" s="1060"/>
      <c r="V69" s="1060">
        <v>1459</v>
      </c>
      <c r="W69" s="1060"/>
      <c r="X69" s="1060"/>
      <c r="Y69" s="1060"/>
      <c r="Z69" s="1060"/>
      <c r="AA69" s="1060">
        <v>31</v>
      </c>
      <c r="AB69" s="1060"/>
      <c r="AC69" s="1060"/>
      <c r="AD69" s="1060"/>
      <c r="AE69" s="1060"/>
      <c r="AF69" s="1060">
        <v>31</v>
      </c>
      <c r="AG69" s="1060"/>
      <c r="AH69" s="1060"/>
      <c r="AI69" s="1060"/>
      <c r="AJ69" s="1060"/>
      <c r="AK69" s="1060" t="s">
        <v>581</v>
      </c>
      <c r="AL69" s="1060"/>
      <c r="AM69" s="1060"/>
      <c r="AN69" s="1060"/>
      <c r="AO69" s="1060"/>
      <c r="AP69" s="1060">
        <v>59</v>
      </c>
      <c r="AQ69" s="1060"/>
      <c r="AR69" s="1060"/>
      <c r="AS69" s="1060"/>
      <c r="AT69" s="1060"/>
      <c r="AU69" s="1060" t="s">
        <v>581</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c r="C70" s="1064"/>
      <c r="D70" s="1064"/>
      <c r="E70" s="1064"/>
      <c r="F70" s="1064"/>
      <c r="G70" s="1064"/>
      <c r="H70" s="1064"/>
      <c r="I70" s="1064"/>
      <c r="J70" s="1064"/>
      <c r="K70" s="1064"/>
      <c r="L70" s="1064"/>
      <c r="M70" s="1064"/>
      <c r="N70" s="1064"/>
      <c r="O70" s="1064"/>
      <c r="P70" s="1065"/>
      <c r="Q70" s="1066"/>
      <c r="R70" s="1060"/>
      <c r="S70" s="1060"/>
      <c r="T70" s="1060"/>
      <c r="U70" s="1060"/>
      <c r="V70" s="1060"/>
      <c r="W70" s="1060"/>
      <c r="X70" s="1060"/>
      <c r="Y70" s="1060"/>
      <c r="Z70" s="1060"/>
      <c r="AA70" s="1060"/>
      <c r="AB70" s="1060"/>
      <c r="AC70" s="1060"/>
      <c r="AD70" s="1060"/>
      <c r="AE70" s="1060"/>
      <c r="AF70" s="1060"/>
      <c r="AG70" s="1060"/>
      <c r="AH70" s="1060"/>
      <c r="AI70" s="1060"/>
      <c r="AJ70" s="1060"/>
      <c r="AK70" s="1060"/>
      <c r="AL70" s="1060"/>
      <c r="AM70" s="1060"/>
      <c r="AN70" s="1060"/>
      <c r="AO70" s="1060"/>
      <c r="AP70" s="1060"/>
      <c r="AQ70" s="1060"/>
      <c r="AR70" s="1060"/>
      <c r="AS70" s="1060"/>
      <c r="AT70" s="1060"/>
      <c r="AU70" s="1060"/>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c r="C71" s="1064"/>
      <c r="D71" s="1064"/>
      <c r="E71" s="1064"/>
      <c r="F71" s="1064"/>
      <c r="G71" s="1064"/>
      <c r="H71" s="1064"/>
      <c r="I71" s="1064"/>
      <c r="J71" s="1064"/>
      <c r="K71" s="1064"/>
      <c r="L71" s="1064"/>
      <c r="M71" s="1064"/>
      <c r="N71" s="1064"/>
      <c r="O71" s="1064"/>
      <c r="P71" s="1065"/>
      <c r="Q71" s="1066"/>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c r="C72" s="1064"/>
      <c r="D72" s="1064"/>
      <c r="E72" s="1064"/>
      <c r="F72" s="1064"/>
      <c r="G72" s="1064"/>
      <c r="H72" s="1064"/>
      <c r="I72" s="1064"/>
      <c r="J72" s="1064"/>
      <c r="K72" s="1064"/>
      <c r="L72" s="1064"/>
      <c r="M72" s="1064"/>
      <c r="N72" s="1064"/>
      <c r="O72" s="1064"/>
      <c r="P72" s="1065"/>
      <c r="Q72" s="1066"/>
      <c r="R72" s="1060"/>
      <c r="S72" s="1060"/>
      <c r="T72" s="1060"/>
      <c r="U72" s="1060"/>
      <c r="V72" s="1060"/>
      <c r="W72" s="1060"/>
      <c r="X72" s="1060"/>
      <c r="Y72" s="1060"/>
      <c r="Z72" s="1060"/>
      <c r="AA72" s="1060"/>
      <c r="AB72" s="1060"/>
      <c r="AC72" s="1060"/>
      <c r="AD72" s="1060"/>
      <c r="AE72" s="1060"/>
      <c r="AF72" s="1060"/>
      <c r="AG72" s="1060"/>
      <c r="AH72" s="1060"/>
      <c r="AI72" s="1060"/>
      <c r="AJ72" s="1060"/>
      <c r="AK72" s="1060"/>
      <c r="AL72" s="1060"/>
      <c r="AM72" s="1060"/>
      <c r="AN72" s="1060"/>
      <c r="AO72" s="1060"/>
      <c r="AP72" s="1060"/>
      <c r="AQ72" s="1060"/>
      <c r="AR72" s="1060"/>
      <c r="AS72" s="1060"/>
      <c r="AT72" s="1060"/>
      <c r="AU72" s="1060"/>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385</v>
      </c>
      <c r="B88" s="1033" t="s">
        <v>418</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47</v>
      </c>
      <c r="AG88" s="1048"/>
      <c r="AH88" s="1048"/>
      <c r="AI88" s="1048"/>
      <c r="AJ88" s="1048"/>
      <c r="AK88" s="1052"/>
      <c r="AL88" s="1052"/>
      <c r="AM88" s="1052"/>
      <c r="AN88" s="1052"/>
      <c r="AO88" s="1052"/>
      <c r="AP88" s="1048">
        <v>59</v>
      </c>
      <c r="AQ88" s="1048"/>
      <c r="AR88" s="1048"/>
      <c r="AS88" s="1048"/>
      <c r="AT88" s="1048"/>
      <c r="AU88" s="1048" t="s">
        <v>587</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1033" t="s">
        <v>419</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46</v>
      </c>
      <c r="CS102" s="1040"/>
      <c r="CT102" s="1040"/>
      <c r="CU102" s="1040"/>
      <c r="CV102" s="1041"/>
      <c r="CW102" s="1039">
        <v>17</v>
      </c>
      <c r="CX102" s="1040"/>
      <c r="CY102" s="1040"/>
      <c r="CZ102" s="1040"/>
      <c r="DA102" s="1041"/>
      <c r="DB102" s="1039" t="s">
        <v>587</v>
      </c>
      <c r="DC102" s="1040"/>
      <c r="DD102" s="1040"/>
      <c r="DE102" s="1040"/>
      <c r="DF102" s="1041"/>
      <c r="DG102" s="1039" t="s">
        <v>587</v>
      </c>
      <c r="DH102" s="1040"/>
      <c r="DI102" s="1040"/>
      <c r="DJ102" s="1040"/>
      <c r="DK102" s="1041"/>
      <c r="DL102" s="1039" t="s">
        <v>587</v>
      </c>
      <c r="DM102" s="1040"/>
      <c r="DN102" s="1040"/>
      <c r="DO102" s="1040"/>
      <c r="DP102" s="1041"/>
      <c r="DQ102" s="1039" t="s">
        <v>587</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420</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421</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424</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425</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426</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427</v>
      </c>
      <c r="AB109" s="983"/>
      <c r="AC109" s="983"/>
      <c r="AD109" s="983"/>
      <c r="AE109" s="984"/>
      <c r="AF109" s="985" t="s">
        <v>304</v>
      </c>
      <c r="AG109" s="983"/>
      <c r="AH109" s="983"/>
      <c r="AI109" s="983"/>
      <c r="AJ109" s="984"/>
      <c r="AK109" s="985" t="s">
        <v>303</v>
      </c>
      <c r="AL109" s="983"/>
      <c r="AM109" s="983"/>
      <c r="AN109" s="983"/>
      <c r="AO109" s="984"/>
      <c r="AP109" s="985" t="s">
        <v>428</v>
      </c>
      <c r="AQ109" s="983"/>
      <c r="AR109" s="983"/>
      <c r="AS109" s="983"/>
      <c r="AT109" s="1014"/>
      <c r="AU109" s="982" t="s">
        <v>426</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427</v>
      </c>
      <c r="BR109" s="983"/>
      <c r="BS109" s="983"/>
      <c r="BT109" s="983"/>
      <c r="BU109" s="984"/>
      <c r="BV109" s="985" t="s">
        <v>304</v>
      </c>
      <c r="BW109" s="983"/>
      <c r="BX109" s="983"/>
      <c r="BY109" s="983"/>
      <c r="BZ109" s="984"/>
      <c r="CA109" s="985" t="s">
        <v>303</v>
      </c>
      <c r="CB109" s="983"/>
      <c r="CC109" s="983"/>
      <c r="CD109" s="983"/>
      <c r="CE109" s="984"/>
      <c r="CF109" s="1021" t="s">
        <v>428</v>
      </c>
      <c r="CG109" s="1021"/>
      <c r="CH109" s="1021"/>
      <c r="CI109" s="1021"/>
      <c r="CJ109" s="1021"/>
      <c r="CK109" s="985" t="s">
        <v>429</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427</v>
      </c>
      <c r="DH109" s="983"/>
      <c r="DI109" s="983"/>
      <c r="DJ109" s="983"/>
      <c r="DK109" s="984"/>
      <c r="DL109" s="985" t="s">
        <v>304</v>
      </c>
      <c r="DM109" s="983"/>
      <c r="DN109" s="983"/>
      <c r="DO109" s="983"/>
      <c r="DP109" s="984"/>
      <c r="DQ109" s="985" t="s">
        <v>303</v>
      </c>
      <c r="DR109" s="983"/>
      <c r="DS109" s="983"/>
      <c r="DT109" s="983"/>
      <c r="DU109" s="984"/>
      <c r="DV109" s="985" t="s">
        <v>428</v>
      </c>
      <c r="DW109" s="983"/>
      <c r="DX109" s="983"/>
      <c r="DY109" s="983"/>
      <c r="DZ109" s="1014"/>
    </row>
    <row r="110" spans="1:131" s="246" customFormat="1" ht="26.25" customHeight="1" x14ac:dyDescent="0.15">
      <c r="A110" s="885" t="s">
        <v>430</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454385</v>
      </c>
      <c r="AB110" s="976"/>
      <c r="AC110" s="976"/>
      <c r="AD110" s="976"/>
      <c r="AE110" s="977"/>
      <c r="AF110" s="978">
        <v>466078</v>
      </c>
      <c r="AG110" s="976"/>
      <c r="AH110" s="976"/>
      <c r="AI110" s="976"/>
      <c r="AJ110" s="977"/>
      <c r="AK110" s="978">
        <v>491539</v>
      </c>
      <c r="AL110" s="976"/>
      <c r="AM110" s="976"/>
      <c r="AN110" s="976"/>
      <c r="AO110" s="977"/>
      <c r="AP110" s="979">
        <v>23.4</v>
      </c>
      <c r="AQ110" s="980"/>
      <c r="AR110" s="980"/>
      <c r="AS110" s="980"/>
      <c r="AT110" s="981"/>
      <c r="AU110" s="1015" t="s">
        <v>72</v>
      </c>
      <c r="AV110" s="1016"/>
      <c r="AW110" s="1016"/>
      <c r="AX110" s="1016"/>
      <c r="AY110" s="1016"/>
      <c r="AZ110" s="941" t="s">
        <v>431</v>
      </c>
      <c r="BA110" s="886"/>
      <c r="BB110" s="886"/>
      <c r="BC110" s="886"/>
      <c r="BD110" s="886"/>
      <c r="BE110" s="886"/>
      <c r="BF110" s="886"/>
      <c r="BG110" s="886"/>
      <c r="BH110" s="886"/>
      <c r="BI110" s="886"/>
      <c r="BJ110" s="886"/>
      <c r="BK110" s="886"/>
      <c r="BL110" s="886"/>
      <c r="BM110" s="886"/>
      <c r="BN110" s="886"/>
      <c r="BO110" s="886"/>
      <c r="BP110" s="887"/>
      <c r="BQ110" s="942">
        <v>4496878</v>
      </c>
      <c r="BR110" s="923"/>
      <c r="BS110" s="923"/>
      <c r="BT110" s="923"/>
      <c r="BU110" s="923"/>
      <c r="BV110" s="923">
        <v>4487035</v>
      </c>
      <c r="BW110" s="923"/>
      <c r="BX110" s="923"/>
      <c r="BY110" s="923"/>
      <c r="BZ110" s="923"/>
      <c r="CA110" s="923">
        <v>5036425</v>
      </c>
      <c r="CB110" s="923"/>
      <c r="CC110" s="923"/>
      <c r="CD110" s="923"/>
      <c r="CE110" s="923"/>
      <c r="CF110" s="947">
        <v>239.6</v>
      </c>
      <c r="CG110" s="948"/>
      <c r="CH110" s="948"/>
      <c r="CI110" s="948"/>
      <c r="CJ110" s="948"/>
      <c r="CK110" s="1011" t="s">
        <v>432</v>
      </c>
      <c r="CL110" s="897"/>
      <c r="CM110" s="972" t="s">
        <v>433</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434</v>
      </c>
      <c r="DH110" s="923"/>
      <c r="DI110" s="923"/>
      <c r="DJ110" s="923"/>
      <c r="DK110" s="923"/>
      <c r="DL110" s="923" t="s">
        <v>434</v>
      </c>
      <c r="DM110" s="923"/>
      <c r="DN110" s="923"/>
      <c r="DO110" s="923"/>
      <c r="DP110" s="923"/>
      <c r="DQ110" s="923" t="s">
        <v>387</v>
      </c>
      <c r="DR110" s="923"/>
      <c r="DS110" s="923"/>
      <c r="DT110" s="923"/>
      <c r="DU110" s="923"/>
      <c r="DV110" s="924" t="s">
        <v>233</v>
      </c>
      <c r="DW110" s="924"/>
      <c r="DX110" s="924"/>
      <c r="DY110" s="924"/>
      <c r="DZ110" s="925"/>
    </row>
    <row r="111" spans="1:131" s="246" customFormat="1" ht="26.25" customHeight="1" x14ac:dyDescent="0.15">
      <c r="A111" s="852" t="s">
        <v>435</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434</v>
      </c>
      <c r="AB111" s="1004"/>
      <c r="AC111" s="1004"/>
      <c r="AD111" s="1004"/>
      <c r="AE111" s="1005"/>
      <c r="AF111" s="1006" t="s">
        <v>434</v>
      </c>
      <c r="AG111" s="1004"/>
      <c r="AH111" s="1004"/>
      <c r="AI111" s="1004"/>
      <c r="AJ111" s="1005"/>
      <c r="AK111" s="1006" t="s">
        <v>434</v>
      </c>
      <c r="AL111" s="1004"/>
      <c r="AM111" s="1004"/>
      <c r="AN111" s="1004"/>
      <c r="AO111" s="1005"/>
      <c r="AP111" s="1007" t="s">
        <v>434</v>
      </c>
      <c r="AQ111" s="1008"/>
      <c r="AR111" s="1008"/>
      <c r="AS111" s="1008"/>
      <c r="AT111" s="1009"/>
      <c r="AU111" s="1017"/>
      <c r="AV111" s="1018"/>
      <c r="AW111" s="1018"/>
      <c r="AX111" s="1018"/>
      <c r="AY111" s="1018"/>
      <c r="AZ111" s="893" t="s">
        <v>436</v>
      </c>
      <c r="BA111" s="828"/>
      <c r="BB111" s="828"/>
      <c r="BC111" s="828"/>
      <c r="BD111" s="828"/>
      <c r="BE111" s="828"/>
      <c r="BF111" s="828"/>
      <c r="BG111" s="828"/>
      <c r="BH111" s="828"/>
      <c r="BI111" s="828"/>
      <c r="BJ111" s="828"/>
      <c r="BK111" s="828"/>
      <c r="BL111" s="828"/>
      <c r="BM111" s="828"/>
      <c r="BN111" s="828"/>
      <c r="BO111" s="828"/>
      <c r="BP111" s="829"/>
      <c r="BQ111" s="894">
        <v>7938</v>
      </c>
      <c r="BR111" s="895"/>
      <c r="BS111" s="895"/>
      <c r="BT111" s="895"/>
      <c r="BU111" s="895"/>
      <c r="BV111" s="895">
        <v>4006</v>
      </c>
      <c r="BW111" s="895"/>
      <c r="BX111" s="895"/>
      <c r="BY111" s="895"/>
      <c r="BZ111" s="895"/>
      <c r="CA111" s="895" t="s">
        <v>434</v>
      </c>
      <c r="CB111" s="895"/>
      <c r="CC111" s="895"/>
      <c r="CD111" s="895"/>
      <c r="CE111" s="895"/>
      <c r="CF111" s="956" t="s">
        <v>434</v>
      </c>
      <c r="CG111" s="957"/>
      <c r="CH111" s="957"/>
      <c r="CI111" s="957"/>
      <c r="CJ111" s="957"/>
      <c r="CK111" s="1012"/>
      <c r="CL111" s="899"/>
      <c r="CM111" s="902" t="s">
        <v>437</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434</v>
      </c>
      <c r="DH111" s="895"/>
      <c r="DI111" s="895"/>
      <c r="DJ111" s="895"/>
      <c r="DK111" s="895"/>
      <c r="DL111" s="895" t="s">
        <v>438</v>
      </c>
      <c r="DM111" s="895"/>
      <c r="DN111" s="895"/>
      <c r="DO111" s="895"/>
      <c r="DP111" s="895"/>
      <c r="DQ111" s="895" t="s">
        <v>434</v>
      </c>
      <c r="DR111" s="895"/>
      <c r="DS111" s="895"/>
      <c r="DT111" s="895"/>
      <c r="DU111" s="895"/>
      <c r="DV111" s="872" t="s">
        <v>434</v>
      </c>
      <c r="DW111" s="872"/>
      <c r="DX111" s="872"/>
      <c r="DY111" s="872"/>
      <c r="DZ111" s="873"/>
    </row>
    <row r="112" spans="1:131" s="246" customFormat="1" ht="26.25" customHeight="1" x14ac:dyDescent="0.15">
      <c r="A112" s="997" t="s">
        <v>439</v>
      </c>
      <c r="B112" s="998"/>
      <c r="C112" s="828" t="s">
        <v>440</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434</v>
      </c>
      <c r="AB112" s="858"/>
      <c r="AC112" s="858"/>
      <c r="AD112" s="858"/>
      <c r="AE112" s="859"/>
      <c r="AF112" s="860" t="s">
        <v>434</v>
      </c>
      <c r="AG112" s="858"/>
      <c r="AH112" s="858"/>
      <c r="AI112" s="858"/>
      <c r="AJ112" s="859"/>
      <c r="AK112" s="860" t="s">
        <v>387</v>
      </c>
      <c r="AL112" s="858"/>
      <c r="AM112" s="858"/>
      <c r="AN112" s="858"/>
      <c r="AO112" s="859"/>
      <c r="AP112" s="905" t="s">
        <v>434</v>
      </c>
      <c r="AQ112" s="906"/>
      <c r="AR112" s="906"/>
      <c r="AS112" s="906"/>
      <c r="AT112" s="907"/>
      <c r="AU112" s="1017"/>
      <c r="AV112" s="1018"/>
      <c r="AW112" s="1018"/>
      <c r="AX112" s="1018"/>
      <c r="AY112" s="1018"/>
      <c r="AZ112" s="893" t="s">
        <v>441</v>
      </c>
      <c r="BA112" s="828"/>
      <c r="BB112" s="828"/>
      <c r="BC112" s="828"/>
      <c r="BD112" s="828"/>
      <c r="BE112" s="828"/>
      <c r="BF112" s="828"/>
      <c r="BG112" s="828"/>
      <c r="BH112" s="828"/>
      <c r="BI112" s="828"/>
      <c r="BJ112" s="828"/>
      <c r="BK112" s="828"/>
      <c r="BL112" s="828"/>
      <c r="BM112" s="828"/>
      <c r="BN112" s="828"/>
      <c r="BO112" s="828"/>
      <c r="BP112" s="829"/>
      <c r="BQ112" s="894">
        <v>1629428</v>
      </c>
      <c r="BR112" s="895"/>
      <c r="BS112" s="895"/>
      <c r="BT112" s="895"/>
      <c r="BU112" s="895"/>
      <c r="BV112" s="895">
        <v>1628028</v>
      </c>
      <c r="BW112" s="895"/>
      <c r="BX112" s="895"/>
      <c r="BY112" s="895"/>
      <c r="BZ112" s="895"/>
      <c r="CA112" s="895">
        <v>1621413</v>
      </c>
      <c r="CB112" s="895"/>
      <c r="CC112" s="895"/>
      <c r="CD112" s="895"/>
      <c r="CE112" s="895"/>
      <c r="CF112" s="956">
        <v>77.099999999999994</v>
      </c>
      <c r="CG112" s="957"/>
      <c r="CH112" s="957"/>
      <c r="CI112" s="957"/>
      <c r="CJ112" s="957"/>
      <c r="CK112" s="1012"/>
      <c r="CL112" s="899"/>
      <c r="CM112" s="902" t="s">
        <v>442</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434</v>
      </c>
      <c r="DH112" s="895"/>
      <c r="DI112" s="895"/>
      <c r="DJ112" s="895"/>
      <c r="DK112" s="895"/>
      <c r="DL112" s="895" t="s">
        <v>434</v>
      </c>
      <c r="DM112" s="895"/>
      <c r="DN112" s="895"/>
      <c r="DO112" s="895"/>
      <c r="DP112" s="895"/>
      <c r="DQ112" s="895" t="s">
        <v>387</v>
      </c>
      <c r="DR112" s="895"/>
      <c r="DS112" s="895"/>
      <c r="DT112" s="895"/>
      <c r="DU112" s="895"/>
      <c r="DV112" s="872" t="s">
        <v>434</v>
      </c>
      <c r="DW112" s="872"/>
      <c r="DX112" s="872"/>
      <c r="DY112" s="872"/>
      <c r="DZ112" s="873"/>
    </row>
    <row r="113" spans="1:130" s="246" customFormat="1" ht="26.25" customHeight="1" x14ac:dyDescent="0.15">
      <c r="A113" s="999"/>
      <c r="B113" s="1000"/>
      <c r="C113" s="828" t="s">
        <v>443</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136546</v>
      </c>
      <c r="AB113" s="1004"/>
      <c r="AC113" s="1004"/>
      <c r="AD113" s="1004"/>
      <c r="AE113" s="1005"/>
      <c r="AF113" s="1006">
        <v>142945</v>
      </c>
      <c r="AG113" s="1004"/>
      <c r="AH113" s="1004"/>
      <c r="AI113" s="1004"/>
      <c r="AJ113" s="1005"/>
      <c r="AK113" s="1006">
        <v>146169</v>
      </c>
      <c r="AL113" s="1004"/>
      <c r="AM113" s="1004"/>
      <c r="AN113" s="1004"/>
      <c r="AO113" s="1005"/>
      <c r="AP113" s="1007">
        <v>7</v>
      </c>
      <c r="AQ113" s="1008"/>
      <c r="AR113" s="1008"/>
      <c r="AS113" s="1008"/>
      <c r="AT113" s="1009"/>
      <c r="AU113" s="1017"/>
      <c r="AV113" s="1018"/>
      <c r="AW113" s="1018"/>
      <c r="AX113" s="1018"/>
      <c r="AY113" s="1018"/>
      <c r="AZ113" s="893" t="s">
        <v>444</v>
      </c>
      <c r="BA113" s="828"/>
      <c r="BB113" s="828"/>
      <c r="BC113" s="828"/>
      <c r="BD113" s="828"/>
      <c r="BE113" s="828"/>
      <c r="BF113" s="828"/>
      <c r="BG113" s="828"/>
      <c r="BH113" s="828"/>
      <c r="BI113" s="828"/>
      <c r="BJ113" s="828"/>
      <c r="BK113" s="828"/>
      <c r="BL113" s="828"/>
      <c r="BM113" s="828"/>
      <c r="BN113" s="828"/>
      <c r="BO113" s="828"/>
      <c r="BP113" s="829"/>
      <c r="BQ113" s="894">
        <v>21628</v>
      </c>
      <c r="BR113" s="895"/>
      <c r="BS113" s="895"/>
      <c r="BT113" s="895"/>
      <c r="BU113" s="895"/>
      <c r="BV113" s="895" t="s">
        <v>434</v>
      </c>
      <c r="BW113" s="895"/>
      <c r="BX113" s="895"/>
      <c r="BY113" s="895"/>
      <c r="BZ113" s="895"/>
      <c r="CA113" s="895" t="s">
        <v>434</v>
      </c>
      <c r="CB113" s="895"/>
      <c r="CC113" s="895"/>
      <c r="CD113" s="895"/>
      <c r="CE113" s="895"/>
      <c r="CF113" s="956" t="s">
        <v>438</v>
      </c>
      <c r="CG113" s="957"/>
      <c r="CH113" s="957"/>
      <c r="CI113" s="957"/>
      <c r="CJ113" s="957"/>
      <c r="CK113" s="1012"/>
      <c r="CL113" s="899"/>
      <c r="CM113" s="902" t="s">
        <v>445</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434</v>
      </c>
      <c r="DH113" s="858"/>
      <c r="DI113" s="858"/>
      <c r="DJ113" s="858"/>
      <c r="DK113" s="859"/>
      <c r="DL113" s="860" t="s">
        <v>434</v>
      </c>
      <c r="DM113" s="858"/>
      <c r="DN113" s="858"/>
      <c r="DO113" s="858"/>
      <c r="DP113" s="859"/>
      <c r="DQ113" s="860" t="s">
        <v>438</v>
      </c>
      <c r="DR113" s="858"/>
      <c r="DS113" s="858"/>
      <c r="DT113" s="858"/>
      <c r="DU113" s="859"/>
      <c r="DV113" s="905" t="s">
        <v>434</v>
      </c>
      <c r="DW113" s="906"/>
      <c r="DX113" s="906"/>
      <c r="DY113" s="906"/>
      <c r="DZ113" s="907"/>
    </row>
    <row r="114" spans="1:130" s="246" customFormat="1" ht="26.25" customHeight="1" x14ac:dyDescent="0.15">
      <c r="A114" s="999"/>
      <c r="B114" s="1000"/>
      <c r="C114" s="828" t="s">
        <v>446</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47202</v>
      </c>
      <c r="AB114" s="858"/>
      <c r="AC114" s="858"/>
      <c r="AD114" s="858"/>
      <c r="AE114" s="859"/>
      <c r="AF114" s="860">
        <v>21748</v>
      </c>
      <c r="AG114" s="858"/>
      <c r="AH114" s="858"/>
      <c r="AI114" s="858"/>
      <c r="AJ114" s="859"/>
      <c r="AK114" s="860" t="s">
        <v>434</v>
      </c>
      <c r="AL114" s="858"/>
      <c r="AM114" s="858"/>
      <c r="AN114" s="858"/>
      <c r="AO114" s="859"/>
      <c r="AP114" s="905" t="s">
        <v>438</v>
      </c>
      <c r="AQ114" s="906"/>
      <c r="AR114" s="906"/>
      <c r="AS114" s="906"/>
      <c r="AT114" s="907"/>
      <c r="AU114" s="1017"/>
      <c r="AV114" s="1018"/>
      <c r="AW114" s="1018"/>
      <c r="AX114" s="1018"/>
      <c r="AY114" s="1018"/>
      <c r="AZ114" s="893" t="s">
        <v>447</v>
      </c>
      <c r="BA114" s="828"/>
      <c r="BB114" s="828"/>
      <c r="BC114" s="828"/>
      <c r="BD114" s="828"/>
      <c r="BE114" s="828"/>
      <c r="BF114" s="828"/>
      <c r="BG114" s="828"/>
      <c r="BH114" s="828"/>
      <c r="BI114" s="828"/>
      <c r="BJ114" s="828"/>
      <c r="BK114" s="828"/>
      <c r="BL114" s="828"/>
      <c r="BM114" s="828"/>
      <c r="BN114" s="828"/>
      <c r="BO114" s="828"/>
      <c r="BP114" s="829"/>
      <c r="BQ114" s="894">
        <v>815316</v>
      </c>
      <c r="BR114" s="895"/>
      <c r="BS114" s="895"/>
      <c r="BT114" s="895"/>
      <c r="BU114" s="895"/>
      <c r="BV114" s="895">
        <v>792251</v>
      </c>
      <c r="BW114" s="895"/>
      <c r="BX114" s="895"/>
      <c r="BY114" s="895"/>
      <c r="BZ114" s="895"/>
      <c r="CA114" s="895">
        <v>757313</v>
      </c>
      <c r="CB114" s="895"/>
      <c r="CC114" s="895"/>
      <c r="CD114" s="895"/>
      <c r="CE114" s="895"/>
      <c r="CF114" s="956">
        <v>36</v>
      </c>
      <c r="CG114" s="957"/>
      <c r="CH114" s="957"/>
      <c r="CI114" s="957"/>
      <c r="CJ114" s="957"/>
      <c r="CK114" s="1012"/>
      <c r="CL114" s="899"/>
      <c r="CM114" s="902" t="s">
        <v>448</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v>7938</v>
      </c>
      <c r="DH114" s="858"/>
      <c r="DI114" s="858"/>
      <c r="DJ114" s="858"/>
      <c r="DK114" s="859"/>
      <c r="DL114" s="860">
        <v>4006</v>
      </c>
      <c r="DM114" s="858"/>
      <c r="DN114" s="858"/>
      <c r="DO114" s="858"/>
      <c r="DP114" s="859"/>
      <c r="DQ114" s="860" t="s">
        <v>434</v>
      </c>
      <c r="DR114" s="858"/>
      <c r="DS114" s="858"/>
      <c r="DT114" s="858"/>
      <c r="DU114" s="859"/>
      <c r="DV114" s="905" t="s">
        <v>434</v>
      </c>
      <c r="DW114" s="906"/>
      <c r="DX114" s="906"/>
      <c r="DY114" s="906"/>
      <c r="DZ114" s="907"/>
    </row>
    <row r="115" spans="1:130" s="246" customFormat="1" ht="26.25" customHeight="1" x14ac:dyDescent="0.15">
      <c r="A115" s="999"/>
      <c r="B115" s="1000"/>
      <c r="C115" s="828" t="s">
        <v>449</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7870</v>
      </c>
      <c r="AB115" s="1004"/>
      <c r="AC115" s="1004"/>
      <c r="AD115" s="1004"/>
      <c r="AE115" s="1005"/>
      <c r="AF115" s="1006">
        <v>9898</v>
      </c>
      <c r="AG115" s="1004"/>
      <c r="AH115" s="1004"/>
      <c r="AI115" s="1004"/>
      <c r="AJ115" s="1005"/>
      <c r="AK115" s="1006">
        <v>9797</v>
      </c>
      <c r="AL115" s="1004"/>
      <c r="AM115" s="1004"/>
      <c r="AN115" s="1004"/>
      <c r="AO115" s="1005"/>
      <c r="AP115" s="1007">
        <v>0.5</v>
      </c>
      <c r="AQ115" s="1008"/>
      <c r="AR115" s="1008"/>
      <c r="AS115" s="1008"/>
      <c r="AT115" s="1009"/>
      <c r="AU115" s="1017"/>
      <c r="AV115" s="1018"/>
      <c r="AW115" s="1018"/>
      <c r="AX115" s="1018"/>
      <c r="AY115" s="1018"/>
      <c r="AZ115" s="893" t="s">
        <v>450</v>
      </c>
      <c r="BA115" s="828"/>
      <c r="BB115" s="828"/>
      <c r="BC115" s="828"/>
      <c r="BD115" s="828"/>
      <c r="BE115" s="828"/>
      <c r="BF115" s="828"/>
      <c r="BG115" s="828"/>
      <c r="BH115" s="828"/>
      <c r="BI115" s="828"/>
      <c r="BJ115" s="828"/>
      <c r="BK115" s="828"/>
      <c r="BL115" s="828"/>
      <c r="BM115" s="828"/>
      <c r="BN115" s="828"/>
      <c r="BO115" s="828"/>
      <c r="BP115" s="829"/>
      <c r="BQ115" s="894" t="s">
        <v>401</v>
      </c>
      <c r="BR115" s="895"/>
      <c r="BS115" s="895"/>
      <c r="BT115" s="895"/>
      <c r="BU115" s="895"/>
      <c r="BV115" s="895" t="s">
        <v>401</v>
      </c>
      <c r="BW115" s="895"/>
      <c r="BX115" s="895"/>
      <c r="BY115" s="895"/>
      <c r="BZ115" s="895"/>
      <c r="CA115" s="895" t="s">
        <v>387</v>
      </c>
      <c r="CB115" s="895"/>
      <c r="CC115" s="895"/>
      <c r="CD115" s="895"/>
      <c r="CE115" s="895"/>
      <c r="CF115" s="956" t="s">
        <v>434</v>
      </c>
      <c r="CG115" s="957"/>
      <c r="CH115" s="957"/>
      <c r="CI115" s="957"/>
      <c r="CJ115" s="957"/>
      <c r="CK115" s="1012"/>
      <c r="CL115" s="899"/>
      <c r="CM115" s="893" t="s">
        <v>451</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401</v>
      </c>
      <c r="DH115" s="858"/>
      <c r="DI115" s="858"/>
      <c r="DJ115" s="858"/>
      <c r="DK115" s="859"/>
      <c r="DL115" s="860" t="s">
        <v>434</v>
      </c>
      <c r="DM115" s="858"/>
      <c r="DN115" s="858"/>
      <c r="DO115" s="858"/>
      <c r="DP115" s="859"/>
      <c r="DQ115" s="860" t="s">
        <v>438</v>
      </c>
      <c r="DR115" s="858"/>
      <c r="DS115" s="858"/>
      <c r="DT115" s="858"/>
      <c r="DU115" s="859"/>
      <c r="DV115" s="905" t="s">
        <v>434</v>
      </c>
      <c r="DW115" s="906"/>
      <c r="DX115" s="906"/>
      <c r="DY115" s="906"/>
      <c r="DZ115" s="907"/>
    </row>
    <row r="116" spans="1:130" s="246" customFormat="1" ht="26.25" customHeight="1" x14ac:dyDescent="0.15">
      <c r="A116" s="1001"/>
      <c r="B116" s="1002"/>
      <c r="C116" s="961" t="s">
        <v>452</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9</v>
      </c>
      <c r="AB116" s="858"/>
      <c r="AC116" s="858"/>
      <c r="AD116" s="858"/>
      <c r="AE116" s="859"/>
      <c r="AF116" s="860">
        <v>9</v>
      </c>
      <c r="AG116" s="858"/>
      <c r="AH116" s="858"/>
      <c r="AI116" s="858"/>
      <c r="AJ116" s="859"/>
      <c r="AK116" s="860">
        <v>40</v>
      </c>
      <c r="AL116" s="858"/>
      <c r="AM116" s="858"/>
      <c r="AN116" s="858"/>
      <c r="AO116" s="859"/>
      <c r="AP116" s="905">
        <v>0</v>
      </c>
      <c r="AQ116" s="906"/>
      <c r="AR116" s="906"/>
      <c r="AS116" s="906"/>
      <c r="AT116" s="907"/>
      <c r="AU116" s="1017"/>
      <c r="AV116" s="1018"/>
      <c r="AW116" s="1018"/>
      <c r="AX116" s="1018"/>
      <c r="AY116" s="1018"/>
      <c r="AZ116" s="944" t="s">
        <v>453</v>
      </c>
      <c r="BA116" s="945"/>
      <c r="BB116" s="945"/>
      <c r="BC116" s="945"/>
      <c r="BD116" s="945"/>
      <c r="BE116" s="945"/>
      <c r="BF116" s="945"/>
      <c r="BG116" s="945"/>
      <c r="BH116" s="945"/>
      <c r="BI116" s="945"/>
      <c r="BJ116" s="945"/>
      <c r="BK116" s="945"/>
      <c r="BL116" s="945"/>
      <c r="BM116" s="945"/>
      <c r="BN116" s="945"/>
      <c r="BO116" s="945"/>
      <c r="BP116" s="946"/>
      <c r="BQ116" s="894" t="s">
        <v>434</v>
      </c>
      <c r="BR116" s="895"/>
      <c r="BS116" s="895"/>
      <c r="BT116" s="895"/>
      <c r="BU116" s="895"/>
      <c r="BV116" s="895" t="s">
        <v>438</v>
      </c>
      <c r="BW116" s="895"/>
      <c r="BX116" s="895"/>
      <c r="BY116" s="895"/>
      <c r="BZ116" s="895"/>
      <c r="CA116" s="895" t="s">
        <v>401</v>
      </c>
      <c r="CB116" s="895"/>
      <c r="CC116" s="895"/>
      <c r="CD116" s="895"/>
      <c r="CE116" s="895"/>
      <c r="CF116" s="956" t="s">
        <v>401</v>
      </c>
      <c r="CG116" s="957"/>
      <c r="CH116" s="957"/>
      <c r="CI116" s="957"/>
      <c r="CJ116" s="957"/>
      <c r="CK116" s="1012"/>
      <c r="CL116" s="899"/>
      <c r="CM116" s="902" t="s">
        <v>454</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387</v>
      </c>
      <c r="DH116" s="858"/>
      <c r="DI116" s="858"/>
      <c r="DJ116" s="858"/>
      <c r="DK116" s="859"/>
      <c r="DL116" s="860" t="s">
        <v>434</v>
      </c>
      <c r="DM116" s="858"/>
      <c r="DN116" s="858"/>
      <c r="DO116" s="858"/>
      <c r="DP116" s="859"/>
      <c r="DQ116" s="860" t="s">
        <v>434</v>
      </c>
      <c r="DR116" s="858"/>
      <c r="DS116" s="858"/>
      <c r="DT116" s="858"/>
      <c r="DU116" s="859"/>
      <c r="DV116" s="905" t="s">
        <v>434</v>
      </c>
      <c r="DW116" s="906"/>
      <c r="DX116" s="906"/>
      <c r="DY116" s="906"/>
      <c r="DZ116" s="907"/>
    </row>
    <row r="117" spans="1:130" s="246" customFormat="1" ht="26.25" customHeight="1" x14ac:dyDescent="0.15">
      <c r="A117" s="982" t="s">
        <v>185</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455</v>
      </c>
      <c r="Z117" s="984"/>
      <c r="AA117" s="989">
        <v>646012</v>
      </c>
      <c r="AB117" s="990"/>
      <c r="AC117" s="990"/>
      <c r="AD117" s="990"/>
      <c r="AE117" s="991"/>
      <c r="AF117" s="992">
        <v>640678</v>
      </c>
      <c r="AG117" s="990"/>
      <c r="AH117" s="990"/>
      <c r="AI117" s="990"/>
      <c r="AJ117" s="991"/>
      <c r="AK117" s="992">
        <v>647545</v>
      </c>
      <c r="AL117" s="990"/>
      <c r="AM117" s="990"/>
      <c r="AN117" s="990"/>
      <c r="AO117" s="991"/>
      <c r="AP117" s="993"/>
      <c r="AQ117" s="994"/>
      <c r="AR117" s="994"/>
      <c r="AS117" s="994"/>
      <c r="AT117" s="995"/>
      <c r="AU117" s="1017"/>
      <c r="AV117" s="1018"/>
      <c r="AW117" s="1018"/>
      <c r="AX117" s="1018"/>
      <c r="AY117" s="1018"/>
      <c r="AZ117" s="944" t="s">
        <v>456</v>
      </c>
      <c r="BA117" s="945"/>
      <c r="BB117" s="945"/>
      <c r="BC117" s="945"/>
      <c r="BD117" s="945"/>
      <c r="BE117" s="945"/>
      <c r="BF117" s="945"/>
      <c r="BG117" s="945"/>
      <c r="BH117" s="945"/>
      <c r="BI117" s="945"/>
      <c r="BJ117" s="945"/>
      <c r="BK117" s="945"/>
      <c r="BL117" s="945"/>
      <c r="BM117" s="945"/>
      <c r="BN117" s="945"/>
      <c r="BO117" s="945"/>
      <c r="BP117" s="946"/>
      <c r="BQ117" s="894" t="s">
        <v>457</v>
      </c>
      <c r="BR117" s="895"/>
      <c r="BS117" s="895"/>
      <c r="BT117" s="895"/>
      <c r="BU117" s="895"/>
      <c r="BV117" s="895" t="s">
        <v>458</v>
      </c>
      <c r="BW117" s="895"/>
      <c r="BX117" s="895"/>
      <c r="BY117" s="895"/>
      <c r="BZ117" s="895"/>
      <c r="CA117" s="895" t="s">
        <v>387</v>
      </c>
      <c r="CB117" s="895"/>
      <c r="CC117" s="895"/>
      <c r="CD117" s="895"/>
      <c r="CE117" s="895"/>
      <c r="CF117" s="956" t="s">
        <v>459</v>
      </c>
      <c r="CG117" s="957"/>
      <c r="CH117" s="957"/>
      <c r="CI117" s="957"/>
      <c r="CJ117" s="957"/>
      <c r="CK117" s="1012"/>
      <c r="CL117" s="899"/>
      <c r="CM117" s="902" t="s">
        <v>460</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387</v>
      </c>
      <c r="DH117" s="858"/>
      <c r="DI117" s="858"/>
      <c r="DJ117" s="858"/>
      <c r="DK117" s="859"/>
      <c r="DL117" s="860" t="s">
        <v>461</v>
      </c>
      <c r="DM117" s="858"/>
      <c r="DN117" s="858"/>
      <c r="DO117" s="858"/>
      <c r="DP117" s="859"/>
      <c r="DQ117" s="860" t="s">
        <v>462</v>
      </c>
      <c r="DR117" s="858"/>
      <c r="DS117" s="858"/>
      <c r="DT117" s="858"/>
      <c r="DU117" s="859"/>
      <c r="DV117" s="905" t="s">
        <v>463</v>
      </c>
      <c r="DW117" s="906"/>
      <c r="DX117" s="906"/>
      <c r="DY117" s="906"/>
      <c r="DZ117" s="907"/>
    </row>
    <row r="118" spans="1:130" s="246" customFormat="1" ht="26.25" customHeight="1" x14ac:dyDescent="0.15">
      <c r="A118" s="982" t="s">
        <v>429</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427</v>
      </c>
      <c r="AB118" s="983"/>
      <c r="AC118" s="983"/>
      <c r="AD118" s="983"/>
      <c r="AE118" s="984"/>
      <c r="AF118" s="985" t="s">
        <v>304</v>
      </c>
      <c r="AG118" s="983"/>
      <c r="AH118" s="983"/>
      <c r="AI118" s="983"/>
      <c r="AJ118" s="984"/>
      <c r="AK118" s="985" t="s">
        <v>303</v>
      </c>
      <c r="AL118" s="983"/>
      <c r="AM118" s="983"/>
      <c r="AN118" s="983"/>
      <c r="AO118" s="984"/>
      <c r="AP118" s="986" t="s">
        <v>428</v>
      </c>
      <c r="AQ118" s="987"/>
      <c r="AR118" s="987"/>
      <c r="AS118" s="987"/>
      <c r="AT118" s="988"/>
      <c r="AU118" s="1017"/>
      <c r="AV118" s="1018"/>
      <c r="AW118" s="1018"/>
      <c r="AX118" s="1018"/>
      <c r="AY118" s="1018"/>
      <c r="AZ118" s="960" t="s">
        <v>464</v>
      </c>
      <c r="BA118" s="961"/>
      <c r="BB118" s="961"/>
      <c r="BC118" s="961"/>
      <c r="BD118" s="961"/>
      <c r="BE118" s="961"/>
      <c r="BF118" s="961"/>
      <c r="BG118" s="961"/>
      <c r="BH118" s="961"/>
      <c r="BI118" s="961"/>
      <c r="BJ118" s="961"/>
      <c r="BK118" s="961"/>
      <c r="BL118" s="961"/>
      <c r="BM118" s="961"/>
      <c r="BN118" s="961"/>
      <c r="BO118" s="961"/>
      <c r="BP118" s="962"/>
      <c r="BQ118" s="963" t="s">
        <v>465</v>
      </c>
      <c r="BR118" s="926"/>
      <c r="BS118" s="926"/>
      <c r="BT118" s="926"/>
      <c r="BU118" s="926"/>
      <c r="BV118" s="926" t="s">
        <v>387</v>
      </c>
      <c r="BW118" s="926"/>
      <c r="BX118" s="926"/>
      <c r="BY118" s="926"/>
      <c r="BZ118" s="926"/>
      <c r="CA118" s="926" t="s">
        <v>387</v>
      </c>
      <c r="CB118" s="926"/>
      <c r="CC118" s="926"/>
      <c r="CD118" s="926"/>
      <c r="CE118" s="926"/>
      <c r="CF118" s="956" t="s">
        <v>387</v>
      </c>
      <c r="CG118" s="957"/>
      <c r="CH118" s="957"/>
      <c r="CI118" s="957"/>
      <c r="CJ118" s="957"/>
      <c r="CK118" s="1012"/>
      <c r="CL118" s="899"/>
      <c r="CM118" s="902" t="s">
        <v>466</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387</v>
      </c>
      <c r="DH118" s="858"/>
      <c r="DI118" s="858"/>
      <c r="DJ118" s="858"/>
      <c r="DK118" s="859"/>
      <c r="DL118" s="860" t="s">
        <v>233</v>
      </c>
      <c r="DM118" s="858"/>
      <c r="DN118" s="858"/>
      <c r="DO118" s="858"/>
      <c r="DP118" s="859"/>
      <c r="DQ118" s="860" t="s">
        <v>387</v>
      </c>
      <c r="DR118" s="858"/>
      <c r="DS118" s="858"/>
      <c r="DT118" s="858"/>
      <c r="DU118" s="859"/>
      <c r="DV118" s="905" t="s">
        <v>387</v>
      </c>
      <c r="DW118" s="906"/>
      <c r="DX118" s="906"/>
      <c r="DY118" s="906"/>
      <c r="DZ118" s="907"/>
    </row>
    <row r="119" spans="1:130" s="246" customFormat="1" ht="26.25" customHeight="1" x14ac:dyDescent="0.15">
      <c r="A119" s="896" t="s">
        <v>432</v>
      </c>
      <c r="B119" s="897"/>
      <c r="C119" s="972" t="s">
        <v>433</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387</v>
      </c>
      <c r="AB119" s="976"/>
      <c r="AC119" s="976"/>
      <c r="AD119" s="976"/>
      <c r="AE119" s="977"/>
      <c r="AF119" s="978" t="s">
        <v>233</v>
      </c>
      <c r="AG119" s="976"/>
      <c r="AH119" s="976"/>
      <c r="AI119" s="976"/>
      <c r="AJ119" s="977"/>
      <c r="AK119" s="978" t="s">
        <v>387</v>
      </c>
      <c r="AL119" s="976"/>
      <c r="AM119" s="976"/>
      <c r="AN119" s="976"/>
      <c r="AO119" s="977"/>
      <c r="AP119" s="979" t="s">
        <v>387</v>
      </c>
      <c r="AQ119" s="980"/>
      <c r="AR119" s="980"/>
      <c r="AS119" s="980"/>
      <c r="AT119" s="981"/>
      <c r="AU119" s="1019"/>
      <c r="AV119" s="1020"/>
      <c r="AW119" s="1020"/>
      <c r="AX119" s="1020"/>
      <c r="AY119" s="1020"/>
      <c r="AZ119" s="277" t="s">
        <v>185</v>
      </c>
      <c r="BA119" s="277"/>
      <c r="BB119" s="277"/>
      <c r="BC119" s="277"/>
      <c r="BD119" s="277"/>
      <c r="BE119" s="277"/>
      <c r="BF119" s="277"/>
      <c r="BG119" s="277"/>
      <c r="BH119" s="277"/>
      <c r="BI119" s="277"/>
      <c r="BJ119" s="277"/>
      <c r="BK119" s="277"/>
      <c r="BL119" s="277"/>
      <c r="BM119" s="277"/>
      <c r="BN119" s="277"/>
      <c r="BO119" s="958" t="s">
        <v>467</v>
      </c>
      <c r="BP119" s="959"/>
      <c r="BQ119" s="963">
        <v>6971188</v>
      </c>
      <c r="BR119" s="926"/>
      <c r="BS119" s="926"/>
      <c r="BT119" s="926"/>
      <c r="BU119" s="926"/>
      <c r="BV119" s="926">
        <v>6911320</v>
      </c>
      <c r="BW119" s="926"/>
      <c r="BX119" s="926"/>
      <c r="BY119" s="926"/>
      <c r="BZ119" s="926"/>
      <c r="CA119" s="926">
        <v>7415151</v>
      </c>
      <c r="CB119" s="926"/>
      <c r="CC119" s="926"/>
      <c r="CD119" s="926"/>
      <c r="CE119" s="926"/>
      <c r="CF119" s="824"/>
      <c r="CG119" s="825"/>
      <c r="CH119" s="825"/>
      <c r="CI119" s="825"/>
      <c r="CJ119" s="915"/>
      <c r="CK119" s="1013"/>
      <c r="CL119" s="901"/>
      <c r="CM119" s="919" t="s">
        <v>468</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458</v>
      </c>
      <c r="DH119" s="841"/>
      <c r="DI119" s="841"/>
      <c r="DJ119" s="841"/>
      <c r="DK119" s="842"/>
      <c r="DL119" s="843" t="s">
        <v>469</v>
      </c>
      <c r="DM119" s="841"/>
      <c r="DN119" s="841"/>
      <c r="DO119" s="841"/>
      <c r="DP119" s="842"/>
      <c r="DQ119" s="843" t="s">
        <v>459</v>
      </c>
      <c r="DR119" s="841"/>
      <c r="DS119" s="841"/>
      <c r="DT119" s="841"/>
      <c r="DU119" s="842"/>
      <c r="DV119" s="929" t="s">
        <v>387</v>
      </c>
      <c r="DW119" s="930"/>
      <c r="DX119" s="930"/>
      <c r="DY119" s="930"/>
      <c r="DZ119" s="931"/>
    </row>
    <row r="120" spans="1:130" s="246" customFormat="1" ht="26.25" customHeight="1" x14ac:dyDescent="0.15">
      <c r="A120" s="898"/>
      <c r="B120" s="899"/>
      <c r="C120" s="902" t="s">
        <v>437</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387</v>
      </c>
      <c r="AB120" s="858"/>
      <c r="AC120" s="858"/>
      <c r="AD120" s="858"/>
      <c r="AE120" s="859"/>
      <c r="AF120" s="860" t="s">
        <v>387</v>
      </c>
      <c r="AG120" s="858"/>
      <c r="AH120" s="858"/>
      <c r="AI120" s="858"/>
      <c r="AJ120" s="859"/>
      <c r="AK120" s="860" t="s">
        <v>469</v>
      </c>
      <c r="AL120" s="858"/>
      <c r="AM120" s="858"/>
      <c r="AN120" s="858"/>
      <c r="AO120" s="859"/>
      <c r="AP120" s="905" t="s">
        <v>465</v>
      </c>
      <c r="AQ120" s="906"/>
      <c r="AR120" s="906"/>
      <c r="AS120" s="906"/>
      <c r="AT120" s="907"/>
      <c r="AU120" s="964" t="s">
        <v>470</v>
      </c>
      <c r="AV120" s="965"/>
      <c r="AW120" s="965"/>
      <c r="AX120" s="965"/>
      <c r="AY120" s="966"/>
      <c r="AZ120" s="941" t="s">
        <v>471</v>
      </c>
      <c r="BA120" s="886"/>
      <c r="BB120" s="886"/>
      <c r="BC120" s="886"/>
      <c r="BD120" s="886"/>
      <c r="BE120" s="886"/>
      <c r="BF120" s="886"/>
      <c r="BG120" s="886"/>
      <c r="BH120" s="886"/>
      <c r="BI120" s="886"/>
      <c r="BJ120" s="886"/>
      <c r="BK120" s="886"/>
      <c r="BL120" s="886"/>
      <c r="BM120" s="886"/>
      <c r="BN120" s="886"/>
      <c r="BO120" s="886"/>
      <c r="BP120" s="887"/>
      <c r="BQ120" s="942">
        <v>2188790</v>
      </c>
      <c r="BR120" s="923"/>
      <c r="BS120" s="923"/>
      <c r="BT120" s="923"/>
      <c r="BU120" s="923"/>
      <c r="BV120" s="923">
        <v>2232384</v>
      </c>
      <c r="BW120" s="923"/>
      <c r="BX120" s="923"/>
      <c r="BY120" s="923"/>
      <c r="BZ120" s="923"/>
      <c r="CA120" s="923">
        <v>2188947</v>
      </c>
      <c r="CB120" s="923"/>
      <c r="CC120" s="923"/>
      <c r="CD120" s="923"/>
      <c r="CE120" s="923"/>
      <c r="CF120" s="947">
        <v>104.1</v>
      </c>
      <c r="CG120" s="948"/>
      <c r="CH120" s="948"/>
      <c r="CI120" s="948"/>
      <c r="CJ120" s="948"/>
      <c r="CK120" s="949" t="s">
        <v>472</v>
      </c>
      <c r="CL120" s="933"/>
      <c r="CM120" s="933"/>
      <c r="CN120" s="933"/>
      <c r="CO120" s="934"/>
      <c r="CP120" s="953" t="s">
        <v>473</v>
      </c>
      <c r="CQ120" s="954"/>
      <c r="CR120" s="954"/>
      <c r="CS120" s="954"/>
      <c r="CT120" s="954"/>
      <c r="CU120" s="954"/>
      <c r="CV120" s="954"/>
      <c r="CW120" s="954"/>
      <c r="CX120" s="954"/>
      <c r="CY120" s="954"/>
      <c r="CZ120" s="954"/>
      <c r="DA120" s="954"/>
      <c r="DB120" s="954"/>
      <c r="DC120" s="954"/>
      <c r="DD120" s="954"/>
      <c r="DE120" s="954"/>
      <c r="DF120" s="955"/>
      <c r="DG120" s="942">
        <v>1040060</v>
      </c>
      <c r="DH120" s="923"/>
      <c r="DI120" s="923"/>
      <c r="DJ120" s="923"/>
      <c r="DK120" s="923"/>
      <c r="DL120" s="923">
        <v>1048051</v>
      </c>
      <c r="DM120" s="923"/>
      <c r="DN120" s="923"/>
      <c r="DO120" s="923"/>
      <c r="DP120" s="923"/>
      <c r="DQ120" s="923">
        <v>1071628</v>
      </c>
      <c r="DR120" s="923"/>
      <c r="DS120" s="923"/>
      <c r="DT120" s="923"/>
      <c r="DU120" s="923"/>
      <c r="DV120" s="924">
        <v>51</v>
      </c>
      <c r="DW120" s="924"/>
      <c r="DX120" s="924"/>
      <c r="DY120" s="924"/>
      <c r="DZ120" s="925"/>
    </row>
    <row r="121" spans="1:130" s="246" customFormat="1" ht="26.25" customHeight="1" x14ac:dyDescent="0.15">
      <c r="A121" s="898"/>
      <c r="B121" s="899"/>
      <c r="C121" s="944" t="s">
        <v>474</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463</v>
      </c>
      <c r="AB121" s="858"/>
      <c r="AC121" s="858"/>
      <c r="AD121" s="858"/>
      <c r="AE121" s="859"/>
      <c r="AF121" s="860" t="s">
        <v>458</v>
      </c>
      <c r="AG121" s="858"/>
      <c r="AH121" s="858"/>
      <c r="AI121" s="858"/>
      <c r="AJ121" s="859"/>
      <c r="AK121" s="860" t="s">
        <v>387</v>
      </c>
      <c r="AL121" s="858"/>
      <c r="AM121" s="858"/>
      <c r="AN121" s="858"/>
      <c r="AO121" s="859"/>
      <c r="AP121" s="905" t="s">
        <v>387</v>
      </c>
      <c r="AQ121" s="906"/>
      <c r="AR121" s="906"/>
      <c r="AS121" s="906"/>
      <c r="AT121" s="907"/>
      <c r="AU121" s="967"/>
      <c r="AV121" s="968"/>
      <c r="AW121" s="968"/>
      <c r="AX121" s="968"/>
      <c r="AY121" s="969"/>
      <c r="AZ121" s="893" t="s">
        <v>475</v>
      </c>
      <c r="BA121" s="828"/>
      <c r="BB121" s="828"/>
      <c r="BC121" s="828"/>
      <c r="BD121" s="828"/>
      <c r="BE121" s="828"/>
      <c r="BF121" s="828"/>
      <c r="BG121" s="828"/>
      <c r="BH121" s="828"/>
      <c r="BI121" s="828"/>
      <c r="BJ121" s="828"/>
      <c r="BK121" s="828"/>
      <c r="BL121" s="828"/>
      <c r="BM121" s="828"/>
      <c r="BN121" s="828"/>
      <c r="BO121" s="828"/>
      <c r="BP121" s="829"/>
      <c r="BQ121" s="894">
        <v>512680</v>
      </c>
      <c r="BR121" s="895"/>
      <c r="BS121" s="895"/>
      <c r="BT121" s="895"/>
      <c r="BU121" s="895"/>
      <c r="BV121" s="895">
        <v>459225</v>
      </c>
      <c r="BW121" s="895"/>
      <c r="BX121" s="895"/>
      <c r="BY121" s="895"/>
      <c r="BZ121" s="895"/>
      <c r="CA121" s="895">
        <v>404733</v>
      </c>
      <c r="CB121" s="895"/>
      <c r="CC121" s="895"/>
      <c r="CD121" s="895"/>
      <c r="CE121" s="895"/>
      <c r="CF121" s="956">
        <v>19.3</v>
      </c>
      <c r="CG121" s="957"/>
      <c r="CH121" s="957"/>
      <c r="CI121" s="957"/>
      <c r="CJ121" s="957"/>
      <c r="CK121" s="950"/>
      <c r="CL121" s="936"/>
      <c r="CM121" s="936"/>
      <c r="CN121" s="936"/>
      <c r="CO121" s="937"/>
      <c r="CP121" s="916" t="s">
        <v>476</v>
      </c>
      <c r="CQ121" s="917"/>
      <c r="CR121" s="917"/>
      <c r="CS121" s="917"/>
      <c r="CT121" s="917"/>
      <c r="CU121" s="917"/>
      <c r="CV121" s="917"/>
      <c r="CW121" s="917"/>
      <c r="CX121" s="917"/>
      <c r="CY121" s="917"/>
      <c r="CZ121" s="917"/>
      <c r="DA121" s="917"/>
      <c r="DB121" s="917"/>
      <c r="DC121" s="917"/>
      <c r="DD121" s="917"/>
      <c r="DE121" s="917"/>
      <c r="DF121" s="918"/>
      <c r="DG121" s="894">
        <v>585848</v>
      </c>
      <c r="DH121" s="895"/>
      <c r="DI121" s="895"/>
      <c r="DJ121" s="895"/>
      <c r="DK121" s="895"/>
      <c r="DL121" s="895">
        <v>577310</v>
      </c>
      <c r="DM121" s="895"/>
      <c r="DN121" s="895"/>
      <c r="DO121" s="895"/>
      <c r="DP121" s="895"/>
      <c r="DQ121" s="895">
        <v>547803</v>
      </c>
      <c r="DR121" s="895"/>
      <c r="DS121" s="895"/>
      <c r="DT121" s="895"/>
      <c r="DU121" s="895"/>
      <c r="DV121" s="872">
        <v>26.1</v>
      </c>
      <c r="DW121" s="872"/>
      <c r="DX121" s="872"/>
      <c r="DY121" s="872"/>
      <c r="DZ121" s="873"/>
    </row>
    <row r="122" spans="1:130" s="246" customFormat="1" ht="26.25" customHeight="1" x14ac:dyDescent="0.15">
      <c r="A122" s="898"/>
      <c r="B122" s="899"/>
      <c r="C122" s="902" t="s">
        <v>448</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v>4082</v>
      </c>
      <c r="AB122" s="858"/>
      <c r="AC122" s="858"/>
      <c r="AD122" s="858"/>
      <c r="AE122" s="859"/>
      <c r="AF122" s="860">
        <v>4082</v>
      </c>
      <c r="AG122" s="858"/>
      <c r="AH122" s="858"/>
      <c r="AI122" s="858"/>
      <c r="AJ122" s="859"/>
      <c r="AK122" s="860">
        <v>4082</v>
      </c>
      <c r="AL122" s="858"/>
      <c r="AM122" s="858"/>
      <c r="AN122" s="858"/>
      <c r="AO122" s="859"/>
      <c r="AP122" s="905">
        <v>0.2</v>
      </c>
      <c r="AQ122" s="906"/>
      <c r="AR122" s="906"/>
      <c r="AS122" s="906"/>
      <c r="AT122" s="907"/>
      <c r="AU122" s="967"/>
      <c r="AV122" s="968"/>
      <c r="AW122" s="968"/>
      <c r="AX122" s="968"/>
      <c r="AY122" s="969"/>
      <c r="AZ122" s="960" t="s">
        <v>477</v>
      </c>
      <c r="BA122" s="961"/>
      <c r="BB122" s="961"/>
      <c r="BC122" s="961"/>
      <c r="BD122" s="961"/>
      <c r="BE122" s="961"/>
      <c r="BF122" s="961"/>
      <c r="BG122" s="961"/>
      <c r="BH122" s="961"/>
      <c r="BI122" s="961"/>
      <c r="BJ122" s="961"/>
      <c r="BK122" s="961"/>
      <c r="BL122" s="961"/>
      <c r="BM122" s="961"/>
      <c r="BN122" s="961"/>
      <c r="BO122" s="961"/>
      <c r="BP122" s="962"/>
      <c r="BQ122" s="963">
        <v>4510768</v>
      </c>
      <c r="BR122" s="926"/>
      <c r="BS122" s="926"/>
      <c r="BT122" s="926"/>
      <c r="BU122" s="926"/>
      <c r="BV122" s="926">
        <v>4413688</v>
      </c>
      <c r="BW122" s="926"/>
      <c r="BX122" s="926"/>
      <c r="BY122" s="926"/>
      <c r="BZ122" s="926"/>
      <c r="CA122" s="926">
        <v>4737630</v>
      </c>
      <c r="CB122" s="926"/>
      <c r="CC122" s="926"/>
      <c r="CD122" s="926"/>
      <c r="CE122" s="926"/>
      <c r="CF122" s="927">
        <v>225.4</v>
      </c>
      <c r="CG122" s="928"/>
      <c r="CH122" s="928"/>
      <c r="CI122" s="928"/>
      <c r="CJ122" s="928"/>
      <c r="CK122" s="950"/>
      <c r="CL122" s="936"/>
      <c r="CM122" s="936"/>
      <c r="CN122" s="936"/>
      <c r="CO122" s="937"/>
      <c r="CP122" s="916" t="s">
        <v>478</v>
      </c>
      <c r="CQ122" s="917"/>
      <c r="CR122" s="917"/>
      <c r="CS122" s="917"/>
      <c r="CT122" s="917"/>
      <c r="CU122" s="917"/>
      <c r="CV122" s="917"/>
      <c r="CW122" s="917"/>
      <c r="CX122" s="917"/>
      <c r="CY122" s="917"/>
      <c r="CZ122" s="917"/>
      <c r="DA122" s="917"/>
      <c r="DB122" s="917"/>
      <c r="DC122" s="917"/>
      <c r="DD122" s="917"/>
      <c r="DE122" s="917"/>
      <c r="DF122" s="918"/>
      <c r="DG122" s="894">
        <v>3136</v>
      </c>
      <c r="DH122" s="895"/>
      <c r="DI122" s="895"/>
      <c r="DJ122" s="895"/>
      <c r="DK122" s="895"/>
      <c r="DL122" s="895">
        <v>2410</v>
      </c>
      <c r="DM122" s="895"/>
      <c r="DN122" s="895"/>
      <c r="DO122" s="895"/>
      <c r="DP122" s="895"/>
      <c r="DQ122" s="895">
        <v>1852</v>
      </c>
      <c r="DR122" s="895"/>
      <c r="DS122" s="895"/>
      <c r="DT122" s="895"/>
      <c r="DU122" s="895"/>
      <c r="DV122" s="872">
        <v>0.1</v>
      </c>
      <c r="DW122" s="872"/>
      <c r="DX122" s="872"/>
      <c r="DY122" s="872"/>
      <c r="DZ122" s="873"/>
    </row>
    <row r="123" spans="1:130" s="246" customFormat="1" ht="26.25" customHeight="1" x14ac:dyDescent="0.15">
      <c r="A123" s="898"/>
      <c r="B123" s="899"/>
      <c r="C123" s="902" t="s">
        <v>454</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463</v>
      </c>
      <c r="AB123" s="858"/>
      <c r="AC123" s="858"/>
      <c r="AD123" s="858"/>
      <c r="AE123" s="859"/>
      <c r="AF123" s="860" t="s">
        <v>387</v>
      </c>
      <c r="AG123" s="858"/>
      <c r="AH123" s="858"/>
      <c r="AI123" s="858"/>
      <c r="AJ123" s="859"/>
      <c r="AK123" s="860" t="s">
        <v>387</v>
      </c>
      <c r="AL123" s="858"/>
      <c r="AM123" s="858"/>
      <c r="AN123" s="858"/>
      <c r="AO123" s="859"/>
      <c r="AP123" s="905" t="s">
        <v>463</v>
      </c>
      <c r="AQ123" s="906"/>
      <c r="AR123" s="906"/>
      <c r="AS123" s="906"/>
      <c r="AT123" s="907"/>
      <c r="AU123" s="970"/>
      <c r="AV123" s="971"/>
      <c r="AW123" s="971"/>
      <c r="AX123" s="971"/>
      <c r="AY123" s="971"/>
      <c r="AZ123" s="277" t="s">
        <v>185</v>
      </c>
      <c r="BA123" s="277"/>
      <c r="BB123" s="277"/>
      <c r="BC123" s="277"/>
      <c r="BD123" s="277"/>
      <c r="BE123" s="277"/>
      <c r="BF123" s="277"/>
      <c r="BG123" s="277"/>
      <c r="BH123" s="277"/>
      <c r="BI123" s="277"/>
      <c r="BJ123" s="277"/>
      <c r="BK123" s="277"/>
      <c r="BL123" s="277"/>
      <c r="BM123" s="277"/>
      <c r="BN123" s="277"/>
      <c r="BO123" s="958" t="s">
        <v>479</v>
      </c>
      <c r="BP123" s="959"/>
      <c r="BQ123" s="913">
        <v>7212238</v>
      </c>
      <c r="BR123" s="914"/>
      <c r="BS123" s="914"/>
      <c r="BT123" s="914"/>
      <c r="BU123" s="914"/>
      <c r="BV123" s="914">
        <v>7105297</v>
      </c>
      <c r="BW123" s="914"/>
      <c r="BX123" s="914"/>
      <c r="BY123" s="914"/>
      <c r="BZ123" s="914"/>
      <c r="CA123" s="914">
        <v>7331310</v>
      </c>
      <c r="CB123" s="914"/>
      <c r="CC123" s="914"/>
      <c r="CD123" s="914"/>
      <c r="CE123" s="914"/>
      <c r="CF123" s="824"/>
      <c r="CG123" s="825"/>
      <c r="CH123" s="825"/>
      <c r="CI123" s="825"/>
      <c r="CJ123" s="915"/>
      <c r="CK123" s="950"/>
      <c r="CL123" s="936"/>
      <c r="CM123" s="936"/>
      <c r="CN123" s="936"/>
      <c r="CO123" s="937"/>
      <c r="CP123" s="916" t="s">
        <v>399</v>
      </c>
      <c r="CQ123" s="917"/>
      <c r="CR123" s="917"/>
      <c r="CS123" s="917"/>
      <c r="CT123" s="917"/>
      <c r="CU123" s="917"/>
      <c r="CV123" s="917"/>
      <c r="CW123" s="917"/>
      <c r="CX123" s="917"/>
      <c r="CY123" s="917"/>
      <c r="CZ123" s="917"/>
      <c r="DA123" s="917"/>
      <c r="DB123" s="917"/>
      <c r="DC123" s="917"/>
      <c r="DD123" s="917"/>
      <c r="DE123" s="917"/>
      <c r="DF123" s="918"/>
      <c r="DG123" s="857">
        <v>384</v>
      </c>
      <c r="DH123" s="858"/>
      <c r="DI123" s="858"/>
      <c r="DJ123" s="858"/>
      <c r="DK123" s="859"/>
      <c r="DL123" s="860">
        <v>257</v>
      </c>
      <c r="DM123" s="858"/>
      <c r="DN123" s="858"/>
      <c r="DO123" s="858"/>
      <c r="DP123" s="859"/>
      <c r="DQ123" s="860">
        <v>130</v>
      </c>
      <c r="DR123" s="858"/>
      <c r="DS123" s="858"/>
      <c r="DT123" s="858"/>
      <c r="DU123" s="859"/>
      <c r="DV123" s="905">
        <v>0</v>
      </c>
      <c r="DW123" s="906"/>
      <c r="DX123" s="906"/>
      <c r="DY123" s="906"/>
      <c r="DZ123" s="907"/>
    </row>
    <row r="124" spans="1:130" s="246" customFormat="1" ht="26.25" customHeight="1" thickBot="1" x14ac:dyDescent="0.2">
      <c r="A124" s="898"/>
      <c r="B124" s="899"/>
      <c r="C124" s="902" t="s">
        <v>460</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387</v>
      </c>
      <c r="AB124" s="858"/>
      <c r="AC124" s="858"/>
      <c r="AD124" s="858"/>
      <c r="AE124" s="859"/>
      <c r="AF124" s="860" t="s">
        <v>387</v>
      </c>
      <c r="AG124" s="858"/>
      <c r="AH124" s="858"/>
      <c r="AI124" s="858"/>
      <c r="AJ124" s="859"/>
      <c r="AK124" s="860" t="s">
        <v>387</v>
      </c>
      <c r="AL124" s="858"/>
      <c r="AM124" s="858"/>
      <c r="AN124" s="858"/>
      <c r="AO124" s="859"/>
      <c r="AP124" s="905" t="s">
        <v>462</v>
      </c>
      <c r="AQ124" s="906"/>
      <c r="AR124" s="906"/>
      <c r="AS124" s="906"/>
      <c r="AT124" s="907"/>
      <c r="AU124" s="908" t="s">
        <v>480</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469</v>
      </c>
      <c r="BR124" s="912"/>
      <c r="BS124" s="912"/>
      <c r="BT124" s="912"/>
      <c r="BU124" s="912"/>
      <c r="BV124" s="912" t="s">
        <v>387</v>
      </c>
      <c r="BW124" s="912"/>
      <c r="BX124" s="912"/>
      <c r="BY124" s="912"/>
      <c r="BZ124" s="912"/>
      <c r="CA124" s="912">
        <v>3.9</v>
      </c>
      <c r="CB124" s="912"/>
      <c r="CC124" s="912"/>
      <c r="CD124" s="912"/>
      <c r="CE124" s="912"/>
      <c r="CF124" s="802"/>
      <c r="CG124" s="803"/>
      <c r="CH124" s="803"/>
      <c r="CI124" s="803"/>
      <c r="CJ124" s="943"/>
      <c r="CK124" s="951"/>
      <c r="CL124" s="951"/>
      <c r="CM124" s="951"/>
      <c r="CN124" s="951"/>
      <c r="CO124" s="952"/>
      <c r="CP124" s="916" t="s">
        <v>481</v>
      </c>
      <c r="CQ124" s="917"/>
      <c r="CR124" s="917"/>
      <c r="CS124" s="917"/>
      <c r="CT124" s="917"/>
      <c r="CU124" s="917"/>
      <c r="CV124" s="917"/>
      <c r="CW124" s="917"/>
      <c r="CX124" s="917"/>
      <c r="CY124" s="917"/>
      <c r="CZ124" s="917"/>
      <c r="DA124" s="917"/>
      <c r="DB124" s="917"/>
      <c r="DC124" s="917"/>
      <c r="DD124" s="917"/>
      <c r="DE124" s="917"/>
      <c r="DF124" s="918"/>
      <c r="DG124" s="840" t="s">
        <v>461</v>
      </c>
      <c r="DH124" s="841"/>
      <c r="DI124" s="841"/>
      <c r="DJ124" s="841"/>
      <c r="DK124" s="842"/>
      <c r="DL124" s="843" t="s">
        <v>461</v>
      </c>
      <c r="DM124" s="841"/>
      <c r="DN124" s="841"/>
      <c r="DO124" s="841"/>
      <c r="DP124" s="842"/>
      <c r="DQ124" s="843" t="s">
        <v>459</v>
      </c>
      <c r="DR124" s="841"/>
      <c r="DS124" s="841"/>
      <c r="DT124" s="841"/>
      <c r="DU124" s="842"/>
      <c r="DV124" s="929" t="s">
        <v>233</v>
      </c>
      <c r="DW124" s="930"/>
      <c r="DX124" s="930"/>
      <c r="DY124" s="930"/>
      <c r="DZ124" s="931"/>
    </row>
    <row r="125" spans="1:130" s="246" customFormat="1" ht="26.25" customHeight="1" x14ac:dyDescent="0.15">
      <c r="A125" s="898"/>
      <c r="B125" s="899"/>
      <c r="C125" s="902" t="s">
        <v>466</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469</v>
      </c>
      <c r="AB125" s="858"/>
      <c r="AC125" s="858"/>
      <c r="AD125" s="858"/>
      <c r="AE125" s="859"/>
      <c r="AF125" s="860" t="s">
        <v>458</v>
      </c>
      <c r="AG125" s="858"/>
      <c r="AH125" s="858"/>
      <c r="AI125" s="858"/>
      <c r="AJ125" s="859"/>
      <c r="AK125" s="860" t="s">
        <v>233</v>
      </c>
      <c r="AL125" s="858"/>
      <c r="AM125" s="858"/>
      <c r="AN125" s="858"/>
      <c r="AO125" s="859"/>
      <c r="AP125" s="905" t="s">
        <v>387</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482</v>
      </c>
      <c r="CL125" s="933"/>
      <c r="CM125" s="933"/>
      <c r="CN125" s="933"/>
      <c r="CO125" s="934"/>
      <c r="CP125" s="941" t="s">
        <v>483</v>
      </c>
      <c r="CQ125" s="886"/>
      <c r="CR125" s="886"/>
      <c r="CS125" s="886"/>
      <c r="CT125" s="886"/>
      <c r="CU125" s="886"/>
      <c r="CV125" s="886"/>
      <c r="CW125" s="886"/>
      <c r="CX125" s="886"/>
      <c r="CY125" s="886"/>
      <c r="CZ125" s="886"/>
      <c r="DA125" s="886"/>
      <c r="DB125" s="886"/>
      <c r="DC125" s="886"/>
      <c r="DD125" s="886"/>
      <c r="DE125" s="886"/>
      <c r="DF125" s="887"/>
      <c r="DG125" s="942" t="s">
        <v>458</v>
      </c>
      <c r="DH125" s="923"/>
      <c r="DI125" s="923"/>
      <c r="DJ125" s="923"/>
      <c r="DK125" s="923"/>
      <c r="DL125" s="923" t="s">
        <v>387</v>
      </c>
      <c r="DM125" s="923"/>
      <c r="DN125" s="923"/>
      <c r="DO125" s="923"/>
      <c r="DP125" s="923"/>
      <c r="DQ125" s="923" t="s">
        <v>387</v>
      </c>
      <c r="DR125" s="923"/>
      <c r="DS125" s="923"/>
      <c r="DT125" s="923"/>
      <c r="DU125" s="923"/>
      <c r="DV125" s="924" t="s">
        <v>465</v>
      </c>
      <c r="DW125" s="924"/>
      <c r="DX125" s="924"/>
      <c r="DY125" s="924"/>
      <c r="DZ125" s="925"/>
    </row>
    <row r="126" spans="1:130" s="246" customFormat="1" ht="26.25" customHeight="1" thickBot="1" x14ac:dyDescent="0.2">
      <c r="A126" s="898"/>
      <c r="B126" s="899"/>
      <c r="C126" s="902" t="s">
        <v>468</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458</v>
      </c>
      <c r="AB126" s="858"/>
      <c r="AC126" s="858"/>
      <c r="AD126" s="858"/>
      <c r="AE126" s="859"/>
      <c r="AF126" s="860" t="s">
        <v>233</v>
      </c>
      <c r="AG126" s="858"/>
      <c r="AH126" s="858"/>
      <c r="AI126" s="858"/>
      <c r="AJ126" s="859"/>
      <c r="AK126" s="860" t="s">
        <v>387</v>
      </c>
      <c r="AL126" s="858"/>
      <c r="AM126" s="858"/>
      <c r="AN126" s="858"/>
      <c r="AO126" s="859"/>
      <c r="AP126" s="905" t="s">
        <v>387</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484</v>
      </c>
      <c r="CQ126" s="828"/>
      <c r="CR126" s="828"/>
      <c r="CS126" s="828"/>
      <c r="CT126" s="828"/>
      <c r="CU126" s="828"/>
      <c r="CV126" s="828"/>
      <c r="CW126" s="828"/>
      <c r="CX126" s="828"/>
      <c r="CY126" s="828"/>
      <c r="CZ126" s="828"/>
      <c r="DA126" s="828"/>
      <c r="DB126" s="828"/>
      <c r="DC126" s="828"/>
      <c r="DD126" s="828"/>
      <c r="DE126" s="828"/>
      <c r="DF126" s="829"/>
      <c r="DG126" s="894" t="s">
        <v>233</v>
      </c>
      <c r="DH126" s="895"/>
      <c r="DI126" s="895"/>
      <c r="DJ126" s="895"/>
      <c r="DK126" s="895"/>
      <c r="DL126" s="895" t="s">
        <v>458</v>
      </c>
      <c r="DM126" s="895"/>
      <c r="DN126" s="895"/>
      <c r="DO126" s="895"/>
      <c r="DP126" s="895"/>
      <c r="DQ126" s="895" t="s">
        <v>458</v>
      </c>
      <c r="DR126" s="895"/>
      <c r="DS126" s="895"/>
      <c r="DT126" s="895"/>
      <c r="DU126" s="895"/>
      <c r="DV126" s="872" t="s">
        <v>387</v>
      </c>
      <c r="DW126" s="872"/>
      <c r="DX126" s="872"/>
      <c r="DY126" s="872"/>
      <c r="DZ126" s="873"/>
    </row>
    <row r="127" spans="1:130" s="246" customFormat="1" ht="26.25" customHeight="1" x14ac:dyDescent="0.15">
      <c r="A127" s="900"/>
      <c r="B127" s="901"/>
      <c r="C127" s="919" t="s">
        <v>485</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3788</v>
      </c>
      <c r="AB127" s="858"/>
      <c r="AC127" s="858"/>
      <c r="AD127" s="858"/>
      <c r="AE127" s="859"/>
      <c r="AF127" s="860">
        <v>5816</v>
      </c>
      <c r="AG127" s="858"/>
      <c r="AH127" s="858"/>
      <c r="AI127" s="858"/>
      <c r="AJ127" s="859"/>
      <c r="AK127" s="860">
        <v>5715</v>
      </c>
      <c r="AL127" s="858"/>
      <c r="AM127" s="858"/>
      <c r="AN127" s="858"/>
      <c r="AO127" s="859"/>
      <c r="AP127" s="905">
        <v>0.3</v>
      </c>
      <c r="AQ127" s="906"/>
      <c r="AR127" s="906"/>
      <c r="AS127" s="906"/>
      <c r="AT127" s="907"/>
      <c r="AU127" s="282"/>
      <c r="AV127" s="282"/>
      <c r="AW127" s="282"/>
      <c r="AX127" s="922" t="s">
        <v>486</v>
      </c>
      <c r="AY127" s="890"/>
      <c r="AZ127" s="890"/>
      <c r="BA127" s="890"/>
      <c r="BB127" s="890"/>
      <c r="BC127" s="890"/>
      <c r="BD127" s="890"/>
      <c r="BE127" s="891"/>
      <c r="BF127" s="889" t="s">
        <v>487</v>
      </c>
      <c r="BG127" s="890"/>
      <c r="BH127" s="890"/>
      <c r="BI127" s="890"/>
      <c r="BJ127" s="890"/>
      <c r="BK127" s="890"/>
      <c r="BL127" s="891"/>
      <c r="BM127" s="889" t="s">
        <v>488</v>
      </c>
      <c r="BN127" s="890"/>
      <c r="BO127" s="890"/>
      <c r="BP127" s="890"/>
      <c r="BQ127" s="890"/>
      <c r="BR127" s="890"/>
      <c r="BS127" s="891"/>
      <c r="BT127" s="889" t="s">
        <v>489</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490</v>
      </c>
      <c r="CQ127" s="828"/>
      <c r="CR127" s="828"/>
      <c r="CS127" s="828"/>
      <c r="CT127" s="828"/>
      <c r="CU127" s="828"/>
      <c r="CV127" s="828"/>
      <c r="CW127" s="828"/>
      <c r="CX127" s="828"/>
      <c r="CY127" s="828"/>
      <c r="CZ127" s="828"/>
      <c r="DA127" s="828"/>
      <c r="DB127" s="828"/>
      <c r="DC127" s="828"/>
      <c r="DD127" s="828"/>
      <c r="DE127" s="828"/>
      <c r="DF127" s="829"/>
      <c r="DG127" s="894" t="s">
        <v>129</v>
      </c>
      <c r="DH127" s="895"/>
      <c r="DI127" s="895"/>
      <c r="DJ127" s="895"/>
      <c r="DK127" s="895"/>
      <c r="DL127" s="895" t="s">
        <v>387</v>
      </c>
      <c r="DM127" s="895"/>
      <c r="DN127" s="895"/>
      <c r="DO127" s="895"/>
      <c r="DP127" s="895"/>
      <c r="DQ127" s="895" t="s">
        <v>459</v>
      </c>
      <c r="DR127" s="895"/>
      <c r="DS127" s="895"/>
      <c r="DT127" s="895"/>
      <c r="DU127" s="895"/>
      <c r="DV127" s="872" t="s">
        <v>458</v>
      </c>
      <c r="DW127" s="872"/>
      <c r="DX127" s="872"/>
      <c r="DY127" s="872"/>
      <c r="DZ127" s="873"/>
    </row>
    <row r="128" spans="1:130" s="246" customFormat="1" ht="26.25" customHeight="1" thickBot="1" x14ac:dyDescent="0.2">
      <c r="A128" s="874" t="s">
        <v>491</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492</v>
      </c>
      <c r="X128" s="876"/>
      <c r="Y128" s="876"/>
      <c r="Z128" s="877"/>
      <c r="AA128" s="878">
        <v>48310</v>
      </c>
      <c r="AB128" s="879"/>
      <c r="AC128" s="879"/>
      <c r="AD128" s="879"/>
      <c r="AE128" s="880"/>
      <c r="AF128" s="881">
        <v>49824</v>
      </c>
      <c r="AG128" s="879"/>
      <c r="AH128" s="879"/>
      <c r="AI128" s="879"/>
      <c r="AJ128" s="880"/>
      <c r="AK128" s="881">
        <v>50274</v>
      </c>
      <c r="AL128" s="879"/>
      <c r="AM128" s="879"/>
      <c r="AN128" s="879"/>
      <c r="AO128" s="880"/>
      <c r="AP128" s="882"/>
      <c r="AQ128" s="883"/>
      <c r="AR128" s="883"/>
      <c r="AS128" s="883"/>
      <c r="AT128" s="884"/>
      <c r="AU128" s="282"/>
      <c r="AV128" s="282"/>
      <c r="AW128" s="282"/>
      <c r="AX128" s="885" t="s">
        <v>493</v>
      </c>
      <c r="AY128" s="886"/>
      <c r="AZ128" s="886"/>
      <c r="BA128" s="886"/>
      <c r="BB128" s="886"/>
      <c r="BC128" s="886"/>
      <c r="BD128" s="886"/>
      <c r="BE128" s="887"/>
      <c r="BF128" s="864" t="s">
        <v>465</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494</v>
      </c>
      <c r="CQ128" s="806"/>
      <c r="CR128" s="806"/>
      <c r="CS128" s="806"/>
      <c r="CT128" s="806"/>
      <c r="CU128" s="806"/>
      <c r="CV128" s="806"/>
      <c r="CW128" s="806"/>
      <c r="CX128" s="806"/>
      <c r="CY128" s="806"/>
      <c r="CZ128" s="806"/>
      <c r="DA128" s="806"/>
      <c r="DB128" s="806"/>
      <c r="DC128" s="806"/>
      <c r="DD128" s="806"/>
      <c r="DE128" s="806"/>
      <c r="DF128" s="807"/>
      <c r="DG128" s="868" t="s">
        <v>387</v>
      </c>
      <c r="DH128" s="869"/>
      <c r="DI128" s="869"/>
      <c r="DJ128" s="869"/>
      <c r="DK128" s="869"/>
      <c r="DL128" s="869" t="s">
        <v>459</v>
      </c>
      <c r="DM128" s="869"/>
      <c r="DN128" s="869"/>
      <c r="DO128" s="869"/>
      <c r="DP128" s="869"/>
      <c r="DQ128" s="869" t="s">
        <v>387</v>
      </c>
      <c r="DR128" s="869"/>
      <c r="DS128" s="869"/>
      <c r="DT128" s="869"/>
      <c r="DU128" s="869"/>
      <c r="DV128" s="870" t="s">
        <v>233</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495</v>
      </c>
      <c r="X129" s="855"/>
      <c r="Y129" s="855"/>
      <c r="Z129" s="856"/>
      <c r="AA129" s="857">
        <v>2718022</v>
      </c>
      <c r="AB129" s="858"/>
      <c r="AC129" s="858"/>
      <c r="AD129" s="858"/>
      <c r="AE129" s="859"/>
      <c r="AF129" s="860">
        <v>2622483</v>
      </c>
      <c r="AG129" s="858"/>
      <c r="AH129" s="858"/>
      <c r="AI129" s="858"/>
      <c r="AJ129" s="859"/>
      <c r="AK129" s="860">
        <v>2563261</v>
      </c>
      <c r="AL129" s="858"/>
      <c r="AM129" s="858"/>
      <c r="AN129" s="858"/>
      <c r="AO129" s="859"/>
      <c r="AP129" s="861"/>
      <c r="AQ129" s="862"/>
      <c r="AR129" s="862"/>
      <c r="AS129" s="862"/>
      <c r="AT129" s="863"/>
      <c r="AU129" s="284"/>
      <c r="AV129" s="284"/>
      <c r="AW129" s="284"/>
      <c r="AX129" s="827" t="s">
        <v>496</v>
      </c>
      <c r="AY129" s="828"/>
      <c r="AZ129" s="828"/>
      <c r="BA129" s="828"/>
      <c r="BB129" s="828"/>
      <c r="BC129" s="828"/>
      <c r="BD129" s="828"/>
      <c r="BE129" s="829"/>
      <c r="BF129" s="847" t="s">
        <v>387</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497</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498</v>
      </c>
      <c r="X130" s="855"/>
      <c r="Y130" s="855"/>
      <c r="Z130" s="856"/>
      <c r="AA130" s="857">
        <v>474449</v>
      </c>
      <c r="AB130" s="858"/>
      <c r="AC130" s="858"/>
      <c r="AD130" s="858"/>
      <c r="AE130" s="859"/>
      <c r="AF130" s="860">
        <v>456364</v>
      </c>
      <c r="AG130" s="858"/>
      <c r="AH130" s="858"/>
      <c r="AI130" s="858"/>
      <c r="AJ130" s="859"/>
      <c r="AK130" s="860">
        <v>461452</v>
      </c>
      <c r="AL130" s="858"/>
      <c r="AM130" s="858"/>
      <c r="AN130" s="858"/>
      <c r="AO130" s="859"/>
      <c r="AP130" s="861"/>
      <c r="AQ130" s="862"/>
      <c r="AR130" s="862"/>
      <c r="AS130" s="862"/>
      <c r="AT130" s="863"/>
      <c r="AU130" s="284"/>
      <c r="AV130" s="284"/>
      <c r="AW130" s="284"/>
      <c r="AX130" s="827" t="s">
        <v>499</v>
      </c>
      <c r="AY130" s="828"/>
      <c r="AZ130" s="828"/>
      <c r="BA130" s="828"/>
      <c r="BB130" s="828"/>
      <c r="BC130" s="828"/>
      <c r="BD130" s="828"/>
      <c r="BE130" s="829"/>
      <c r="BF130" s="830">
        <v>6</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500</v>
      </c>
      <c r="X131" s="838"/>
      <c r="Y131" s="838"/>
      <c r="Z131" s="839"/>
      <c r="AA131" s="840">
        <v>2243573</v>
      </c>
      <c r="AB131" s="841"/>
      <c r="AC131" s="841"/>
      <c r="AD131" s="841"/>
      <c r="AE131" s="842"/>
      <c r="AF131" s="843">
        <v>2166119</v>
      </c>
      <c r="AG131" s="841"/>
      <c r="AH131" s="841"/>
      <c r="AI131" s="841"/>
      <c r="AJ131" s="842"/>
      <c r="AK131" s="843">
        <v>2101809</v>
      </c>
      <c r="AL131" s="841"/>
      <c r="AM131" s="841"/>
      <c r="AN131" s="841"/>
      <c r="AO131" s="842"/>
      <c r="AP131" s="844"/>
      <c r="AQ131" s="845"/>
      <c r="AR131" s="845"/>
      <c r="AS131" s="845"/>
      <c r="AT131" s="846"/>
      <c r="AU131" s="284"/>
      <c r="AV131" s="284"/>
      <c r="AW131" s="284"/>
      <c r="AX131" s="805" t="s">
        <v>501</v>
      </c>
      <c r="AY131" s="806"/>
      <c r="AZ131" s="806"/>
      <c r="BA131" s="806"/>
      <c r="BB131" s="806"/>
      <c r="BC131" s="806"/>
      <c r="BD131" s="806"/>
      <c r="BE131" s="807"/>
      <c r="BF131" s="808">
        <v>3.9</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502</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503</v>
      </c>
      <c r="W132" s="818"/>
      <c r="X132" s="818"/>
      <c r="Y132" s="818"/>
      <c r="Z132" s="819"/>
      <c r="AA132" s="820">
        <v>5.4936032839999998</v>
      </c>
      <c r="AB132" s="821"/>
      <c r="AC132" s="821"/>
      <c r="AD132" s="821"/>
      <c r="AE132" s="822"/>
      <c r="AF132" s="823">
        <v>6.2088001630000003</v>
      </c>
      <c r="AG132" s="821"/>
      <c r="AH132" s="821"/>
      <c r="AI132" s="821"/>
      <c r="AJ132" s="822"/>
      <c r="AK132" s="823">
        <v>6.4620048729999997</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504</v>
      </c>
      <c r="W133" s="797"/>
      <c r="X133" s="797"/>
      <c r="Y133" s="797"/>
      <c r="Z133" s="798"/>
      <c r="AA133" s="799">
        <v>6.1</v>
      </c>
      <c r="AB133" s="800"/>
      <c r="AC133" s="800"/>
      <c r="AD133" s="800"/>
      <c r="AE133" s="801"/>
      <c r="AF133" s="799">
        <v>5.9</v>
      </c>
      <c r="AG133" s="800"/>
      <c r="AH133" s="800"/>
      <c r="AI133" s="800"/>
      <c r="AJ133" s="801"/>
      <c r="AK133" s="799">
        <v>6</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qZLoe78eu7Z5SMUvk06WcagTA2RQOtZvHVrdCB1a4kH8aZYjDkOqm2LrXY0FQRwvHVWwsAlc/ixBhUty7VsEZw==" saltValue="NwR5vmAmH9NHufMie3dfE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rIT8/lpiW+czsRjVovr+rHMvGLgMbbxsKU/Eg4PIoMHelO+NahWyxK7E3qbq+3zJke3HH0e2APNQ7CSawGfyhQ==" saltValue="HuZnKgi60xMHTBQHistdn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s16TCuQXkf98YiiFqk4gmNN/28TFJ7RydmqdvEd6DwxUhLTP+28C5m2/iKgldZ9xyjQ6Gh+5DNLZkdzJUWlwvw==" saltValue="fEUi3c4jBFMRWuxOBvDqU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508</v>
      </c>
      <c r="AP7" s="303"/>
      <c r="AQ7" s="304" t="s">
        <v>509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510</v>
      </c>
      <c r="AQ8" s="310" t="s">
        <v>511</v>
      </c>
      <c r="AR8" s="311" t="s">
        <v>512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513</v>
      </c>
      <c r="AL9" s="1227"/>
      <c r="AM9" s="1227"/>
      <c r="AN9" s="1228"/>
      <c r="AO9" s="312">
        <v>577847</v>
      </c>
      <c r="AP9" s="312">
        <v>214653</v>
      </c>
      <c r="AQ9" s="313">
        <v>190701</v>
      </c>
      <c r="AR9" s="314">
        <v>12.6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514</v>
      </c>
      <c r="AL10" s="1227"/>
      <c r="AM10" s="1227"/>
      <c r="AN10" s="1228"/>
      <c r="AO10" s="315">
        <v>44324</v>
      </c>
      <c r="AP10" s="315">
        <v>16465</v>
      </c>
      <c r="AQ10" s="316">
        <v>22807</v>
      </c>
      <c r="AR10" s="317">
        <v>-27.8</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515</v>
      </c>
      <c r="AL11" s="1227"/>
      <c r="AM11" s="1227"/>
      <c r="AN11" s="1228"/>
      <c r="AO11" s="315">
        <v>83691</v>
      </c>
      <c r="AP11" s="315">
        <v>31089</v>
      </c>
      <c r="AQ11" s="316">
        <v>29822</v>
      </c>
      <c r="AR11" s="317">
        <v>4.2</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516</v>
      </c>
      <c r="AL12" s="1227"/>
      <c r="AM12" s="1227"/>
      <c r="AN12" s="1228"/>
      <c r="AO12" s="315" t="s">
        <v>517</v>
      </c>
      <c r="AP12" s="315" t="s">
        <v>517</v>
      </c>
      <c r="AQ12" s="316">
        <v>3258</v>
      </c>
      <c r="AR12" s="317" t="s">
        <v>517</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518</v>
      </c>
      <c r="AL13" s="1227"/>
      <c r="AM13" s="1227"/>
      <c r="AN13" s="1228"/>
      <c r="AO13" s="315" t="s">
        <v>517</v>
      </c>
      <c r="AP13" s="315" t="s">
        <v>517</v>
      </c>
      <c r="AQ13" s="316">
        <v>24</v>
      </c>
      <c r="AR13" s="317" t="s">
        <v>517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519</v>
      </c>
      <c r="AL14" s="1227"/>
      <c r="AM14" s="1227"/>
      <c r="AN14" s="1228"/>
      <c r="AO14" s="315">
        <v>28804</v>
      </c>
      <c r="AP14" s="315">
        <v>10700</v>
      </c>
      <c r="AQ14" s="316">
        <v>10094</v>
      </c>
      <c r="AR14" s="317">
        <v>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520</v>
      </c>
      <c r="AL15" s="1227"/>
      <c r="AM15" s="1227"/>
      <c r="AN15" s="1228"/>
      <c r="AO15" s="315">
        <v>16049</v>
      </c>
      <c r="AP15" s="315">
        <v>5962</v>
      </c>
      <c r="AQ15" s="316">
        <v>4017</v>
      </c>
      <c r="AR15" s="317">
        <v>48.4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521</v>
      </c>
      <c r="AL16" s="1230"/>
      <c r="AM16" s="1230"/>
      <c r="AN16" s="1231"/>
      <c r="AO16" s="315">
        <v>-51649</v>
      </c>
      <c r="AP16" s="315">
        <v>-19186</v>
      </c>
      <c r="AQ16" s="316">
        <v>-17771</v>
      </c>
      <c r="AR16" s="317">
        <v>8</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185</v>
      </c>
      <c r="AL17" s="1230"/>
      <c r="AM17" s="1230"/>
      <c r="AN17" s="1231"/>
      <c r="AO17" s="315">
        <v>699066</v>
      </c>
      <c r="AP17" s="315">
        <v>259683</v>
      </c>
      <c r="AQ17" s="316">
        <v>242952</v>
      </c>
      <c r="AR17" s="317">
        <v>6.9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523</v>
      </c>
      <c r="AP20" s="323" t="s">
        <v>524</v>
      </c>
      <c r="AQ20" s="324" t="s">
        <v>525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526</v>
      </c>
      <c r="AL21" s="1224"/>
      <c r="AM21" s="1224"/>
      <c r="AN21" s="1225"/>
      <c r="AO21" s="327">
        <v>25.63</v>
      </c>
      <c r="AP21" s="328">
        <v>21.84</v>
      </c>
      <c r="AQ21" s="329">
        <v>3.79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527</v>
      </c>
      <c r="AL22" s="1224"/>
      <c r="AM22" s="1224"/>
      <c r="AN22" s="1225"/>
      <c r="AO22" s="332">
        <v>95.3</v>
      </c>
      <c r="AP22" s="333">
        <v>95.6</v>
      </c>
      <c r="AQ22" s="334">
        <v>-0.3</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508</v>
      </c>
      <c r="AP30" s="303"/>
      <c r="AQ30" s="304" t="s">
        <v>509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510</v>
      </c>
      <c r="AQ31" s="310" t="s">
        <v>511</v>
      </c>
      <c r="AR31" s="311" t="s">
        <v>512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531</v>
      </c>
      <c r="AL32" s="1215"/>
      <c r="AM32" s="1215"/>
      <c r="AN32" s="1216"/>
      <c r="AO32" s="342">
        <v>491539</v>
      </c>
      <c r="AP32" s="342">
        <v>182592</v>
      </c>
      <c r="AQ32" s="343">
        <v>136235</v>
      </c>
      <c r="AR32" s="344">
        <v>34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532</v>
      </c>
      <c r="AL33" s="1215"/>
      <c r="AM33" s="1215"/>
      <c r="AN33" s="1216"/>
      <c r="AO33" s="342" t="s">
        <v>517</v>
      </c>
      <c r="AP33" s="342" t="s">
        <v>517</v>
      </c>
      <c r="AQ33" s="343" t="s">
        <v>517</v>
      </c>
      <c r="AR33" s="344" t="s">
        <v>517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533</v>
      </c>
      <c r="AL34" s="1215"/>
      <c r="AM34" s="1215"/>
      <c r="AN34" s="1216"/>
      <c r="AO34" s="342" t="s">
        <v>517</v>
      </c>
      <c r="AP34" s="342" t="s">
        <v>517</v>
      </c>
      <c r="AQ34" s="343">
        <v>5</v>
      </c>
      <c r="AR34" s="344" t="s">
        <v>517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534</v>
      </c>
      <c r="AL35" s="1215"/>
      <c r="AM35" s="1215"/>
      <c r="AN35" s="1216"/>
      <c r="AO35" s="342">
        <v>146169</v>
      </c>
      <c r="AP35" s="342">
        <v>54298</v>
      </c>
      <c r="AQ35" s="343">
        <v>32688</v>
      </c>
      <c r="AR35" s="344">
        <v>66.099999999999994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535</v>
      </c>
      <c r="AL36" s="1215"/>
      <c r="AM36" s="1215"/>
      <c r="AN36" s="1216"/>
      <c r="AO36" s="342" t="s">
        <v>517</v>
      </c>
      <c r="AP36" s="342" t="s">
        <v>517</v>
      </c>
      <c r="AQ36" s="343">
        <v>4188</v>
      </c>
      <c r="AR36" s="344" t="s">
        <v>517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536</v>
      </c>
      <c r="AL37" s="1215"/>
      <c r="AM37" s="1215"/>
      <c r="AN37" s="1216"/>
      <c r="AO37" s="342">
        <v>9797</v>
      </c>
      <c r="AP37" s="342">
        <v>3639</v>
      </c>
      <c r="AQ37" s="343">
        <v>1212</v>
      </c>
      <c r="AR37" s="344">
        <v>200.2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537</v>
      </c>
      <c r="AL38" s="1218"/>
      <c r="AM38" s="1218"/>
      <c r="AN38" s="1219"/>
      <c r="AO38" s="345">
        <v>40</v>
      </c>
      <c r="AP38" s="345">
        <v>15</v>
      </c>
      <c r="AQ38" s="346">
        <v>25</v>
      </c>
      <c r="AR38" s="334">
        <v>-40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538</v>
      </c>
      <c r="AL39" s="1218"/>
      <c r="AM39" s="1218"/>
      <c r="AN39" s="1219"/>
      <c r="AO39" s="342">
        <v>-50274</v>
      </c>
      <c r="AP39" s="342">
        <v>-18675</v>
      </c>
      <c r="AQ39" s="343">
        <v>-7598</v>
      </c>
      <c r="AR39" s="344">
        <v>145.80000000000001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539</v>
      </c>
      <c r="AL40" s="1215"/>
      <c r="AM40" s="1215"/>
      <c r="AN40" s="1216"/>
      <c r="AO40" s="342">
        <v>-461452</v>
      </c>
      <c r="AP40" s="342">
        <v>-171416</v>
      </c>
      <c r="AQ40" s="343">
        <v>-123844</v>
      </c>
      <c r="AR40" s="344">
        <v>38.4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298</v>
      </c>
      <c r="AL41" s="1221"/>
      <c r="AM41" s="1221"/>
      <c r="AN41" s="1222"/>
      <c r="AO41" s="342">
        <v>135819</v>
      </c>
      <c r="AP41" s="342">
        <v>50453</v>
      </c>
      <c r="AQ41" s="343">
        <v>42911</v>
      </c>
      <c r="AR41" s="344">
        <v>17.600000000000001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508</v>
      </c>
      <c r="AN49" s="1209" t="s">
        <v>543</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544</v>
      </c>
      <c r="AO50" s="359" t="s">
        <v>545</v>
      </c>
      <c r="AP50" s="360" t="s">
        <v>546</v>
      </c>
      <c r="AQ50" s="361" t="s">
        <v>547</v>
      </c>
      <c r="AR50" s="362" t="s">
        <v>548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549</v>
      </c>
      <c r="AL51" s="355"/>
      <c r="AM51" s="363">
        <v>585687</v>
      </c>
      <c r="AN51" s="364">
        <v>201891</v>
      </c>
      <c r="AO51" s="365">
        <v>9.3000000000000007</v>
      </c>
      <c r="AP51" s="366">
        <v>333013</v>
      </c>
      <c r="AQ51" s="367">
        <v>5.3</v>
      </c>
      <c r="AR51" s="368">
        <v>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550</v>
      </c>
      <c r="AM52" s="371">
        <v>238834</v>
      </c>
      <c r="AN52" s="372">
        <v>82328</v>
      </c>
      <c r="AO52" s="373">
        <v>15.9</v>
      </c>
      <c r="AP52" s="374">
        <v>126732</v>
      </c>
      <c r="AQ52" s="375">
        <v>19.100000000000001</v>
      </c>
      <c r="AR52" s="376">
        <v>-3.2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551</v>
      </c>
      <c r="AL53" s="355"/>
      <c r="AM53" s="363">
        <v>510992</v>
      </c>
      <c r="AN53" s="364">
        <v>180181</v>
      </c>
      <c r="AO53" s="365">
        <v>-10.8</v>
      </c>
      <c r="AP53" s="366">
        <v>280458</v>
      </c>
      <c r="AQ53" s="367">
        <v>-15.8</v>
      </c>
      <c r="AR53" s="368">
        <v>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550</v>
      </c>
      <c r="AM54" s="371">
        <v>259361</v>
      </c>
      <c r="AN54" s="372">
        <v>91453</v>
      </c>
      <c r="AO54" s="373">
        <v>11.1</v>
      </c>
      <c r="AP54" s="374">
        <v>127286</v>
      </c>
      <c r="AQ54" s="375">
        <v>0.4</v>
      </c>
      <c r="AR54" s="376">
        <v>10.7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552</v>
      </c>
      <c r="AL55" s="355"/>
      <c r="AM55" s="363">
        <v>1017264</v>
      </c>
      <c r="AN55" s="364">
        <v>365791</v>
      </c>
      <c r="AO55" s="365">
        <v>103</v>
      </c>
      <c r="AP55" s="366">
        <v>291945</v>
      </c>
      <c r="AQ55" s="367">
        <v>4.0999999999999996</v>
      </c>
      <c r="AR55" s="368">
        <v>98.9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550</v>
      </c>
      <c r="AM56" s="371">
        <v>505495</v>
      </c>
      <c r="AN56" s="372">
        <v>181767</v>
      </c>
      <c r="AO56" s="373">
        <v>98.8</v>
      </c>
      <c r="AP56" s="374">
        <v>127651</v>
      </c>
      <c r="AQ56" s="375">
        <v>0.3</v>
      </c>
      <c r="AR56" s="376">
        <v>98.5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553</v>
      </c>
      <c r="AL57" s="355"/>
      <c r="AM57" s="363">
        <v>846347</v>
      </c>
      <c r="AN57" s="364">
        <v>311386</v>
      </c>
      <c r="AO57" s="365">
        <v>-14.9</v>
      </c>
      <c r="AP57" s="366">
        <v>291173</v>
      </c>
      <c r="AQ57" s="367">
        <v>-0.3</v>
      </c>
      <c r="AR57" s="368">
        <v>-14.6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550</v>
      </c>
      <c r="AM58" s="371">
        <v>248761</v>
      </c>
      <c r="AN58" s="372">
        <v>91524</v>
      </c>
      <c r="AO58" s="373">
        <v>-49.6</v>
      </c>
      <c r="AP58" s="374">
        <v>119071</v>
      </c>
      <c r="AQ58" s="375">
        <v>-6.7</v>
      </c>
      <c r="AR58" s="376">
        <v>-42.9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554</v>
      </c>
      <c r="AL59" s="355"/>
      <c r="AM59" s="363">
        <v>1845607</v>
      </c>
      <c r="AN59" s="364">
        <v>685590</v>
      </c>
      <c r="AO59" s="365">
        <v>120.2</v>
      </c>
      <c r="AP59" s="366">
        <v>271581</v>
      </c>
      <c r="AQ59" s="367">
        <v>-6.7</v>
      </c>
      <c r="AR59" s="368">
        <v>126.9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550</v>
      </c>
      <c r="AM60" s="371">
        <v>1135882</v>
      </c>
      <c r="AN60" s="372">
        <v>421947</v>
      </c>
      <c r="AO60" s="373">
        <v>361</v>
      </c>
      <c r="AP60" s="374">
        <v>117844</v>
      </c>
      <c r="AQ60" s="375">
        <v>-1</v>
      </c>
      <c r="AR60" s="376">
        <v>362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555</v>
      </c>
      <c r="AL61" s="377"/>
      <c r="AM61" s="378">
        <v>961179</v>
      </c>
      <c r="AN61" s="379">
        <v>348968</v>
      </c>
      <c r="AO61" s="380">
        <v>41.4</v>
      </c>
      <c r="AP61" s="381">
        <v>293634</v>
      </c>
      <c r="AQ61" s="382">
        <v>-2.7</v>
      </c>
      <c r="AR61" s="368">
        <v>44.1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550</v>
      </c>
      <c r="AM62" s="371">
        <v>477667</v>
      </c>
      <c r="AN62" s="372">
        <v>173804</v>
      </c>
      <c r="AO62" s="373">
        <v>87.4</v>
      </c>
      <c r="AP62" s="374">
        <v>123717</v>
      </c>
      <c r="AQ62" s="375">
        <v>2.4</v>
      </c>
      <c r="AR62" s="376">
        <v>85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LV4DeoiHVfqYPClHx7r7IMvKVntj4wLiedGcZS1co+1416KvFu3WJ6vqij9vVSoR9VxJk7SxCTUYkwQ2UdzKJg==" saltValue="ZdUQOoz9m2gV71CBqqSa5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LeOffatfL3pBFJLgc/ZLAF5ujkdtAAIUA3xBpL3S7wtw7ActL+cNx15EfPt+yh7waOBR+66YskTvElTynFYeQ==" saltValue="6fQEORSOs4szqUc1vv4Lp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0" zoomScaleNormal="8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BVY65SSiyH3cBy1blBYrK6GdN3XHk5UaYFxxE/z59lbN3Wam3ylU19wuTuJFMOLnOQmLGav7JnGYncnzEiBDg==" saltValue="UKHQ5Uc9mFrLVeTH95yYj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32" t="s">
        <v>3</v>
      </c>
      <c r="D47" s="1232"/>
      <c r="E47" s="1233"/>
      <c r="F47" s="11">
        <v>53.28</v>
      </c>
      <c r="G47" s="12">
        <v>53.32</v>
      </c>
      <c r="H47" s="12">
        <v>55.73</v>
      </c>
      <c r="I47" s="12">
        <v>48.09</v>
      </c>
      <c r="J47" s="13">
        <v>48.9</v>
      </c>
    </row>
    <row r="48" spans="2:10" ht="57.75" customHeight="1" x14ac:dyDescent="0.15">
      <c r="B48" s="14"/>
      <c r="C48" s="1234" t="s">
        <v>4</v>
      </c>
      <c r="D48" s="1234"/>
      <c r="E48" s="1235"/>
      <c r="F48" s="15">
        <v>2.4700000000000002</v>
      </c>
      <c r="G48" s="16">
        <v>3.79</v>
      </c>
      <c r="H48" s="16">
        <v>2.64</v>
      </c>
      <c r="I48" s="16">
        <v>0.85</v>
      </c>
      <c r="J48" s="17">
        <v>1.67</v>
      </c>
    </row>
    <row r="49" spans="2:10" ht="57.75" customHeight="1" thickBot="1" x14ac:dyDescent="0.2">
      <c r="B49" s="18"/>
      <c r="C49" s="1236" t="s">
        <v>5</v>
      </c>
      <c r="D49" s="1236"/>
      <c r="E49" s="1237"/>
      <c r="F49" s="19">
        <v>1.95</v>
      </c>
      <c r="G49" s="20">
        <v>3.69</v>
      </c>
      <c r="H49" s="20">
        <v>1.36</v>
      </c>
      <c r="I49" s="20" t="s">
        <v>564</v>
      </c>
      <c r="J49" s="21">
        <v>0.5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WtaL7bbBaij4AyHHMBfmEJ5mpx5Ax8dkg/piTNvUT2N1l0QN889DkfSRH1d9kF6mc0Q9bumyrbCf1qvpkcIVlA==" saltValue="m40h9hct/u9k/oLsgf0+M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2020-03-03T00:53:25Z</cp:lastPrinted>
  <dcterms:created xsi:type="dcterms:W3CDTF">2020-02-10T02:04:44Z</dcterms:created>
  <dcterms:modified xsi:type="dcterms:W3CDTF">2020-09-24T02:52:47Z</dcterms:modified>
  <cp:category/>
</cp:coreProperties>
</file>