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総務課\30★★財政係★★\財政係\240\その他支庁報告\財政状況資料集\29年度\"/>
    </mc:Choice>
  </mc:AlternateContent>
  <bookViews>
    <workbookView xWindow="0" yWindow="0" windowWidth="28800" windowHeight="12630" tabRatio="8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<sst xmlns="http://schemas.openxmlformats.org/spreadsheetml/2006/main" count="1072" uniqueCount="578">
  <si>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</si>
  <si>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</si>
  <si>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</si>
  <si>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</si>
  <si>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</si>
  <si>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</si>
  <si>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</si>
  <si>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</si>
  <si>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</si>
  <si>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</si>
  <si>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</si>
  <si>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</si>
  <si>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</si>
  <si>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</si>
  <si>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</si>
  <si>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</si>
  <si>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</si>
  <si>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</si>
  <si>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</si>
  <si>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</si>
  <si>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</si>
  <si>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</si>
  <si>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</si>
  <si>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</si>
  <si>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</si>
  <si>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</si>
  <si>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</si>
  <si>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</si>
  <si>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</si>
  <si>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</si>
  <si>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</si>
  <si>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</si>
  <si>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</si>
  <si>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</si>
  <si>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</si>
  <si>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</si>
  <si>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</si>
  <si>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</si>
  <si>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</si>
  <si>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</si>
  <si>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</si>
  <si>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</si>
  <si>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</si>
  <si>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</si>
  <si>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</si>
  <si>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</si>
  <si>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</si>
  <si>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</si>
  <si>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</si>
  <si>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</si>
  <si>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</si>
  <si>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</si>
  <si>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</si>
  <si>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</si>
  <si>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</si>
  <si>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</si>
  <si>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</si>
  <si>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</si>
  <si>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</si>
  <si>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</si>
  <si>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</si>
  <si>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</si>
  <si>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</si>
  <si>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</si>
  <si>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</si>
  <si>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</si>
  <si>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</si>
  <si>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</si>
  <si>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</si>
  <si>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</si>
  <si>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</si>
  <si>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</si>
  <si>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</si>
  <si>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</si>
  <si>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</si>
  <si>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</si>
  <si>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</si>
  <si>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</si>
  <si>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</si>
  <si>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</si>
  <si>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</si>
  <si>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</si>
  <si>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</si>
  <si>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</si>
  <si>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</si>
  <si>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</si>
  <si>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</si>
  <si>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</si>
  <si>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</si>
  <si>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</si>
  <si>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</si>
  <si>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</si>
  <si>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遠別町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</si>
  <si>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</si>
  <si>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</si>
  <si>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</si>
  <si>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</si>
  <si>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</si>
  <si>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</si>
  <si>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</si>
  <si>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</si>
  <si>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</si>
  <si>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</si>
  <si>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</si>
  <si>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</si>
  <si>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</si>
  <si>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</si>
  <si>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</si>
  <si>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</si>
  <si>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</si>
  <si>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</si>
  <si>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</si>
  <si>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</si>
  <si>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</si>
  <si>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</si>
  <si>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</si>
  <si>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</si>
  <si>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</si>
  <si>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</si>
  <si>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</si>
  <si>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</si>
  <si>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</si>
  <si>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</si>
  <si>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</si>
  <si>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</si>
  <si>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</si>
  <si>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</si>
  <si>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</si>
  <si>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</si>
  <si>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</si>
  <si>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</si>
  <si>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</si>
  <si>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</si>
  <si>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</si>
  <si>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</si>
  <si>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</si>
  <si>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</si>
  <si>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</si>
  <si>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</si>
  <si>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</si>
  <si>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</si>
  <si>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</si>
  <si>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</si>
  <si>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</si>
  <si>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</si>
  <si>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</si>
  <si>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</si>
  <si>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</si>
  <si>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</si>
  <si>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</si>
  <si>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</si>
  <si>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</si>
  <si>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</si>
  <si>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</si>
  <si>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</si>
  <si>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</si>
  <si>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</si>
  <si>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</si>
  <si>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</si>
  <si>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</si>
  <si>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</si>
  <si>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</si>
  <si>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</si>
  <si>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</si>
  <si>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</si>
  <si>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</si>
  <si>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</si>
  <si>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</si>
  <si>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</si>
  <si>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</si>
  <si>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</si>
  <si>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</si>
  <si>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</si>
  <si>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</si>
  <si>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</si>
  <si>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</si>
  <si>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</si>
  <si>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</si>
  <si>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</si>
  <si>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</si>
  <si>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</si>
  <si>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</si>
  <si>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</si>
  <si>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</si>
  <si>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</si>
  <si>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</si>
  <si>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</si>
  <si>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</si>
  <si>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</si>
  <si>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</si>
  <si>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</si>
  <si>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</si>
  <si>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</si>
  <si>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</si>
  <si>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</si>
  <si>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</si>
  <si>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</si>
  <si>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</si>
  <si>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</si>
  <si>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</si>
  <si>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</si>
  <si>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</si>
  <si>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</si>
  <si>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</si>
  <si>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</si>
  <si>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</si>
  <si>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</si>
  <si>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</si>
  <si>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</si>
  <si>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</si>
  <si>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北海道遠別町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</si>
  <si>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</si>
  <si>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</si>
  <si>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</si>
  <si>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</si>
  <si>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</si>
  <si>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</si>
  <si>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</si>
  <si>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</si>
  <si>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</si>
  <si>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</si>
  <si>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</si>
  <si>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</si>
  <si>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</si>
  <si>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</si>
  <si>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</si>
  <si>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</si>
  <si>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</si>
  <si>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</si>
  <si>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</si>
  <si>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</si>
  <si>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</si>
  <si>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</si>
  <si>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</si>
  <si>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</si>
  <si>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</si>
  <si>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</si>
  <si>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</si>
  <si>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</si>
  <si>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</si>
  <si>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</si>
  <si>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</si>
  <si>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</si>
  <si>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</si>
  <si>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</si>
  <si>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</si>
  <si>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</si>
  <si>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</si>
  <si>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</si>
  <si>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</si>
  <si>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</si>
  <si>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</si>
  <si>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</si>
  <si>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</si>
  <si>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</si>
  <si>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</si>
  <si>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</si>
  <si>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</si>
  <si>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</si>
  <si>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</si>
  <si>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</si>
  <si>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</si>
  <si>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</si>
  <si>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</si>
  <si>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</si>
  <si>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</si>
  <si>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</si>
  <si>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</si>
  <si>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</si>
  <si>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</si>
  <si>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</si>
  <si>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</si>
  <si>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</si>
  <si>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</si>
  <si>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</si>
  <si>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</si>
  <si>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</si>
  <si>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</si>
  <si>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</si>
  <si>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</si>
  <si>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</si>
  <si>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</si>
  <si>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</si>
  <si>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</si>
  <si>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</si>
  <si>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</si>
  <si>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</si>
  <si>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</si>
  <si>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</si>
  <si>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</si>
  <si>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</si>
  <si>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</si>
  <si>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</si>
  <si>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</si>
  <si>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</si>
  <si>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</si>
  <si>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</si>
  <si>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</si>
  <si>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</si>
  <si>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</si>
  <si>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</si>
  <si>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</si>
  <si>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</si>
  <si>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</si>
  <si>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</si>
  <si>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</si>
  <si>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</si>
  <si>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</si>
  <si>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</si>
  <si>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</si>
  <si>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</si>
  <si>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</si>
  <si>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</si>
  <si>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</si>
  <si>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</si>
  <si>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</si>
  <si>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</si>
  <si>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</si>
  <si>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</si>
  <si>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</si>
  <si>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</si>
  <si>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</si>
  <si>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</si>
  <si>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</si>
  <si>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</si>
  <si>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</si>
  <si>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</si>
  <si>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</si>
  <si>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</si>
  <si>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</si>
  <si>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</si>
  <si>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</si>
  <si>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</si>
  <si>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</si>
  <si>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</si>
  <si>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</si>
  <si>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</si>
  <si>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</si>
  <si>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</si>
  <si>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</si>
  <si>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</si>
  <si>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</si>
  <si>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</si>
  <si>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</si>
  <si>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</si>
  <si>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</si>
  <si>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</si>
  <si>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</si>
  <si>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</si>
  <si>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</si>
  <si>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</si>
  <si>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</si>
  <si>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</si>
  <si>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</si>
  <si>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</si>
  <si>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</si>
  <si>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</si>
  <si>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</si>
  <si>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</si>
  <si>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北海道遠別町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</si>
  <si>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</si>
  <si>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</si>
  <si>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</si>
  <si>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</si>
  <si>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</si>
  <si>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</si>
  <si>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</si>
  <si>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</si>
  <si>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</si>
  <si>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</si>
  <si>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</si>
  <si>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</si>
  <si>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</si>
  <si>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</si>
  <si>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</si>
  <si>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</si>
  <si>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</si>
  <si>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</si>
  <si>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</si>
  <si>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</si>
  <si>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</si>
  <si>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</si>
  <si>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</si>
  <si>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</si>
  <si>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</si>
  <si>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</si>
  <si>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</si>
  <si>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</si>
  <si>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</si>
  <si>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</si>
  <si>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</si>
  <si>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</si>
  <si>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</si>
  <si>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遠別町国民健康保険特別会計</t>
    <phoneticPr fontId="5"/>
  </si>
  <si>
    <t>遠別町介護保険特別会計</t>
    <phoneticPr fontId="5"/>
  </si>
  <si>
    <t>遠別町後期高齢者医療特別会計</t>
    <phoneticPr fontId="5"/>
  </si>
  <si>
    <t>遠別町立国保病院事業会計</t>
    <phoneticPr fontId="5"/>
  </si>
  <si>
    <t>法適用企業</t>
    <phoneticPr fontId="5"/>
  </si>
  <si>
    <t>遠別町簡易水道特別会計</t>
    <phoneticPr fontId="5"/>
  </si>
  <si>
    <t>法非適用企業</t>
    <phoneticPr fontId="5"/>
  </si>
  <si>
    <t>遠別町下水道特別会計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</si>
  <si>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</si>
  <si>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</si>
  <si>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</si>
  <si>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</si>
  <si>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</si>
  <si>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</si>
  <si>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</si>
  <si>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</si>
  <si>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</si>
  <si>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</si>
  <si>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</si>
  <si>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</si>
  <si>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</si>
  <si>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</si>
  <si>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</si>
  <si>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</si>
  <si>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</si>
  <si>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</si>
  <si>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</si>
  <si>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</si>
  <si>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</si>
  <si>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</si>
  <si>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</si>
  <si>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</si>
  <si>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</si>
  <si>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</si>
  <si>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</si>
  <si>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</si>
  <si>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</si>
  <si>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</si>
  <si>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</si>
  <si>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</si>
  <si>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</si>
  <si>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</si>
  <si>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</si>
  <si>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</si>
  <si>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</si>
  <si>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</si>
  <si>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</si>
  <si>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</si>
  <si>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</si>
  <si>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</si>
  <si>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</si>
  <si>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</si>
  <si>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</si>
  <si>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</si>
  <si>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</si>
  <si>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</si>
  <si>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</si>
  <si>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</si>
  <si>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</si>
  <si>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</si>
  <si>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</si>
  <si>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</si>
  <si>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</si>
  <si>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遠別町立国保病院事業会計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</si>
  <si>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</si>
  <si>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</si>
  <si>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</si>
  <si>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</si>
  <si>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</si>
  <si>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</si>
  <si>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</si>
  <si>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</si>
  <si>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</si>
  <si>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</si>
  <si>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</si>
  <si>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</si>
  <si>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</si>
  <si>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</si>
  <si>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</si>
  <si>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</si>
  <si>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</si>
  <si>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</si>
  <si>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</si>
  <si>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</si>
  <si>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</si>
  <si>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</si>
  <si>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</si>
  <si>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</si>
  <si>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</si>
  <si>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</si>
  <si>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</si>
  <si>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</si>
  <si>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</si>
  <si>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</si>
  <si>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</si>
  <si>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</si>
  <si>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</si>
  <si>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</si>
  <si>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</si>
  <si>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</si>
  <si>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</si>
  <si>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</si>
  <si>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</si>
  <si>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</si>
  <si>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</si>
  <si>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</si>
  <si>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</si>
  <si>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</si>
  <si>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</si>
  <si>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</si>
  <si>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</si>
  <si>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</si>
  <si>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</si>
  <si>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</si>
  <si>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</si>
  <si>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</si>
  <si>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</si>
  <si>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</si>
  <si>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</si>
  <si>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</si>
  <si>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</si>
  <si>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</si>
  <si>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</si>
  <si>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</si>
  <si>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</si>
  <si>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</si>
  <si>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</si>
  <si>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</si>
  <si>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</si>
  <si>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</si>
  <si>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</si>
  <si>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</si>
  <si>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</si>
  <si>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</si>
  <si>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</si>
  <si>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</si>
  <si>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</si>
  <si>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</si>
  <si>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</si>
  <si>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</si>
  <si>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</si>
  <si>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</si>
  <si>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</si>
  <si>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</si>
  <si>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</si>
  <si>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</si>
  <si>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</si>
  <si>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</si>
  <si>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</si>
  <si>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</si>
  <si>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13.04</t>
  </si>
  <si>
    <t>遠別町立国保病院事業会計</t>
  </si>
  <si>
    <t>遠別町国民健康保険特別会計</t>
  </si>
  <si>
    <t>一般会計</t>
  </si>
  <si>
    <t>遠別町介護保険特別会計</t>
  </si>
  <si>
    <t>遠別町下水道特別会計</t>
  </si>
  <si>
    <t>遠別町簡易水道特別会計</t>
  </si>
  <si>
    <t>遠別町後期高齢者医療特別会計</t>
  </si>
  <si>
    <t>その他会計（赤字）</t>
  </si>
  <si>
    <t>その他会計（黒字）</t>
  </si>
  <si>
    <t>西天北五町衛生施設組合</t>
    <rPh sb="0" eb="3">
      <t>ニシテンポク</t>
    </rPh>
    <rPh sb="3" eb="5">
      <t>ゴチョウ</t>
    </rPh>
    <rPh sb="5" eb="7">
      <t>エイセイ</t>
    </rPh>
    <rPh sb="7" eb="9">
      <t>シセツ</t>
    </rPh>
    <rPh sb="9" eb="11">
      <t>クミアイ</t>
    </rPh>
    <phoneticPr fontId="2"/>
  </si>
  <si>
    <t>北留萌消防組合</t>
    <rPh sb="0" eb="3">
      <t>キタルモイ</t>
    </rPh>
    <rPh sb="3" eb="5">
      <t>ショウボウ</t>
    </rPh>
    <rPh sb="5" eb="7">
      <t>クミアイ</t>
    </rPh>
    <phoneticPr fontId="2"/>
  </si>
  <si>
    <t>-</t>
    <phoneticPr fontId="2"/>
  </si>
  <si>
    <t>えんべつリゾート開発株式会社</t>
    <rPh sb="8" eb="10">
      <t>カイハツ</t>
    </rPh>
    <rPh sb="10" eb="14">
      <t>カブシキガイシャ</t>
    </rPh>
    <phoneticPr fontId="2"/>
  </si>
  <si>
    <t>遠別酪農振興公社</t>
    <rPh sb="0" eb="2">
      <t>エンベツ</t>
    </rPh>
    <rPh sb="2" eb="4">
      <t>ラクノウ</t>
    </rPh>
    <rPh sb="4" eb="6">
      <t>シンコウ</t>
    </rPh>
    <rPh sb="6" eb="8">
      <t>コウシャ</t>
    </rPh>
    <phoneticPr fontId="2"/>
  </si>
  <si>
    <t>公共施設等整備基金</t>
    <rPh sb="0" eb="2">
      <t>コウキョウ</t>
    </rPh>
    <rPh sb="2" eb="4">
      <t>シセツ</t>
    </rPh>
    <rPh sb="4" eb="5">
      <t>トウ</t>
    </rPh>
    <rPh sb="5" eb="7">
      <t>セイビ</t>
    </rPh>
    <rPh sb="7" eb="9">
      <t>キキン</t>
    </rPh>
    <phoneticPr fontId="11"/>
  </si>
  <si>
    <t>まちづくり応援基金</t>
    <rPh sb="5" eb="7">
      <t>オウエン</t>
    </rPh>
    <rPh sb="7" eb="9">
      <t>キキン</t>
    </rPh>
    <phoneticPr fontId="11"/>
  </si>
  <si>
    <t>ふるさと創生基金</t>
    <rPh sb="4" eb="6">
      <t>ソウセイ</t>
    </rPh>
    <rPh sb="6" eb="8">
      <t>キキン</t>
    </rPh>
    <phoneticPr fontId="11"/>
  </si>
  <si>
    <t>地域振興基金</t>
    <rPh sb="0" eb="2">
      <t>チイキ</t>
    </rPh>
    <rPh sb="2" eb="4">
      <t>シンコウ</t>
    </rPh>
    <rPh sb="4" eb="6">
      <t>キキン</t>
    </rPh>
    <phoneticPr fontId="11"/>
  </si>
  <si>
    <t>遠別町・キャッスルガー市国際交流基金</t>
    <rPh sb="0" eb="3">
      <t>エンベツチョウ</t>
    </rPh>
    <rPh sb="11" eb="12">
      <t>シ</t>
    </rPh>
    <rPh sb="12" eb="14">
      <t>コクサイ</t>
    </rPh>
    <rPh sb="14" eb="16">
      <t>コウリュウ</t>
    </rPh>
    <rPh sb="16" eb="18">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</si>
  <si>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</si>
  <si>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</si>
  <si>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</si>
  <si>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</si>
  <si>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</si>
  <si>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実質公債費比率は類似団体と比較して低い水準であるが、平成２９年度から実施している道の駅建設事業等により上昇していくことが考えられるため、公債費の適正化に取り組んでいく必要がある。
　将来負担比率については、地方債の発行により元利償還金の増額が見込まれるが、交付税算入によって償還財源が確保され、極端な上昇は見込まれないものと考える。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</si>
  <si>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</si>
  <si>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</si>
  <si>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</si>
  <si>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</si>
  <si>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</si>
  <si>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地方債発行額の抑制と平成２５年度からの繰上償還により平成２７年度から将来負担比率はゼロとなっている。
　今後も公共施設等総合管理計画に基づき、老朽化対策に積極的に取り組んでいく。</t>
    <rPh sb="1" eb="4">
      <t>チホウサイ</t>
    </rPh>
    <rPh sb="4" eb="7">
      <t>ハッコウガク</t>
    </rPh>
    <rPh sb="8" eb="10">
      <t>ヨクセイ</t>
    </rPh>
    <rPh sb="11" eb="13">
      <t>ヘイセイ</t>
    </rPh>
    <rPh sb="15" eb="17">
      <t>ネンド</t>
    </rPh>
    <rPh sb="20" eb="24">
      <t>クリアゲショウカン</t>
    </rPh>
    <rPh sb="27" eb="29">
      <t>ヘイセイ</t>
    </rPh>
    <rPh sb="31" eb="32">
      <t>ネン</t>
    </rPh>
    <rPh sb="32" eb="33">
      <t>ド</t>
    </rPh>
    <rPh sb="35" eb="37">
      <t>ショウライ</t>
    </rPh>
    <rPh sb="37" eb="39">
      <t>フタン</t>
    </rPh>
    <rPh sb="39" eb="41">
      <t>ヒリツ</t>
    </rPh>
    <rPh sb="53" eb="55">
      <t>コンゴ</t>
    </rPh>
    <rPh sb="56" eb="58">
      <t>コウキョウ</t>
    </rPh>
    <rPh sb="58" eb="61">
      <t>シセツナド</t>
    </rPh>
    <rPh sb="61" eb="63">
      <t>ソウゴウ</t>
    </rPh>
    <rPh sb="63" eb="65">
      <t>カンリ</t>
    </rPh>
    <rPh sb="65" eb="67">
      <t>ケイカク</t>
    </rPh>
    <rPh sb="68" eb="69">
      <t>モト</t>
    </rPh>
    <rPh sb="72" eb="75">
      <t>ロウキュウカ</t>
    </rPh>
    <rPh sb="75" eb="77">
      <t>タイサク</t>
    </rPh>
    <rPh sb="78" eb="81">
      <t>セッキョクテキ</t>
    </rPh>
    <rPh sb="82" eb="83">
      <t>ト</t>
    </rPh>
    <rPh sb="84" eb="85">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</si>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</sst>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3936-4D5C-812C-598298695A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184782</c:v>
                </c:pt>
                <c:pt idx="1">
                  <c:v>201891</c:v>
                </c:pt>
                <c:pt idx="2">
                  <c:v>180181</c:v>
                </c:pt>
                <c:pt idx="3">
                  <c:v>365791</c:v>
                </c:pt>
                <c:pt idx="4">
                  <c:v>311386</c:v>
                </c:pt>
              </c:numCache>
            </c:numRef>
          </c:val>
          <c:smooth val="0"/>
          <c:extLst xmlns:c16r2="http://schemas.microsoft.com/office/drawing/2015/06/chart">
            <c:ext xmlns:c16="http://schemas.microsoft.com/office/drawing/2014/chart" uri="{C3380CC4-5D6E-409C-BE32-E72D297353CC}">
              <c16:uniqueId val="{00000001-3936-4D5C-812C-598298695A62}"/>
            </c:ext>
          </c:extLst>
        </c:ser>
        <c:dLbls>
          <c:showLegendKey val="0"/>
          <c:showVal val="0"/>
          <c:showCatName val="0"/>
          <c:showSerName val="0"/>
          <c:showPercent val="0"/>
          <c:showBubbleSize val="0"/>
        </c:dLbls>
        <c:marker val="1"/>
        <c:smooth val="0"/>
        <c:axId val="280766112"/>
        <c:axId val="284081000"/>
      </c:lineChart>
      <c:catAx>
        <c:axId val="280766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081000"/>
        <c:crosses val="autoZero"/>
        <c:auto val="1"/>
        <c:lblAlgn val="ctr"/>
        <c:lblOffset val="100"/>
        <c:tickLblSkip val="1"/>
        <c:tickMarkSkip val="1"/>
        <c:noMultiLvlLbl val="0"/>
      </c:catAx>
      <c:valAx>
        <c:axId val="2840810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76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1.98</c:v>
                </c:pt>
                <c:pt idx="1">
                  <c:v>2.4700000000000002</c:v>
                </c:pt>
                <c:pt idx="2">
                  <c:v>3.79</c:v>
                </c:pt>
                <c:pt idx="3">
                  <c:v>2.64</c:v>
                </c:pt>
                <c:pt idx="4">
                  <c:v>0.85</c:v>
                </c:pt>
              </c:numCache>
            </c:numRef>
          </c:val>
          <c:extLst xmlns:c16r2="http://schemas.microsoft.com/office/drawing/2015/06/chart">
            <c:ext xmlns:c16="http://schemas.microsoft.com/office/drawing/2014/chart" uri="{C3380CC4-5D6E-409C-BE32-E72D297353CC}">
              <c16:uniqueId val="{00000000-EE3D-4F91-AE0A-432E2C3B63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48.06</c:v>
                </c:pt>
                <c:pt idx="1">
                  <c:v>53.28</c:v>
                </c:pt>
                <c:pt idx="2">
                  <c:v>53.32</c:v>
                </c:pt>
                <c:pt idx="3">
                  <c:v>55.73</c:v>
                </c:pt>
                <c:pt idx="4">
                  <c:v>48.09</c:v>
                </c:pt>
              </c:numCache>
            </c:numRef>
          </c:val>
          <c:extLst xmlns:c16r2="http://schemas.microsoft.com/office/drawing/2015/06/chart">
            <c:ext xmlns:c16="http://schemas.microsoft.com/office/drawing/2014/chart" uri="{C3380CC4-5D6E-409C-BE32-E72D297353CC}">
              <c16:uniqueId val="{00000001-EE3D-4F91-AE0A-432E2C3B6388}"/>
            </c:ext>
          </c:extLst>
        </c:ser>
        <c:dLbls>
          <c:showLegendKey val="0"/>
          <c:showVal val="0"/>
          <c:showCatName val="0"/>
          <c:showSerName val="0"/>
          <c:showPercent val="0"/>
          <c:showBubbleSize val="0"/>
        </c:dLbls>
        <c:gapWidth val="250"/>
        <c:overlap val="100"/>
        <c:axId val="285001440"/>
        <c:axId val="283189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3.69</c:v>
                </c:pt>
                <c:pt idx="1">
                  <c:v>1.95</c:v>
                </c:pt>
                <c:pt idx="2">
                  <c:v>3.69</c:v>
                </c:pt>
                <c:pt idx="3">
                  <c:v>1.36</c:v>
                </c:pt>
                <c:pt idx="4">
                  <c:v>-13.04</c:v>
                </c:pt>
              </c:numCache>
            </c:numRef>
          </c:val>
          <c:smooth val="0"/>
          <c:extLst xmlns:c16r2="http://schemas.microsoft.com/office/drawing/2015/06/chart">
            <c:ext xmlns:c16="http://schemas.microsoft.com/office/drawing/2014/chart" uri="{C3380CC4-5D6E-409C-BE32-E72D297353CC}">
              <c16:uniqueId val="{00000002-EE3D-4F91-AE0A-432E2C3B6388}"/>
            </c:ext>
          </c:extLst>
        </c:ser>
        <c:dLbls>
          <c:showLegendKey val="0"/>
          <c:showVal val="0"/>
          <c:showCatName val="0"/>
          <c:showSerName val="0"/>
          <c:showPercent val="0"/>
          <c:showBubbleSize val="0"/>
        </c:dLbls>
        <c:marker val="1"/>
        <c:smooth val="0"/>
        <c:axId val="285001440"/>
        <c:axId val="283189744"/>
      </c:lineChart>
      <c:catAx>
        <c:axId val="2850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3189744"/>
        <c:crosses val="autoZero"/>
        <c:auto val="1"/>
        <c:lblAlgn val="ctr"/>
        <c:lblOffset val="100"/>
        <c:tickLblSkip val="1"/>
        <c:tickMarkSkip val="1"/>
        <c:noMultiLvlLbl val="0"/>
      </c:catAx>
      <c:valAx>
        <c:axId val="28318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00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396-4835-A378-37FB99388F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396-4835-A378-37FB99388F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396-4835-A378-37FB99388F5D}"/>
            </c:ext>
          </c:extLst>
        </c:ser>
        <c:ser>
          <c:idx val="3"/>
          <c:order val="3"/>
          <c:tx>
            <c:strRef>
              <c:f>データシート!$A$30</c:f>
              <c:strCache>
                <c:ptCount val="1"/>
                <c:pt idx="0">
                  <c:v>遠別町後期高齢者医療特別会計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396-4835-A378-37FB99388F5D}"/>
            </c:ext>
          </c:extLst>
        </c:ser>
        <c:ser>
          <c:idx val="4"/>
          <c:order val="4"/>
          <c:tx>
            <c:strRef>
              <c:f>データシート!$A$31</c:f>
              <c:strCache>
                <c:ptCount val="1"/>
                <c:pt idx="0">
                  <c:v>遠別町簡易水道特別会計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0.26</c:v>
                </c:pt>
                <c:pt idx="2">
                  <c:v>#N/A</c:v>
                </c:pt>
                <c:pt idx="3">
                  <c:v>0.08</c:v>
                </c:pt>
                <c:pt idx="4">
                  <c:v>#N/A</c:v>
                </c:pt>
                <c:pt idx="5">
                  <c:v>0.12</c:v>
                </c:pt>
                <c:pt idx="6">
                  <c:v>#N/A</c:v>
                </c:pt>
                <c:pt idx="7">
                  <c:v>0.11</c:v>
                </c:pt>
                <c:pt idx="8">
                  <c:v>#N/A</c:v>
                </c:pt>
                <c:pt idx="9">
                  <c:v>0.03</c:v>
                </c:pt>
              </c:numCache>
            </c:numRef>
          </c:val>
          <c:extLst xmlns:c16r2="http://schemas.microsoft.com/office/drawing/2015/06/chart">
            <c:ext xmlns:c16="http://schemas.microsoft.com/office/drawing/2014/chart" uri="{C3380CC4-5D6E-409C-BE32-E72D297353CC}">
              <c16:uniqueId val="{00000004-4396-4835-A378-37FB99388F5D}"/>
            </c:ext>
          </c:extLst>
        </c:ser>
        <c:ser>
          <c:idx val="5"/>
          <c:order val="5"/>
          <c:tx>
            <c:strRef>
              <c:f>データシート!$A$32</c:f>
              <c:strCache>
                <c:ptCount val="1"/>
                <c:pt idx="0">
                  <c:v>遠別町下水道特別会計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7.0000000000000007E-2</c:v>
                </c:pt>
                <c:pt idx="4">
                  <c:v>#N/A</c:v>
                </c:pt>
                <c:pt idx="5">
                  <c:v>0.1</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5-4396-4835-A378-37FB99388F5D}"/>
            </c:ext>
          </c:extLst>
        </c:ser>
        <c:ser>
          <c:idx val="6"/>
          <c:order val="6"/>
          <c:tx>
            <c:strRef>
              <c:f>データシート!$A$33</c:f>
              <c:strCache>
                <c:ptCount val="1"/>
                <c:pt idx="0">
                  <c:v>遠別町介護保険特別会計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0.31</c:v>
                </c:pt>
                <c:pt idx="2">
                  <c:v>#N/A</c:v>
                </c:pt>
                <c:pt idx="3">
                  <c:v>0.2</c:v>
                </c:pt>
                <c:pt idx="4">
                  <c:v>#N/A</c:v>
                </c:pt>
                <c:pt idx="5">
                  <c:v>0.41</c:v>
                </c:pt>
                <c:pt idx="6">
                  <c:v>#N/A</c:v>
                </c:pt>
                <c:pt idx="7">
                  <c:v>0.48</c:v>
                </c:pt>
                <c:pt idx="8">
                  <c:v>#N/A</c:v>
                </c:pt>
                <c:pt idx="9">
                  <c:v>0.32</c:v>
                </c:pt>
              </c:numCache>
            </c:numRef>
          </c:val>
          <c:extLst xmlns:c16r2="http://schemas.microsoft.com/office/drawing/2015/06/chart">
            <c:ext xmlns:c16="http://schemas.microsoft.com/office/drawing/2014/chart" uri="{C3380CC4-5D6E-409C-BE32-E72D297353CC}">
              <c16:uniqueId val="{00000006-4396-4835-A378-37FB99388F5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1.98</c:v>
                </c:pt>
                <c:pt idx="2">
                  <c:v>#N/A</c:v>
                </c:pt>
                <c:pt idx="3">
                  <c:v>2.46</c:v>
                </c:pt>
                <c:pt idx="4">
                  <c:v>#N/A</c:v>
                </c:pt>
                <c:pt idx="5">
                  <c:v>3.79</c:v>
                </c:pt>
                <c:pt idx="6">
                  <c:v>#N/A</c:v>
                </c:pt>
                <c:pt idx="7">
                  <c:v>2.64</c:v>
                </c:pt>
                <c:pt idx="8">
                  <c:v>#N/A</c:v>
                </c:pt>
                <c:pt idx="9">
                  <c:v>0.84</c:v>
                </c:pt>
              </c:numCache>
            </c:numRef>
          </c:val>
          <c:extLst xmlns:c16r2="http://schemas.microsoft.com/office/drawing/2015/06/chart">
            <c:ext xmlns:c16="http://schemas.microsoft.com/office/drawing/2014/chart" uri="{C3380CC4-5D6E-409C-BE32-E72D297353CC}">
              <c16:uniqueId val="{00000007-4396-4835-A378-37FB99388F5D}"/>
            </c:ext>
          </c:extLst>
        </c:ser>
        <c:ser>
          <c:idx val="8"/>
          <c:order val="8"/>
          <c:tx>
            <c:strRef>
              <c:f>データシート!$A$35</c:f>
              <c:strCache>
                <c:ptCount val="1"/>
                <c:pt idx="0">
                  <c:v>遠別町国民健康保険特別会計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0.79</c:v>
                </c:pt>
                <c:pt idx="2">
                  <c:v>#N/A</c:v>
                </c:pt>
                <c:pt idx="3">
                  <c:v>1.36</c:v>
                </c:pt>
                <c:pt idx="4">
                  <c:v>#N/A</c:v>
                </c:pt>
                <c:pt idx="5">
                  <c:v>0.32</c:v>
                </c:pt>
                <c:pt idx="6">
                  <c:v>#N/A</c:v>
                </c:pt>
                <c:pt idx="7">
                  <c:v>0.75</c:v>
                </c:pt>
                <c:pt idx="8">
                  <c:v>#N/A</c:v>
                </c:pt>
                <c:pt idx="9">
                  <c:v>0.98</c:v>
                </c:pt>
              </c:numCache>
            </c:numRef>
          </c:val>
          <c:extLst xmlns:c16r2="http://schemas.microsoft.com/office/drawing/2015/06/chart">
            <c:ext xmlns:c16="http://schemas.microsoft.com/office/drawing/2014/chart" uri="{C3380CC4-5D6E-409C-BE32-E72D297353CC}">
              <c16:uniqueId val="{00000008-4396-4835-A378-37FB99388F5D}"/>
            </c:ext>
          </c:extLst>
        </c:ser>
        <c:ser>
          <c:idx val="9"/>
          <c:order val="9"/>
          <c:tx>
            <c:strRef>
              <c:f>データシート!$A$36</c:f>
              <c:strCache>
                <c:ptCount val="1"/>
                <c:pt idx="0">
                  <c:v>遠別町立国保病院事業会計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4.96</c:v>
                </c:pt>
                <c:pt idx="2">
                  <c:v>#N/A</c:v>
                </c:pt>
                <c:pt idx="3">
                  <c:v>5.27</c:v>
                </c:pt>
                <c:pt idx="4">
                  <c:v>#N/A</c:v>
                </c:pt>
                <c:pt idx="5">
                  <c:v>5.08</c:v>
                </c:pt>
                <c:pt idx="6">
                  <c:v>#N/A</c:v>
                </c:pt>
                <c:pt idx="7">
                  <c:v>4.88</c:v>
                </c:pt>
                <c:pt idx="8">
                  <c:v>#N/A</c:v>
                </c:pt>
                <c:pt idx="9">
                  <c:v>4.22</c:v>
                </c:pt>
              </c:numCache>
            </c:numRef>
          </c:val>
          <c:extLst xmlns:c16r2="http://schemas.microsoft.com/office/drawing/2015/06/chart">
            <c:ext xmlns:c16="http://schemas.microsoft.com/office/drawing/2014/chart" uri="{C3380CC4-5D6E-409C-BE32-E72D297353CC}">
              <c16:uniqueId val="{00000009-4396-4835-A378-37FB99388F5D}"/>
            </c:ext>
          </c:extLst>
        </c:ser>
        <c:dLbls>
          <c:showLegendKey val="0"/>
          <c:showVal val="0"/>
          <c:showCatName val="0"/>
          <c:showSerName val="0"/>
          <c:showPercent val="0"/>
          <c:showBubbleSize val="0"/>
        </c:dLbls>
        <c:gapWidth val="150"/>
        <c:overlap val="100"/>
        <c:axId val="280895184"/>
        <c:axId val="312835184"/>
      </c:barChart>
      <c:catAx>
        <c:axId val="28089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835184"/>
        <c:crosses val="autoZero"/>
        <c:auto val="1"/>
        <c:lblAlgn val="ctr"/>
        <c:lblOffset val="100"/>
        <c:tickLblSkip val="1"/>
        <c:tickMarkSkip val="1"/>
        <c:noMultiLvlLbl val="0"/>
      </c:catAx>
      <c:valAx>
        <c:axId val="31283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895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491</c:v>
                </c:pt>
                <c:pt idx="5">
                  <c:v>493</c:v>
                </c:pt>
                <c:pt idx="8">
                  <c:v>498</c:v>
                </c:pt>
                <c:pt idx="11">
                  <c:v>523</c:v>
                </c:pt>
                <c:pt idx="14">
                  <c:v>506</c:v>
                </c:pt>
              </c:numCache>
            </c:numRef>
          </c:val>
          <c:extLst xmlns:c16r2="http://schemas.microsoft.com/office/drawing/2015/06/chart">
            <c:ext xmlns:c16="http://schemas.microsoft.com/office/drawing/2014/chart" uri="{C3380CC4-5D6E-409C-BE32-E72D297353CC}">
              <c16:uniqueId val="{00000000-C9E0-4AEF-A706-A929901550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9E0-4AEF-A706-A929901550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7</c:v>
                </c:pt>
                <c:pt idx="6">
                  <c:v>7</c:v>
                </c:pt>
                <c:pt idx="9">
                  <c:v>8</c:v>
                </c:pt>
                <c:pt idx="12">
                  <c:v>10</c:v>
                </c:pt>
              </c:numCache>
            </c:numRef>
          </c:val>
          <c:extLst xmlns:c16r2="http://schemas.microsoft.com/office/drawing/2015/06/chart">
            <c:ext xmlns:c16="http://schemas.microsoft.com/office/drawing/2014/chart" uri="{C3380CC4-5D6E-409C-BE32-E72D297353CC}">
              <c16:uniqueId val="{00000002-C9E0-4AEF-A706-A929901550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56</c:v>
                </c:pt>
                <c:pt idx="3">
                  <c:v>56</c:v>
                </c:pt>
                <c:pt idx="6">
                  <c:v>56</c:v>
                </c:pt>
                <c:pt idx="9">
                  <c:v>47</c:v>
                </c:pt>
                <c:pt idx="12">
                  <c:v>22</c:v>
                </c:pt>
              </c:numCache>
            </c:numRef>
          </c:val>
          <c:extLst xmlns:c16r2="http://schemas.microsoft.com/office/drawing/2015/06/chart">
            <c:ext xmlns:c16="http://schemas.microsoft.com/office/drawing/2014/chart" uri="{C3380CC4-5D6E-409C-BE32-E72D297353CC}">
              <c16:uniqueId val="{00000003-C9E0-4AEF-A706-A929901550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184</c:v>
                </c:pt>
                <c:pt idx="3">
                  <c:v>165</c:v>
                </c:pt>
                <c:pt idx="6">
                  <c:v>165</c:v>
                </c:pt>
                <c:pt idx="9">
                  <c:v>137</c:v>
                </c:pt>
                <c:pt idx="12">
                  <c:v>143</c:v>
                </c:pt>
              </c:numCache>
            </c:numRef>
          </c:val>
          <c:extLst xmlns:c16r2="http://schemas.microsoft.com/office/drawing/2015/06/chart">
            <c:ext xmlns:c16="http://schemas.microsoft.com/office/drawing/2014/chart" uri="{C3380CC4-5D6E-409C-BE32-E72D297353CC}">
              <c16:uniqueId val="{00000004-C9E0-4AEF-A706-A929901550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E0-4AEF-A706-A929901550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9E0-4AEF-A706-A929901550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473</c:v>
                </c:pt>
                <c:pt idx="3">
                  <c:v>416</c:v>
                </c:pt>
                <c:pt idx="6">
                  <c:v>415</c:v>
                </c:pt>
                <c:pt idx="9">
                  <c:v>454</c:v>
                </c:pt>
                <c:pt idx="12">
                  <c:v>466</c:v>
                </c:pt>
              </c:numCache>
            </c:numRef>
          </c:val>
          <c:extLst xmlns:c16r2="http://schemas.microsoft.com/office/drawing/2015/06/chart">
            <c:ext xmlns:c16="http://schemas.microsoft.com/office/drawing/2014/chart" uri="{C3380CC4-5D6E-409C-BE32-E72D297353CC}">
              <c16:uniqueId val="{00000007-C9E0-4AEF-A706-A929901550F9}"/>
            </c:ext>
          </c:extLst>
        </c:ser>
        <c:dLbls>
          <c:showLegendKey val="0"/>
          <c:showVal val="0"/>
          <c:showCatName val="0"/>
          <c:showSerName val="0"/>
          <c:showPercent val="0"/>
          <c:showBubbleSize val="0"/>
        </c:dLbls>
        <c:gapWidth val="100"/>
        <c:overlap val="100"/>
        <c:axId val="312837536"/>
        <c:axId val="312837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230</c:v>
                </c:pt>
                <c:pt idx="2">
                  <c:v>#N/A</c:v>
                </c:pt>
                <c:pt idx="3">
                  <c:v>#N/A</c:v>
                </c:pt>
                <c:pt idx="4">
                  <c:v>151</c:v>
                </c:pt>
                <c:pt idx="5">
                  <c:v>#N/A</c:v>
                </c:pt>
                <c:pt idx="6">
                  <c:v>#N/A</c:v>
                </c:pt>
                <c:pt idx="7">
                  <c:v>145</c:v>
                </c:pt>
                <c:pt idx="8">
                  <c:v>#N/A</c:v>
                </c:pt>
                <c:pt idx="9">
                  <c:v>#N/A</c:v>
                </c:pt>
                <c:pt idx="10">
                  <c:v>123</c:v>
                </c:pt>
                <c:pt idx="11">
                  <c:v>#N/A</c:v>
                </c:pt>
                <c:pt idx="12">
                  <c:v>#N/A</c:v>
                </c:pt>
                <c:pt idx="13">
                  <c:v>135</c:v>
                </c:pt>
                <c:pt idx="14">
                  <c:v>#N/A</c:v>
                </c:pt>
              </c:numCache>
            </c:numRef>
          </c:val>
          <c:smooth val="0"/>
          <c:extLst xmlns:c16r2="http://schemas.microsoft.com/office/drawing/2015/06/chart">
            <c:ext xmlns:c16="http://schemas.microsoft.com/office/drawing/2014/chart" uri="{C3380CC4-5D6E-409C-BE32-E72D297353CC}">
              <c16:uniqueId val="{00000008-C9E0-4AEF-A706-A929901550F9}"/>
            </c:ext>
          </c:extLst>
        </c:ser>
        <c:dLbls>
          <c:showLegendKey val="0"/>
          <c:showVal val="0"/>
          <c:showCatName val="0"/>
          <c:showSerName val="0"/>
          <c:showPercent val="0"/>
          <c:showBubbleSize val="0"/>
        </c:dLbls>
        <c:marker val="1"/>
        <c:smooth val="0"/>
        <c:axId val="312837536"/>
        <c:axId val="312837928"/>
      </c:lineChart>
      <c:catAx>
        <c:axId val="3128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837928"/>
        <c:crosses val="autoZero"/>
        <c:auto val="1"/>
        <c:lblAlgn val="ctr"/>
        <c:lblOffset val="100"/>
        <c:tickLblSkip val="1"/>
        <c:tickMarkSkip val="1"/>
        <c:noMultiLvlLbl val="0"/>
      </c:catAx>
      <c:valAx>
        <c:axId val="312837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83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4496</c:v>
                </c:pt>
                <c:pt idx="5">
                  <c:v>4446</c:v>
                </c:pt>
                <c:pt idx="8">
                  <c:v>4353</c:v>
                </c:pt>
                <c:pt idx="11">
                  <c:v>4511</c:v>
                </c:pt>
                <c:pt idx="14">
                  <c:v>4414</c:v>
                </c:pt>
              </c:numCache>
            </c:numRef>
          </c:val>
          <c:extLst xmlns:c16r2="http://schemas.microsoft.com/office/drawing/2015/06/chart">
            <c:ext xmlns:c16="http://schemas.microsoft.com/office/drawing/2014/chart" uri="{C3380CC4-5D6E-409C-BE32-E72D297353CC}">
              <c16:uniqueId val="{00000000-CA0C-46B6-95AB-B5C41829A6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595</c:v>
                </c:pt>
                <c:pt idx="5">
                  <c:v>578</c:v>
                </c:pt>
                <c:pt idx="8">
                  <c:v>554</c:v>
                </c:pt>
                <c:pt idx="11">
                  <c:v>513</c:v>
                </c:pt>
                <c:pt idx="14">
                  <c:v>459</c:v>
                </c:pt>
              </c:numCache>
            </c:numRef>
          </c:val>
          <c:extLst xmlns:c16r2="http://schemas.microsoft.com/office/drawing/2015/06/chart">
            <c:ext xmlns:c16="http://schemas.microsoft.com/office/drawing/2014/chart" uri="{C3380CC4-5D6E-409C-BE32-E72D297353CC}">
              <c16:uniqueId val="{00000001-CA0C-46B6-95AB-B5C41829A6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2047</c:v>
                </c:pt>
                <c:pt idx="5">
                  <c:v>1957</c:v>
                </c:pt>
                <c:pt idx="8">
                  <c:v>2101</c:v>
                </c:pt>
                <c:pt idx="11">
                  <c:v>2189</c:v>
                </c:pt>
                <c:pt idx="14">
                  <c:v>2232</c:v>
                </c:pt>
              </c:numCache>
            </c:numRef>
          </c:val>
          <c:extLst xmlns:c16r2="http://schemas.microsoft.com/office/drawing/2015/06/chart">
            <c:ext xmlns:c16="http://schemas.microsoft.com/office/drawing/2014/chart" uri="{C3380CC4-5D6E-409C-BE32-E72D297353CC}">
              <c16:uniqueId val="{00000002-CA0C-46B6-95AB-B5C41829A6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A0C-46B6-95AB-B5C41829A6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A0C-46B6-95AB-B5C41829A6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A0C-46B6-95AB-B5C41829A6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1089</c:v>
                </c:pt>
                <c:pt idx="3">
                  <c:v>889</c:v>
                </c:pt>
                <c:pt idx="6">
                  <c:v>818</c:v>
                </c:pt>
                <c:pt idx="9">
                  <c:v>815</c:v>
                </c:pt>
                <c:pt idx="12">
                  <c:v>792</c:v>
                </c:pt>
              </c:numCache>
            </c:numRef>
          </c:val>
          <c:extLst xmlns:c16r2="http://schemas.microsoft.com/office/drawing/2015/06/chart">
            <c:ext xmlns:c16="http://schemas.microsoft.com/office/drawing/2014/chart" uri="{C3380CC4-5D6E-409C-BE32-E72D297353CC}">
              <c16:uniqueId val="{00000006-CA0C-46B6-95AB-B5C41829A6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176</c:v>
                </c:pt>
                <c:pt idx="3">
                  <c:v>123</c:v>
                </c:pt>
                <c:pt idx="6">
                  <c:v>68</c:v>
                </c:pt>
                <c:pt idx="9">
                  <c:v>22</c:v>
                </c:pt>
                <c:pt idx="12">
                  <c:v>0</c:v>
                </c:pt>
              </c:numCache>
            </c:numRef>
          </c:val>
          <c:extLst xmlns:c16r2="http://schemas.microsoft.com/office/drawing/2015/06/chart">
            <c:ext xmlns:c16="http://schemas.microsoft.com/office/drawing/2014/chart" uri="{C3380CC4-5D6E-409C-BE32-E72D297353CC}">
              <c16:uniqueId val="{00000007-CA0C-46B6-95AB-B5C41829A6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1835</c:v>
                </c:pt>
                <c:pt idx="3">
                  <c:v>1765</c:v>
                </c:pt>
                <c:pt idx="6">
                  <c:v>1645</c:v>
                </c:pt>
                <c:pt idx="9">
                  <c:v>1629</c:v>
                </c:pt>
                <c:pt idx="12">
                  <c:v>1628</c:v>
                </c:pt>
              </c:numCache>
            </c:numRef>
          </c:val>
          <c:extLst xmlns:c16r2="http://schemas.microsoft.com/office/drawing/2015/06/chart">
            <c:ext xmlns:c16="http://schemas.microsoft.com/office/drawing/2014/chart" uri="{C3380CC4-5D6E-409C-BE32-E72D297353CC}">
              <c16:uniqueId val="{00000008-CA0C-46B6-95AB-B5C41829A6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c:v>
                </c:pt>
                <c:pt idx="3">
                  <c:v>16</c:v>
                </c:pt>
                <c:pt idx="6">
                  <c:v>12</c:v>
                </c:pt>
                <c:pt idx="9">
                  <c:v>8</c:v>
                </c:pt>
                <c:pt idx="12">
                  <c:v>4</c:v>
                </c:pt>
              </c:numCache>
            </c:numRef>
          </c:val>
          <c:extLst xmlns:c16r2="http://schemas.microsoft.com/office/drawing/2015/06/chart">
            <c:ext xmlns:c16="http://schemas.microsoft.com/office/drawing/2014/chart" uri="{C3380CC4-5D6E-409C-BE32-E72D297353CC}">
              <c16:uniqueId val="{00000009-CA0C-46B6-95AB-B5C41829A6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4389</c:v>
                </c:pt>
                <c:pt idx="3">
                  <c:v>4351</c:v>
                </c:pt>
                <c:pt idx="6">
                  <c:v>4285</c:v>
                </c:pt>
                <c:pt idx="9">
                  <c:v>4497</c:v>
                </c:pt>
                <c:pt idx="12">
                  <c:v>4487</c:v>
                </c:pt>
              </c:numCache>
            </c:numRef>
          </c:val>
          <c:extLst xmlns:c16r2="http://schemas.microsoft.com/office/drawing/2015/06/chart">
            <c:ext xmlns:c16="http://schemas.microsoft.com/office/drawing/2014/chart" uri="{C3380CC4-5D6E-409C-BE32-E72D297353CC}">
              <c16:uniqueId val="{0000000A-CA0C-46B6-95AB-B5C41829A627}"/>
            </c:ext>
          </c:extLst>
        </c:ser>
        <c:dLbls>
          <c:showLegendKey val="0"/>
          <c:showVal val="0"/>
          <c:showCatName val="0"/>
          <c:showSerName val="0"/>
          <c:showPercent val="0"/>
          <c:showBubbleSize val="0"/>
        </c:dLbls>
        <c:gapWidth val="100"/>
        <c:overlap val="100"/>
        <c:axId val="312838320"/>
        <c:axId val="316325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371</c:v>
                </c:pt>
                <c:pt idx="2">
                  <c:v>#N/A</c:v>
                </c:pt>
                <c:pt idx="3">
                  <c:v>#N/A</c:v>
                </c:pt>
                <c:pt idx="4">
                  <c:v>162</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A0C-46B6-95AB-B5C41829A627}"/>
            </c:ext>
          </c:extLst>
        </c:ser>
        <c:dLbls>
          <c:showLegendKey val="0"/>
          <c:showVal val="0"/>
          <c:showCatName val="0"/>
          <c:showSerName val="0"/>
          <c:showPercent val="0"/>
          <c:showBubbleSize val="0"/>
        </c:dLbls>
        <c:marker val="1"/>
        <c:smooth val="0"/>
        <c:axId val="312838320"/>
        <c:axId val="316325192"/>
      </c:lineChart>
      <c:catAx>
        <c:axId val="31283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6325192"/>
        <c:crosses val="autoZero"/>
        <c:auto val="1"/>
        <c:lblAlgn val="ctr"/>
        <c:lblOffset val="100"/>
        <c:tickLblSkip val="1"/>
        <c:tickMarkSkip val="1"/>
        <c:noMultiLvlLbl val="0"/>
      </c:catAx>
      <c:valAx>
        <c:axId val="316325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83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1469</c:v>
                </c:pt>
                <c:pt idx="1">
                  <c:v>1515</c:v>
                </c:pt>
                <c:pt idx="2">
                  <c:v>1261</c:v>
                </c:pt>
              </c:numCache>
            </c:numRef>
          </c:val>
          <c:extLst xmlns:c16r2="http://schemas.microsoft.com/office/drawing/2015/06/chart">
            <c:ext xmlns:c16="http://schemas.microsoft.com/office/drawing/2014/chart" uri="{C3380CC4-5D6E-409C-BE32-E72D297353CC}">
              <c16:uniqueId val="{00000000-CF35-40AC-AC18-425BBBFCAA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c:v>
                </c:pt>
                <c:pt idx="1">
                  <c:v>11</c:v>
                </c:pt>
                <c:pt idx="2">
                  <c:v>41</c:v>
                </c:pt>
              </c:numCache>
            </c:numRef>
          </c:val>
          <c:extLst xmlns:c16r2="http://schemas.microsoft.com/office/drawing/2015/06/chart">
            <c:ext xmlns:c16="http://schemas.microsoft.com/office/drawing/2014/chart" uri="{C3380CC4-5D6E-409C-BE32-E72D297353CC}">
              <c16:uniqueId val="{00000001-CF35-40AC-AC18-425BBBFCAA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485</c:v>
                </c:pt>
                <c:pt idx="1">
                  <c:v>524</c:v>
                </c:pt>
                <c:pt idx="2">
                  <c:v>769</c:v>
                </c:pt>
              </c:numCache>
            </c:numRef>
          </c:val>
          <c:extLst xmlns:c16r2="http://schemas.microsoft.com/office/drawing/2015/06/chart">
            <c:ext xmlns:c16="http://schemas.microsoft.com/office/drawing/2014/chart" uri="{C3380CC4-5D6E-409C-BE32-E72D297353CC}">
              <c16:uniqueId val="{00000002-CF35-40AC-AC18-425BBBFCAAD3}"/>
            </c:ext>
          </c:extLst>
        </c:ser>
        <c:dLbls>
          <c:showLegendKey val="0"/>
          <c:showVal val="0"/>
          <c:showCatName val="0"/>
          <c:showSerName val="0"/>
          <c:showPercent val="0"/>
          <c:showBubbleSize val="0"/>
        </c:dLbls>
        <c:gapWidth val="120"/>
        <c:overlap val="100"/>
        <c:axId val="312836752"/>
        <c:axId val="312836360"/>
      </c:barChart>
      <c:catAx>
        <c:axId val="31283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2836360"/>
        <c:crosses val="autoZero"/>
        <c:auto val="1"/>
        <c:lblAlgn val="ctr"/>
        <c:lblOffset val="100"/>
        <c:tickLblSkip val="1"/>
        <c:tickMarkSkip val="1"/>
        <c:noMultiLvlLbl val="0"/>
      </c:catAx>
      <c:valAx>
        <c:axId val="312836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283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D9-4BE6-A70C-F5CF0EE3D043}"/>
                </c:ext>
                <c:ext xmlns:c15="http://schemas.microsoft.com/office/drawing/2012/chart" uri="{CE6537A1-D6FC-4f65-9D91-7224C49458BB}">
                  <c15:dlblFieldTable>
                    <c15:dlblFTEntry>
                      <c15:txfldGUID>{61FA5D9C-EE34-400E-BCAC-2087ADAD01CA}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D9-4BE6-A70C-F5CF0EE3D043}"/>
                </c:ext>
                <c:ext xmlns:c15="http://schemas.microsoft.com/office/drawing/2012/chart" uri="{CE6537A1-D6FC-4f65-9D91-7224C49458BB}">
                  <c15:dlblFieldTable>
                    <c15:dlblFTEntry>
                      <c15:txfldGUID>{07E575E2-0E31-4EF6-BCC3-78711DA44C9E}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D9-4BE6-A70C-F5CF0EE3D043}"/>
                </c:ext>
                <c:ext xmlns:c15="http://schemas.microsoft.com/office/drawing/2012/chart" uri="{CE6537A1-D6FC-4f65-9D91-7224C49458BB}">
                  <c15:dlblFieldTable>
                    <c15:dlblFTEntry>
                      <c15:txfldGUID>{4FCB9A42-F38F-4B25-B06A-E1686CAB1577}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D9-4BE6-A70C-F5CF0EE3D043}"/>
                </c:ext>
                <c:ext xmlns:c15="http://schemas.microsoft.com/office/drawing/2012/chart" uri="{CE6537A1-D6FC-4f65-9D91-7224C49458BB}">
                  <c15:dlblFieldTable>
                    <c15:dlblFTEntry>
                      <c15:txfldGUID>{4D8114DB-FECF-46E4-8BA2-A88ADD50B338}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D9-4BE6-A70C-F5CF0EE3D043}"/>
                </c:ext>
                <c:ext xmlns:c15="http://schemas.microsoft.com/office/drawing/2012/chart" uri="{CE6537A1-D6FC-4f65-9D91-7224C49458BB}">
                  <c15:dlblFieldTable>
                    <c15:dlblFTEntry>
                      <c15:txfldGUID>{C78D63C3-E62A-48E8-A9EA-10CDD4501727}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D9-4BE6-A70C-F5CF0EE3D043}"/>
                </c:ext>
                <c:ext xmlns:c15="http://schemas.microsoft.com/office/drawing/2012/chart" uri="{CE6537A1-D6FC-4f65-9D91-7224C49458BB}">
                  <c15:dlblFieldTable>
                    <c15:dlblFTEntry>
                      <c15:txfldGUID>{D1C7BDC7-C6A3-4BF0-B138-1E4B6C7AF1E8}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D9-4BE6-A70C-F5CF0EE3D043}"/>
                </c:ext>
                <c:ext xmlns:c15="http://schemas.microsoft.com/office/drawing/2012/chart" uri="{CE6537A1-D6FC-4f65-9D91-7224C49458BB}">
                  <c15:dlblFieldTable>
                    <c15:dlblFTEntry>
                      <c15:txfldGUID>{5EE1E3E0-EA0A-4489-A52A-254185FDCD79}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D9-4BE6-A70C-F5CF0EE3D043}"/>
                </c:ext>
                <c:ext xmlns:c15="http://schemas.microsoft.com/office/drawing/2012/chart" uri="{CE6537A1-D6FC-4f65-9D91-7224C49458BB}">
                  <c15:dlblFieldTable>
                    <c15:dlblFTEntry>
                      <c15:txfldGUID>{47A7F874-038D-47F2-85BD-FDE5CF61C0C7}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D9-4BE6-A70C-F5CF0EE3D043}"/>
                </c:ext>
                <c:ext xmlns:c15="http://schemas.microsoft.com/office/drawing/2012/chart" uri="{CE6537A1-D6FC-4f65-9D91-7224C49458BB}">
                  <c15:dlblFieldTable>
                    <c15:dlblFTEntry>
                      <c15:txfldGUID>{21EB4A5D-B16B-4476-B9DC-7E413197D2D5}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c:v>
                </c:pt>
                <c:pt idx="24">
                  <c:v>55.9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7D9-4BE6-A70C-F5CF0EE3D0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D9-4BE6-A70C-F5CF0EE3D043}"/>
                </c:ext>
                <c:ext xmlns:c15="http://schemas.microsoft.com/office/drawing/2012/chart" uri="{CE6537A1-D6FC-4f65-9D91-7224C49458BB}">
                  <c15:dlblFieldTable>
                    <c15:dlblFTEntry>
                      <c15:txfldGUID>{00630ACB-8357-47BC-A5C8-2B30171F2F30}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D9-4BE6-A70C-F5CF0EE3D043}"/>
                </c:ext>
                <c:ext xmlns:c15="http://schemas.microsoft.com/office/drawing/2012/chart" uri="{CE6537A1-D6FC-4f65-9D91-7224C49458BB}">
                  <c15:dlblFieldTable>
                    <c15:dlblFTEntry>
                      <c15:txfldGUID>{ACF53E1B-38E8-4566-A603-1D0B6DC61A14}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D9-4BE6-A70C-F5CF0EE3D043}"/>
                </c:ext>
                <c:ext xmlns:c15="http://schemas.microsoft.com/office/drawing/2012/chart" uri="{CE6537A1-D6FC-4f65-9D91-7224C49458BB}">
                  <c15:dlblFieldTable>
                    <c15:dlblFTEntry>
                      <c15:txfldGUID>{74A64356-7C49-4BDD-B924-6E11B6818803}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D9-4BE6-A70C-F5CF0EE3D043}"/>
                </c:ext>
                <c:ext xmlns:c15="http://schemas.microsoft.com/office/drawing/2012/chart" uri="{CE6537A1-D6FC-4f65-9D91-7224C49458BB}">
                  <c15:dlblFieldTable>
                    <c15:dlblFTEntry>
                      <c15:txfldGUID>{8EE76A27-6719-43C9-8CE0-E4FC8E1905AA}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D9-4BE6-A70C-F5CF0EE3D043}"/>
                </c:ext>
                <c:ext xmlns:c15="http://schemas.microsoft.com/office/drawing/2012/chart" uri="{CE6537A1-D6FC-4f65-9D91-7224C49458BB}">
                  <c15:dlblFieldTable>
                    <c15:dlblFTEntry>
                      <c15:txfldGUID>{BF8DAFEE-F479-4DCF-92E5-0B573EAA8B5D}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D9-4BE6-A70C-F5CF0EE3D043}"/>
                </c:ext>
                <c:ext xmlns:c15="http://schemas.microsoft.com/office/drawing/2012/chart" uri="{CE6537A1-D6FC-4f65-9D91-7224C49458BB}">
                  <c15:dlblFieldTable>
                    <c15:dlblFTEntry>
                      <c15:txfldGUID>{D67783E6-5815-4921-BD7E-FD8A1CC41CC6}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D9-4BE6-A70C-F5CF0EE3D043}"/>
                </c:ext>
                <c:ext xmlns:c15="http://schemas.microsoft.com/office/drawing/2012/chart" uri="{CE6537A1-D6FC-4f65-9D91-7224C49458BB}">
                  <c15:layout/>
                  <c15:dlblFieldTable>
                    <c15:dlblFTEntry>
                      <c15:txfldGUID>{1C2199DF-89CB-4FF1-9075-77C70CFBF136}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D9-4BE6-A70C-F5CF0EE3D043}"/>
                </c:ext>
                <c:ext xmlns:c15="http://schemas.microsoft.com/office/drawing/2012/chart" uri="{CE6537A1-D6FC-4f65-9D91-7224C49458BB}">
                  <c15:layout/>
                  <c15:dlblFieldTable>
                    <c15:dlblFTEntry>
                      <c15:txfldGUID>{4533DCAA-D29D-4300-BEDB-C4511A0282AD}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D9-4BE6-A70C-F5CF0EE3D043}"/>
                </c:ext>
                <c:ext xmlns:c15="http://schemas.microsoft.com/office/drawing/2012/chart" uri="{CE6537A1-D6FC-4f65-9D91-7224C49458BB}">
                  <c15:dlblFieldTable>
                    <c15:dlblFTEntry>
                      <c15:txfldGUID>{9F7C3E71-0901-4DDE-8E91-42A63627076F}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27D9-4BE6-A70C-F5CF0EE3D043}"/>
            </c:ext>
          </c:extLst>
        </c:ser>
        <c:dLbls>
          <c:showLegendKey val="0"/>
          <c:showVal val="1"/>
          <c:showCatName val="0"/>
          <c:showSerName val="0"/>
          <c:showPercent val="0"/>
          <c:showBubbleSize val="0"/>
        </c:dLbls>
        <c:axId val="316325584"/>
        <c:axId val="316326760"/>
      </c:scatterChart>
      <c:valAx>
        <c:axId val="316325584"/>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326760"/>
        <c:crosses val="autoZero"/>
        <c:crossBetween val="midCat"/>
      </c:valAx>
      <c:valAx>
        <c:axId val="316326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6325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7EE-469A-B14F-4D2C303C99C6}"/>
                </c:ext>
                <c:ext xmlns:c15="http://schemas.microsoft.com/office/drawing/2012/chart" uri="{CE6537A1-D6FC-4f65-9D91-7224C49458BB}">
                  <c15:layout/>
                  <c15:dlblFieldTable>
                    <c15:dlblFTEntry>
                      <c15:txfldGUID>{CBBFD298-2BA5-41EC-8D90-85BBBB79BCF9}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7EE-469A-B14F-4D2C303C99C6}"/>
                </c:ext>
                <c:ext xmlns:c15="http://schemas.microsoft.com/office/drawing/2012/chart" uri="{CE6537A1-D6FC-4f65-9D91-7224C49458BB}">
                  <c15:dlblFieldTable>
                    <c15:dlblFTEntry>
                      <c15:txfldGUID>{1CDCA6ED-9148-4B99-B724-19E01068F078}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7EE-469A-B14F-4D2C303C99C6}"/>
                </c:ext>
                <c:ext xmlns:c15="http://schemas.microsoft.com/office/drawing/2012/chart" uri="{CE6537A1-D6FC-4f65-9D91-7224C49458BB}">
                  <c15:dlblFieldTable>
                    <c15:dlblFTEntry>
                      <c15:txfldGUID>{BF637418-C058-4A93-B5BD-FCCDBB618FF5}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7EE-469A-B14F-4D2C303C99C6}"/>
                </c:ext>
                <c:ext xmlns:c15="http://schemas.microsoft.com/office/drawing/2012/chart" uri="{CE6537A1-D6FC-4f65-9D91-7224C49458BB}">
                  <c15:dlblFieldTable>
                    <c15:dlblFTEntry>
                      <c15:txfldGUID>{4E20C317-6152-4946-BEFD-AABE7FDD2349}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7EE-469A-B14F-4D2C303C99C6}"/>
                </c:ext>
                <c:ext xmlns:c15="http://schemas.microsoft.com/office/drawing/2012/chart" uri="{CE6537A1-D6FC-4f65-9D91-7224C49458BB}">
                  <c15:dlblFieldTable>
                    <c15:dlblFTEntry>
                      <c15:txfldGUID>{6F923746-15FF-4274-911F-60BE4E9ED47D}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7EE-469A-B14F-4D2C303C99C6}"/>
                </c:ext>
                <c:ext xmlns:c15="http://schemas.microsoft.com/office/drawing/2012/chart" uri="{CE6537A1-D6FC-4f65-9D91-7224C49458BB}">
                  <c15:layout/>
                  <c15:dlblFieldTable>
                    <c15:dlblFTEntry>
                      <c15:txfldGUID>{156B37BC-6001-4E82-97D4-37A25ABD9DF7}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7EE-469A-B14F-4D2C303C99C6}"/>
                </c:ext>
                <c:ext xmlns:c15="http://schemas.microsoft.com/office/drawing/2012/chart" uri="{CE6537A1-D6FC-4f65-9D91-7224C49458BB}">
                  <c15:dlblFieldTable>
                    <c15:dlblFTEntry>
                      <c15:txfldGUID>{442AF583-D1AD-4DE5-BE0C-492871061907}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7EE-469A-B14F-4D2C303C99C6}"/>
                </c:ext>
                <c:ext xmlns:c15="http://schemas.microsoft.com/office/drawing/2012/chart" uri="{CE6537A1-D6FC-4f65-9D91-7224C49458BB}">
                  <c15:dlblFieldTable>
                    <c15:dlblFTEntry>
                      <c15:txfldGUID>{37657E1D-91C0-4511-A6D8-66CB9AF97A65}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7EE-469A-B14F-4D2C303C99C6}"/>
                </c:ext>
                <c:ext xmlns:c15="http://schemas.microsoft.com/office/drawing/2012/chart" uri="{CE6537A1-D6FC-4f65-9D91-7224C49458BB}">
                  <c15:dlblFieldTable>
                    <c15:dlblFTEntry>
                      <c15:txfldGUID>{103ADB81-58BB-4591-A887-2E00C04E8C64}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8.4</c:v>
                </c:pt>
                <c:pt idx="16">
                  <c:v>7.4</c:v>
                </c:pt>
                <c:pt idx="24">
                  <c:v>6.1</c:v>
                </c:pt>
                <c:pt idx="32">
                  <c:v>5.9</c:v>
                </c:pt>
              </c:numCache>
            </c:numRef>
          </c:xVal>
          <c:yVal>
            <c:numRef>
              <c:f>公会計指標分析・財政指標組合せ分析表!$BP$73:$DC$73</c:f>
              <c:numCache>
                <c:formatCode>#,##0.0;"▲ "#,##0.0</c:formatCode>
                <c:ptCount val="40"/>
                <c:pt idx="0">
                  <c:v>15.2</c:v>
                </c:pt>
                <c:pt idx="8">
                  <c:v>7.3</c:v>
                </c:pt>
              </c:numCache>
            </c:numRef>
          </c:yVal>
          <c:smooth val="0"/>
          <c:extLst xmlns:c16r2="http://schemas.microsoft.com/office/drawing/2015/06/chart">
            <c:ext xmlns:c16="http://schemas.microsoft.com/office/drawing/2014/chart" uri="{C3380CC4-5D6E-409C-BE32-E72D297353CC}">
              <c16:uniqueId val="{00000009-E7EE-469A-B14F-4D2C303C99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7EE-469A-B14F-4D2C303C99C6}"/>
                </c:ext>
                <c:ext xmlns:c15="http://schemas.microsoft.com/office/drawing/2012/chart" uri="{CE6537A1-D6FC-4f65-9D91-7224C49458BB}">
                  <c15:layout/>
                  <c15:dlblFieldTable>
                    <c15:dlblFTEntry>
                      <c15:txfldGUID>{EE9A94DB-73AB-4ED2-8AAE-1F63A9CA1167}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7EE-469A-B14F-4D2C303C99C6}"/>
                </c:ext>
                <c:ext xmlns:c15="http://schemas.microsoft.com/office/drawing/2012/chart" uri="{CE6537A1-D6FC-4f65-9D91-7224C49458BB}">
                  <c15:dlblFieldTable>
                    <c15:dlblFTEntry>
                      <c15:txfldGUID>{02CDB70F-FD6E-41F1-BF9F-FEDD552727A5}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7EE-469A-B14F-4D2C303C99C6}"/>
                </c:ext>
                <c:ext xmlns:c15="http://schemas.microsoft.com/office/drawing/2012/chart" uri="{CE6537A1-D6FC-4f65-9D91-7224C49458BB}">
                  <c15:dlblFieldTable>
                    <c15:dlblFTEntry>
                      <c15:txfldGUID>{5C705300-D8AA-412F-A8BE-85F803A18E11}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7EE-469A-B14F-4D2C303C99C6}"/>
                </c:ext>
                <c:ext xmlns:c15="http://schemas.microsoft.com/office/drawing/2012/chart" uri="{CE6537A1-D6FC-4f65-9D91-7224C49458BB}">
                  <c15:dlblFieldTable>
                    <c15:dlblFTEntry>
                      <c15:txfldGUID>{A0A62CCA-352F-43F4-B29D-3C716175D456}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7EE-469A-B14F-4D2C303C99C6}"/>
                </c:ext>
                <c:ext xmlns:c15="http://schemas.microsoft.com/office/drawing/2012/chart" uri="{CE6537A1-D6FC-4f65-9D91-7224C49458BB}">
                  <c15:dlblFieldTable>
                    <c15:dlblFTEntry>
                      <c15:txfldGUID>{5F3EBC5A-DD45-4B2B-90C7-55AD9451E089}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7EE-469A-B14F-4D2C303C99C6}"/>
                </c:ext>
                <c:ext xmlns:c15="http://schemas.microsoft.com/office/drawing/2012/chart" uri="{CE6537A1-D6FC-4f65-9D91-7224C49458BB}">
                  <c15:layout/>
                  <c15:dlblFieldTable>
                    <c15:dlblFTEntry>
                      <c15:txfldGUID>{F4811106-2733-4AC9-88A9-4711EB73ED84}</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7EE-469A-B14F-4D2C303C99C6}"/>
                </c:ext>
                <c:ext xmlns:c15="http://schemas.microsoft.com/office/drawing/2012/chart" uri="{CE6537A1-D6FC-4f65-9D91-7224C49458BB}">
                  <c15:layout/>
                  <c15:dlblFieldTable>
                    <c15:dlblFTEntry>
                      <c15:txfldGUID>{EE6E42AD-ADEF-42C2-9EDA-29AD60E39FFF}</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7EE-469A-B14F-4D2C303C99C6}"/>
                </c:ext>
                <c:ext xmlns:c15="http://schemas.microsoft.com/office/drawing/2012/chart" uri="{CE6537A1-D6FC-4f65-9D91-7224C49458BB}">
                  <c15:layout/>
                  <c15:dlblFieldTable>
                    <c15:dlblFTEntry>
                      <c15:txfldGUID>{8BCC0E30-AFC2-4EAF-A74B-135F5E8A0A6A}</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7EE-469A-B14F-4D2C303C99C6}"/>
                </c:ext>
                <c:ext xmlns:c15="http://schemas.microsoft.com/office/drawing/2012/chart" uri="{CE6537A1-D6FC-4f65-9D91-7224C49458BB}">
                  <c15:layout/>
                  <c15:dlblFieldTable>
                    <c15:dlblFTEntry>
                      <c15:txfldGUID>{2F7BD220-6FC1-4CBF-9BD4-9CB38162EC8A}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7EE-469A-B14F-4D2C303C99C6}"/>
            </c:ext>
          </c:extLst>
        </c:ser>
        <c:dLbls>
          <c:showLegendKey val="0"/>
          <c:showVal val="1"/>
          <c:showCatName val="0"/>
          <c:showSerName val="0"/>
          <c:showPercent val="0"/>
          <c:showBubbleSize val="0"/>
        </c:dLbls>
        <c:axId val="316327544"/>
        <c:axId val="316327936"/>
      </c:scatterChart>
      <c:valAx>
        <c:axId val="316327544"/>
        <c:scaling>
          <c:orientation val="minMax"/>
          <c:max val="10.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327936"/>
        <c:crosses val="autoZero"/>
        <c:crossBetween val="midCat"/>
      </c:valAx>
      <c:valAx>
        <c:axId val="316327936"/>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6327544"/>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元利償還金については、近年の繰上償還により減少となったが、</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年度からは元金償還が始まり、上昇している。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地方債発行に関しては、償還額を鑑み、事業を厳選しつつ新規借入を行い、新規発行債は交付税算入率を踏まえて借入し、一般財源での負担が大きくならないよう公債費の適正管理に努める。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地方債の現在高は年々減少傾向にはあったが、平成２８年度からは普通建設事業費の増加に伴って借入が増えるため、現在高は増加する見込みである。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今後も地方債の発行を抑制すると共に、充当可能財源等の確保に努め、将来負担の健全化に努めていく。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北海道遠別町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・財政調整基金から特定目的基金への積立により基金の内容には変更があるが、総体的な残高に関しては微増である。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・まちづくり応援基金：地域福祉の向上や次世代に引き継ぐべき地域資源の保全、活用等を図るため地域にあった活力あるまちづくりに資する事業。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・ふるさと創生基金：人材育成国際交流及びまちづくり推進事業。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・地域振興基金：高齢化社会の到来に備え、地域における福祉活動の促進、快適な生活環境の形成等地域の振興を図る事業。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・遠別町・キャッスルガー市国際交流基金：姉妹都市カナダ・キャッスルガー市との青少年等の教育交流や広くカナダとの異文化理解の促進を目的とする事業。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・公共施設等整備基金：公共施設等総合管理計画の適正な推進に向け、維持管理経費を確保するため３億円を積立たため増加。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・まちづくり応援基金：寄附金繰入のため増加。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・地域振興基金：多世代交流センター建設に伴い、８千万円繰入により減少。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・遠別町・キャッスルガー市国際交流基金：姉妹都市交流事業実施のため減少。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・各基金とも大幅な積立予定はないが、事業目的に沿った基金の運用を行う。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・町有林立木売払に伴う増加。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・決算剰余金を３，８００万円積立により増額。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・公共施設等整備基金へ３億円積立したため減少。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・決算剰余金を３千万円積立により増額。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・計画的に基金を積み立て、比較的利率の高い借入から計画的に繰上償還を行い、実質公債費比率の圧縮に努める。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
2,690
590.80
4,645,549
4,606,213
22,236
2,622,483
4,487,035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では、平成２８年度に策定した公共施設等総合管理計画において、施設保有面積の５０％を削減目標とし、老朽化した施設の集約化・複合化や除却を進めている。有形固定資産減価償却率は類似団体平均と比較してほぼ同水準であり、引き続き取り組んで行くものと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9" name="直線コネクタ 68"/>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0"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1" name="直線コネクタ 70"/>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2"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3" name="直線コネクタ 72"/>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4" name="有形固定資産減価償却率平均値テキスト"/>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5" name="フローチャート: 判断 74"/>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6" name="フローチャート: 判断 75"/>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25823</xdr:rowOff>
    </xdr:from>
    <xdr:to>
      <xdr:col>19</xdr:col>
      <xdr:colOff>187325</xdr:colOff>
      <xdr:row>29</xdr:row>
      <xdr:rowOff>127423</xdr:rowOff>
    </xdr:to>
    <xdr:sp macro="" textlink="">
      <xdr:nvSpPr>
        <xdr:cNvPr id="83" name="楕円 82"/>
        <xdr:cNvSpPr/>
      </xdr:nvSpPr>
      <xdr:spPr>
        <a:xfrm>
          <a:off x="4000500" y="49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84" name="楕円 83"/>
        <xdr:cNvSpPr/>
      </xdr:nvSpPr>
      <xdr:spPr>
        <a:xfrm>
          <a:off x="3238500" y="5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76623</xdr:rowOff>
    </xdr:from>
    <xdr:to>
      <xdr:col>19</xdr:col>
      <xdr:colOff>136525</xdr:colOff>
      <xdr:row>29</xdr:row>
      <xdr:rowOff>144992</xdr:rowOff>
    </xdr:to>
    <xdr:cxnSp macro="">
      <xdr:nvCxnSpPr>
        <xdr:cNvPr id="85" name="直線コネクタ 84"/>
        <xdr:cNvCxnSpPr/>
      </xdr:nvCxnSpPr>
      <xdr:spPr>
        <a:xfrm flipV="1">
          <a:off x="3289300" y="504867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6" name="n_1aveValue有形固定資産減価償却率"/>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7" name="n_2aveValue有形固定資産減価償却率"/>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118550</xdr:rowOff>
    </xdr:from>
    <xdr:ext cx="405111" cy="259045"/>
    <xdr:sp macro="" textlink="">
      <xdr:nvSpPr>
        <xdr:cNvPr id="88" name="n_1mainValue有形固定資産減価償却率"/>
        <xdr:cNvSpPr txBox="1"/>
      </xdr:nvSpPr>
      <xdr:spPr>
        <a:xfrm>
          <a:off x="3836044" y="509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9" name="n_2mainValue有形固定資産減価償却率"/>
        <xdr:cNvSpPr txBox="1"/>
      </xdr:nvSpPr>
      <xdr:spPr>
        <a:xfrm>
          <a:off x="3086744" y="515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債務償還可能年数は類似団体を上回っており、主な要因としては、普通建設事業費の増加に伴う地方債残高の増加が考えられるため、事業費の抑制や充当可能財源の確保に努める。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0" name="直線コネクタ 119"/>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3"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4" name="直線コネクタ 123"/>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5" name="債務償還可能年数平均値テキスト"/>
        <xdr:cNvSpPr txBox="1"/>
      </xdr:nvSpPr>
      <xdr:spPr>
        <a:xfrm>
          <a:off x="14846300"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6" name="フローチャート: 判断 125"/>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95703</xdr:rowOff>
    </xdr:from>
    <xdr:to>
      <xdr:col>76</xdr:col>
      <xdr:colOff>73025</xdr:colOff>
      <xdr:row>32</xdr:row>
      <xdr:rowOff>25853</xdr:rowOff>
    </xdr:to>
    <xdr:sp macro="" textlink="">
      <xdr:nvSpPr>
        <xdr:cNvPr id="132" name="楕円 131"/>
        <xdr:cNvSpPr/>
      </xdr:nvSpPr>
      <xdr:spPr>
        <a:xfrm>
          <a:off x="14744700" y="54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118580</xdr:rowOff>
    </xdr:from>
    <xdr:ext cx="340478" cy="259045"/>
    <xdr:sp macro="" textlink="">
      <xdr:nvSpPr>
        <xdr:cNvPr id="133" name="債務償還可能年数該当値テキスト"/>
        <xdr:cNvSpPr txBox="1"/>
      </xdr:nvSpPr>
      <xdr:spPr>
        <a:xfrm>
          <a:off x="14846300" y="5262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
2,690
590.80
4,645,549
4,606,213
22,236
2,622,483
4,487,035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0" name="楕円 69"/>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71" name="楕円 70"/>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38</xdr:row>
      <xdr:rowOff>7620</xdr:rowOff>
    </xdr:to>
    <xdr:cxnSp macro="">
      <xdr:nvCxnSpPr>
        <xdr:cNvPr id="72" name="直線コネクタ 71"/>
        <xdr:cNvCxnSpPr/>
      </xdr:nvCxnSpPr>
      <xdr:spPr>
        <a:xfrm flipV="1">
          <a:off x="2908300" y="6484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36847</xdr:rowOff>
    </xdr:from>
    <xdr:ext cx="405111" cy="259045"/>
    <xdr:sp macro="" textlink="">
      <xdr:nvSpPr>
        <xdr:cNvPr id="75" name="n_1mainValue【道路】&#10;有形固定資産減価償却率"/>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76" name="n_2mainValue【道路】&#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42503</xdr:rowOff>
    </xdr:from>
    <xdr:to>
      <xdr:col>50</xdr:col>
      <xdr:colOff>165100</xdr:colOff>
      <xdr:row>41</xdr:row>
      <xdr:rowOff>144103</xdr:rowOff>
    </xdr:to>
    <xdr:sp macro="" textlink="">
      <xdr:nvSpPr>
        <xdr:cNvPr id="114" name="楕円 113"/>
        <xdr:cNvSpPr/>
      </xdr:nvSpPr>
      <xdr:spPr>
        <a:xfrm>
          <a:off x="9588500" y="70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20504</xdr:rowOff>
    </xdr:from>
    <xdr:to>
      <xdr:col>46</xdr:col>
      <xdr:colOff>38100</xdr:colOff>
      <xdr:row>41</xdr:row>
      <xdr:rowOff>122104</xdr:rowOff>
    </xdr:to>
    <xdr:sp macro="" textlink="">
      <xdr:nvSpPr>
        <xdr:cNvPr id="115" name="楕円 114"/>
        <xdr:cNvSpPr/>
      </xdr:nvSpPr>
      <xdr:spPr>
        <a:xfrm>
          <a:off x="8699500" y="70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71304</xdr:rowOff>
    </xdr:from>
    <xdr:to>
      <xdr:col>50</xdr:col>
      <xdr:colOff>114300</xdr:colOff>
      <xdr:row>41</xdr:row>
      <xdr:rowOff>93303</xdr:rowOff>
    </xdr:to>
    <xdr:cxnSp macro="">
      <xdr:nvCxnSpPr>
        <xdr:cNvPr id="116" name="直線コネクタ 115"/>
        <xdr:cNvCxnSpPr/>
      </xdr:nvCxnSpPr>
      <xdr:spPr>
        <a:xfrm>
          <a:off x="8750300" y="7100754"/>
          <a:ext cx="889000" cy="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135230</xdr:rowOff>
    </xdr:from>
    <xdr:ext cx="534377" cy="259045"/>
    <xdr:sp macro="" textlink="">
      <xdr:nvSpPr>
        <xdr:cNvPr id="119" name="n_1mainValue【道路】&#10;一人当たり延長"/>
        <xdr:cNvSpPr txBox="1"/>
      </xdr:nvSpPr>
      <xdr:spPr>
        <a:xfrm>
          <a:off x="9359411" y="71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113231</xdr:rowOff>
    </xdr:from>
    <xdr:ext cx="534377" cy="259045"/>
    <xdr:sp macro="" textlink="">
      <xdr:nvSpPr>
        <xdr:cNvPr id="120" name="n_2mainValue【道路】&#10;一人当たり延長"/>
        <xdr:cNvSpPr txBox="1"/>
      </xdr:nvSpPr>
      <xdr:spPr>
        <a:xfrm>
          <a:off x="8483111" y="71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59" name="楕円 158"/>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69215</xdr:rowOff>
    </xdr:from>
    <xdr:to>
      <xdr:col>15</xdr:col>
      <xdr:colOff>101600</xdr:colOff>
      <xdr:row>61</xdr:row>
      <xdr:rowOff>170815</xdr:rowOff>
    </xdr:to>
    <xdr:sp macro="" textlink="">
      <xdr:nvSpPr>
        <xdr:cNvPr id="160" name="楕円 159"/>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120015</xdr:rowOff>
    </xdr:to>
    <xdr:cxnSp macro="">
      <xdr:nvCxnSpPr>
        <xdr:cNvPr id="161" name="直線コネクタ 160"/>
        <xdr:cNvCxnSpPr/>
      </xdr:nvCxnSpPr>
      <xdr:spPr>
        <a:xfrm flipV="1">
          <a:off x="2908300" y="105613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3"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64" name="n_1main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161942</xdr:rowOff>
    </xdr:from>
    <xdr:ext cx="405111" cy="259045"/>
    <xdr:sp macro="" textlink="">
      <xdr:nvSpPr>
        <xdr:cNvPr id="165" name="n_2mainValue【橋りょう・トンネル】&#10;有形固定資産減価償却率"/>
        <xdr:cNvSpPr txBox="1"/>
      </xdr:nvSpPr>
      <xdr:spPr>
        <a:xfrm>
          <a:off x="2705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155498</xdr:rowOff>
    </xdr:from>
    <xdr:to>
      <xdr:col>50</xdr:col>
      <xdr:colOff>165100</xdr:colOff>
      <xdr:row>63</xdr:row>
      <xdr:rowOff>85648</xdr:rowOff>
    </xdr:to>
    <xdr:sp macro="" textlink="">
      <xdr:nvSpPr>
        <xdr:cNvPr id="205" name="楕円 204"/>
        <xdr:cNvSpPr/>
      </xdr:nvSpPr>
      <xdr:spPr>
        <a:xfrm>
          <a:off x="9588500" y="107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164967</xdr:rowOff>
    </xdr:from>
    <xdr:to>
      <xdr:col>46</xdr:col>
      <xdr:colOff>38100</xdr:colOff>
      <xdr:row>63</xdr:row>
      <xdr:rowOff>95117</xdr:rowOff>
    </xdr:to>
    <xdr:sp macro="" textlink="">
      <xdr:nvSpPr>
        <xdr:cNvPr id="206" name="楕円 205"/>
        <xdr:cNvSpPr/>
      </xdr:nvSpPr>
      <xdr:spPr>
        <a:xfrm>
          <a:off x="8699500" y="107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34848</xdr:rowOff>
    </xdr:from>
    <xdr:to>
      <xdr:col>50</xdr:col>
      <xdr:colOff>114300</xdr:colOff>
      <xdr:row>63</xdr:row>
      <xdr:rowOff>44317</xdr:rowOff>
    </xdr:to>
    <xdr:cxnSp macro="">
      <xdr:nvCxnSpPr>
        <xdr:cNvPr id="207" name="直線コネクタ 206"/>
        <xdr:cNvCxnSpPr/>
      </xdr:nvCxnSpPr>
      <xdr:spPr>
        <a:xfrm flipV="1">
          <a:off x="8750300" y="10836198"/>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76775</xdr:rowOff>
    </xdr:from>
    <xdr:ext cx="599010" cy="259045"/>
    <xdr:sp macro="" textlink="">
      <xdr:nvSpPr>
        <xdr:cNvPr id="210" name="n_1mainValue【橋りょう・トンネル】&#10;一人当たり有形固定資産（償却資産）額"/>
        <xdr:cNvSpPr txBox="1"/>
      </xdr:nvSpPr>
      <xdr:spPr>
        <a:xfrm>
          <a:off x="9327095" y="1087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86244</xdr:rowOff>
    </xdr:from>
    <xdr:ext cx="599010" cy="259045"/>
    <xdr:sp macro="" textlink="">
      <xdr:nvSpPr>
        <xdr:cNvPr id="211" name="n_2mainValue【橋りょう・トンネル】&#10;一人当たり有形固定資産（償却資産）額"/>
        <xdr:cNvSpPr txBox="1"/>
      </xdr:nvSpPr>
      <xdr:spPr>
        <a:xfrm>
          <a:off x="8450795" y="1088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250" name="楕円 249"/>
        <xdr:cNvSpPr/>
      </xdr:nvSpPr>
      <xdr:spPr>
        <a:xfrm>
          <a:off x="3746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93980</xdr:rowOff>
    </xdr:from>
    <xdr:to>
      <xdr:col>15</xdr:col>
      <xdr:colOff>101600</xdr:colOff>
      <xdr:row>84</xdr:row>
      <xdr:rowOff>24130</xdr:rowOff>
    </xdr:to>
    <xdr:sp macro="" textlink="">
      <xdr:nvSpPr>
        <xdr:cNvPr id="251" name="楕円 250"/>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83</xdr:row>
      <xdr:rowOff>154305</xdr:rowOff>
    </xdr:to>
    <xdr:cxnSp macro="">
      <xdr:nvCxnSpPr>
        <xdr:cNvPr id="252" name="直線コネクタ 251"/>
        <xdr:cNvCxnSpPr/>
      </xdr:nvCxnSpPr>
      <xdr:spPr>
        <a:xfrm>
          <a:off x="2908300" y="143751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3"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255" name="n_1mainValue【公営住宅】&#10;有形固定資産減価償却率"/>
        <xdr:cNvSpPr txBox="1"/>
      </xdr:nvSpPr>
      <xdr:spPr>
        <a:xfrm>
          <a:off x="3582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256" name="n_2mainValue【公営住宅】&#10;有形固定資産減価償却率"/>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148425</xdr:rowOff>
    </xdr:from>
    <xdr:to>
      <xdr:col>50</xdr:col>
      <xdr:colOff>165100</xdr:colOff>
      <xdr:row>85</xdr:row>
      <xdr:rowOff>78575</xdr:rowOff>
    </xdr:to>
    <xdr:sp macro="" textlink="">
      <xdr:nvSpPr>
        <xdr:cNvPr id="294" name="楕円 293"/>
        <xdr:cNvSpPr/>
      </xdr:nvSpPr>
      <xdr:spPr>
        <a:xfrm>
          <a:off x="9588500" y="145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153378</xdr:rowOff>
    </xdr:from>
    <xdr:to>
      <xdr:col>46</xdr:col>
      <xdr:colOff>38100</xdr:colOff>
      <xdr:row>85</xdr:row>
      <xdr:rowOff>83528</xdr:rowOff>
    </xdr:to>
    <xdr:sp macro="" textlink="">
      <xdr:nvSpPr>
        <xdr:cNvPr id="295" name="楕円 294"/>
        <xdr:cNvSpPr/>
      </xdr:nvSpPr>
      <xdr:spPr>
        <a:xfrm>
          <a:off x="8699500" y="145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27775</xdr:rowOff>
    </xdr:from>
    <xdr:to>
      <xdr:col>50</xdr:col>
      <xdr:colOff>114300</xdr:colOff>
      <xdr:row>85</xdr:row>
      <xdr:rowOff>32728</xdr:rowOff>
    </xdr:to>
    <xdr:cxnSp macro="">
      <xdr:nvCxnSpPr>
        <xdr:cNvPr id="296" name="直線コネクタ 295"/>
        <xdr:cNvCxnSpPr/>
      </xdr:nvCxnSpPr>
      <xdr:spPr>
        <a:xfrm flipV="1">
          <a:off x="8750300" y="1460102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7"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98"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95102</xdr:rowOff>
    </xdr:from>
    <xdr:ext cx="469744" cy="259045"/>
    <xdr:sp macro="" textlink="">
      <xdr:nvSpPr>
        <xdr:cNvPr id="299" name="n_1mainValue【公営住宅】&#10;一人当たり面積"/>
        <xdr:cNvSpPr txBox="1"/>
      </xdr:nvSpPr>
      <xdr:spPr>
        <a:xfrm>
          <a:off x="9391727" y="1432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100055</xdr:rowOff>
    </xdr:from>
    <xdr:ext cx="469744" cy="259045"/>
    <xdr:sp macro="" textlink="">
      <xdr:nvSpPr>
        <xdr:cNvPr id="300" name="n_2mainValue【公営住宅】&#10;一人当たり面積"/>
        <xdr:cNvSpPr txBox="1"/>
      </xdr:nvSpPr>
      <xdr:spPr>
        <a:xfrm>
          <a:off x="8515427" y="1433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31931</xdr:rowOff>
    </xdr:from>
    <xdr:to>
      <xdr:col>81</xdr:col>
      <xdr:colOff>101600</xdr:colOff>
      <xdr:row>40</xdr:row>
      <xdr:rowOff>133531</xdr:rowOff>
    </xdr:to>
    <xdr:sp macro="" textlink="">
      <xdr:nvSpPr>
        <xdr:cNvPr id="356" name="楕円 355"/>
        <xdr:cNvSpPr/>
      </xdr:nvSpPr>
      <xdr:spPr>
        <a:xfrm>
          <a:off x="1543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76019</xdr:rowOff>
    </xdr:from>
    <xdr:to>
      <xdr:col>76</xdr:col>
      <xdr:colOff>165100</xdr:colOff>
      <xdr:row>41</xdr:row>
      <xdr:rowOff>6169</xdr:rowOff>
    </xdr:to>
    <xdr:sp macro="" textlink="">
      <xdr:nvSpPr>
        <xdr:cNvPr id="357" name="楕円 356"/>
        <xdr:cNvSpPr/>
      </xdr:nvSpPr>
      <xdr:spPr>
        <a:xfrm>
          <a:off x="14541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82731</xdr:rowOff>
    </xdr:from>
    <xdr:to>
      <xdr:col>81</xdr:col>
      <xdr:colOff>50800</xdr:colOff>
      <xdr:row>40</xdr:row>
      <xdr:rowOff>126819</xdr:rowOff>
    </xdr:to>
    <xdr:cxnSp macro="">
      <xdr:nvCxnSpPr>
        <xdr:cNvPr id="358" name="直線コネクタ 357"/>
        <xdr:cNvCxnSpPr/>
      </xdr:nvCxnSpPr>
      <xdr:spPr>
        <a:xfrm flipV="1">
          <a:off x="14592300" y="69407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59"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124658</xdr:rowOff>
    </xdr:from>
    <xdr:ext cx="405111" cy="259045"/>
    <xdr:sp macro="" textlink="">
      <xdr:nvSpPr>
        <xdr:cNvPr id="361" name="n_1mainValue【認定こども園・幼稚園・保育所】&#10;有形固定資産減価償却率"/>
        <xdr:cNvSpPr txBox="1"/>
      </xdr:nvSpPr>
      <xdr:spPr>
        <a:xfrm>
          <a:off x="15266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168746</xdr:rowOff>
    </xdr:from>
    <xdr:ext cx="405111" cy="259045"/>
    <xdr:sp macro="" textlink="">
      <xdr:nvSpPr>
        <xdr:cNvPr id="362" name="n_2mainValue【認定こども園・幼稚園・保育所】&#10;有形固定資産減価償却率"/>
        <xdr:cNvSpPr txBox="1"/>
      </xdr:nvSpPr>
      <xdr:spPr>
        <a:xfrm>
          <a:off x="14389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118110</xdr:rowOff>
    </xdr:from>
    <xdr:to>
      <xdr:col>112</xdr:col>
      <xdr:colOff>38100</xdr:colOff>
      <xdr:row>40</xdr:row>
      <xdr:rowOff>48260</xdr:rowOff>
    </xdr:to>
    <xdr:sp macro="" textlink="">
      <xdr:nvSpPr>
        <xdr:cNvPr id="400" name="楕円 399"/>
        <xdr:cNvSpPr/>
      </xdr:nvSpPr>
      <xdr:spPr>
        <a:xfrm>
          <a:off x="212725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125730</xdr:rowOff>
    </xdr:from>
    <xdr:to>
      <xdr:col>107</xdr:col>
      <xdr:colOff>101600</xdr:colOff>
      <xdr:row>40</xdr:row>
      <xdr:rowOff>55880</xdr:rowOff>
    </xdr:to>
    <xdr:sp macro="" textlink="">
      <xdr:nvSpPr>
        <xdr:cNvPr id="401" name="楕円 400"/>
        <xdr:cNvSpPr/>
      </xdr:nvSpPr>
      <xdr:spPr>
        <a:xfrm>
          <a:off x="20383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168910</xdr:rowOff>
    </xdr:from>
    <xdr:to>
      <xdr:col>111</xdr:col>
      <xdr:colOff>177800</xdr:colOff>
      <xdr:row>40</xdr:row>
      <xdr:rowOff>5080</xdr:rowOff>
    </xdr:to>
    <xdr:cxnSp macro="">
      <xdr:nvCxnSpPr>
        <xdr:cNvPr id="402" name="直線コネクタ 401"/>
        <xdr:cNvCxnSpPr/>
      </xdr:nvCxnSpPr>
      <xdr:spPr>
        <a:xfrm flipV="1">
          <a:off x="20434300" y="6855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3"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4"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39387</xdr:rowOff>
    </xdr:from>
    <xdr:ext cx="469744" cy="259045"/>
    <xdr:sp macro="" textlink="">
      <xdr:nvSpPr>
        <xdr:cNvPr id="405" name="n_1mainValue【認定こども園・幼稚園・保育所】&#10;一人当たり面積"/>
        <xdr:cNvSpPr txBox="1"/>
      </xdr:nvSpPr>
      <xdr:spPr>
        <a:xfrm>
          <a:off x="21075727"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47007</xdr:rowOff>
    </xdr:from>
    <xdr:ext cx="469744" cy="259045"/>
    <xdr:sp macro="" textlink="">
      <xdr:nvSpPr>
        <xdr:cNvPr id="406" name="n_2mainValue【認定こども園・幼稚園・保育所】&#10;一人当たり面積"/>
        <xdr:cNvSpPr txBox="1"/>
      </xdr:nvSpPr>
      <xdr:spPr>
        <a:xfrm>
          <a:off x="20199427"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445" name="楕円 444"/>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6" name="楕円 445"/>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60</xdr:row>
      <xdr:rowOff>34290</xdr:rowOff>
    </xdr:to>
    <xdr:cxnSp macro="">
      <xdr:nvCxnSpPr>
        <xdr:cNvPr id="447" name="直線コネクタ 446"/>
        <xdr:cNvCxnSpPr/>
      </xdr:nvCxnSpPr>
      <xdr:spPr>
        <a:xfrm flipV="1">
          <a:off x="14592300" y="10279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8"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4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59707</xdr:rowOff>
    </xdr:from>
    <xdr:ext cx="405111" cy="259045"/>
    <xdr:sp macro="" textlink="">
      <xdr:nvSpPr>
        <xdr:cNvPr id="450" name="n_1mainValue【学校施設】&#10;有形固定資産減価償却率"/>
        <xdr:cNvSpPr txBox="1"/>
      </xdr:nvSpPr>
      <xdr:spPr>
        <a:xfrm>
          <a:off x="15266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51" name="n_2main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75082</xdr:rowOff>
    </xdr:from>
    <xdr:to>
      <xdr:col>112</xdr:col>
      <xdr:colOff>38100</xdr:colOff>
      <xdr:row>63</xdr:row>
      <xdr:rowOff>5232</xdr:rowOff>
    </xdr:to>
    <xdr:sp macro="" textlink="">
      <xdr:nvSpPr>
        <xdr:cNvPr id="489" name="楕円 488"/>
        <xdr:cNvSpPr/>
      </xdr:nvSpPr>
      <xdr:spPr>
        <a:xfrm>
          <a:off x="21272500" y="107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80797</xdr:rowOff>
    </xdr:from>
    <xdr:to>
      <xdr:col>107</xdr:col>
      <xdr:colOff>101600</xdr:colOff>
      <xdr:row>63</xdr:row>
      <xdr:rowOff>10947</xdr:rowOff>
    </xdr:to>
    <xdr:sp macro="" textlink="">
      <xdr:nvSpPr>
        <xdr:cNvPr id="490" name="楕円 489"/>
        <xdr:cNvSpPr/>
      </xdr:nvSpPr>
      <xdr:spPr>
        <a:xfrm>
          <a:off x="20383500" y="107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125882</xdr:rowOff>
    </xdr:from>
    <xdr:to>
      <xdr:col>111</xdr:col>
      <xdr:colOff>177800</xdr:colOff>
      <xdr:row>62</xdr:row>
      <xdr:rowOff>131597</xdr:rowOff>
    </xdr:to>
    <xdr:cxnSp macro="">
      <xdr:nvCxnSpPr>
        <xdr:cNvPr id="491" name="直線コネクタ 490"/>
        <xdr:cNvCxnSpPr/>
      </xdr:nvCxnSpPr>
      <xdr:spPr>
        <a:xfrm flipV="1">
          <a:off x="20434300" y="1075578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93"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167809</xdr:rowOff>
    </xdr:from>
    <xdr:ext cx="469744" cy="259045"/>
    <xdr:sp macro="" textlink="">
      <xdr:nvSpPr>
        <xdr:cNvPr id="494" name="n_1mainValue【学校施設】&#10;一人当たり面積"/>
        <xdr:cNvSpPr txBox="1"/>
      </xdr:nvSpPr>
      <xdr:spPr>
        <a:xfrm>
          <a:off x="21075727" y="107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27474</xdr:rowOff>
    </xdr:from>
    <xdr:ext cx="469744" cy="259045"/>
    <xdr:sp macro="" textlink="">
      <xdr:nvSpPr>
        <xdr:cNvPr id="495" name="n_2mainValue【学校施設】&#10;一人当たり面積"/>
        <xdr:cNvSpPr txBox="1"/>
      </xdr:nvSpPr>
      <xdr:spPr>
        <a:xfrm>
          <a:off x="20199427" y="104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類似団体と比較して認定こども園、橋りょう・トンネル、公営住宅の有形固定資産減価償却率が低くなっている。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認定こども園は平成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度に</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したもの</a:t>
          </a:r>
          <a:r>
            <a:rPr kumimoji="1" lang="ja-JP" altLang="ja-JP" sz="1100">
              <a:solidFill>
                <a:schemeClr val="dk1"/>
              </a:solidFill>
              <a:effectLst/>
              <a:latin typeface="+mn-lt"/>
              <a:ea typeface="+mn-ea"/>
              <a:cs typeface="+mn-cs"/>
            </a:rPr>
            <a:t>であり、橋りょう</a:t>
          </a:r>
          <a:r>
            <a:rPr kumimoji="1" lang="ja-JP" altLang="en-US" sz="1100">
              <a:solidFill>
                <a:schemeClr val="dk1"/>
              </a:solidFill>
              <a:effectLst/>
              <a:latin typeface="+mn-lt"/>
              <a:ea typeface="+mn-ea"/>
              <a:cs typeface="+mn-cs"/>
            </a:rPr>
            <a:t>、公営住宅については、長寿命化計画に基づいた補修工事及び建替え等を実施しているためである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引き続き、同計画に基づいて、</a:t>
          </a:r>
          <a:r>
            <a:rPr kumimoji="1" lang="ja-JP" altLang="ja-JP" sz="1100">
              <a:solidFill>
                <a:schemeClr val="dk1"/>
              </a:solidFill>
              <a:effectLst/>
              <a:latin typeface="+mn-lt"/>
              <a:ea typeface="+mn-ea"/>
              <a:cs typeface="+mn-cs"/>
            </a:rPr>
            <a:t>橋りょう、公営住宅</a:t>
          </a:r>
          <a:r>
            <a:rPr kumimoji="1" lang="ja-JP" altLang="en-US" sz="1100">
              <a:solidFill>
                <a:schemeClr val="dk1"/>
              </a:solidFill>
              <a:effectLst/>
              <a:latin typeface="+mn-lt"/>
              <a:ea typeface="+mn-ea"/>
              <a:cs typeface="+mn-cs"/>
            </a:rPr>
            <a:t>の計画的な整備に</a:t>
          </a:r>
          <a:r>
            <a:rPr kumimoji="1" lang="ja-JP" altLang="ja-JP" sz="1100">
              <a:solidFill>
                <a:schemeClr val="dk1"/>
              </a:solidFill>
              <a:effectLst/>
              <a:latin typeface="+mn-lt"/>
              <a:ea typeface="+mn-ea"/>
              <a:cs typeface="+mn-cs"/>
            </a:rPr>
            <a:t>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
2,690
590.80
4,645,549
4,606,213
22,236
2,622,483
4,487,035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126365</xdr:rowOff>
    </xdr:from>
    <xdr:to>
      <xdr:col>20</xdr:col>
      <xdr:colOff>38100</xdr:colOff>
      <xdr:row>58</xdr:row>
      <xdr:rowOff>56515</xdr:rowOff>
    </xdr:to>
    <xdr:sp macro="" textlink="">
      <xdr:nvSpPr>
        <xdr:cNvPr id="88" name="楕円 87"/>
        <xdr:cNvSpPr/>
      </xdr:nvSpPr>
      <xdr:spPr>
        <a:xfrm>
          <a:off x="3746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164465</xdr:rowOff>
    </xdr:from>
    <xdr:to>
      <xdr:col>15</xdr:col>
      <xdr:colOff>101600</xdr:colOff>
      <xdr:row>58</xdr:row>
      <xdr:rowOff>94615</xdr:rowOff>
    </xdr:to>
    <xdr:sp macro="" textlink="">
      <xdr:nvSpPr>
        <xdr:cNvPr id="89" name="楕円 88"/>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xdr:rowOff>
    </xdr:from>
    <xdr:to>
      <xdr:col>19</xdr:col>
      <xdr:colOff>177800</xdr:colOff>
      <xdr:row>58</xdr:row>
      <xdr:rowOff>43815</xdr:rowOff>
    </xdr:to>
    <xdr:cxnSp macro="">
      <xdr:nvCxnSpPr>
        <xdr:cNvPr id="90" name="直線コネクタ 89"/>
        <xdr:cNvCxnSpPr/>
      </xdr:nvCxnSpPr>
      <xdr:spPr>
        <a:xfrm flipV="1">
          <a:off x="2908300" y="99498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73042</xdr:rowOff>
    </xdr:from>
    <xdr:ext cx="405111" cy="259045"/>
    <xdr:sp macro="" textlink="">
      <xdr:nvSpPr>
        <xdr:cNvPr id="91" name="n_1mainValue【体育館・プール】&#10;有形固定資産減価償却率"/>
        <xdr:cNvSpPr txBox="1"/>
      </xdr:nvSpPr>
      <xdr:spPr>
        <a:xfrm>
          <a:off x="35820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111142</xdr:rowOff>
    </xdr:from>
    <xdr:ext cx="405111" cy="259045"/>
    <xdr:sp macro="" textlink="">
      <xdr:nvSpPr>
        <xdr:cNvPr id="92" name="n_2mainValue【体育館・プール】&#10;有形固定資産減価償却率"/>
        <xdr:cNvSpPr txBox="1"/>
      </xdr:nvSpPr>
      <xdr:spPr>
        <a:xfrm>
          <a:off x="2705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141550</xdr:rowOff>
    </xdr:from>
    <xdr:to>
      <xdr:col>50</xdr:col>
      <xdr:colOff>165100</xdr:colOff>
      <xdr:row>64</xdr:row>
      <xdr:rowOff>71700</xdr:rowOff>
    </xdr:to>
    <xdr:sp macro="" textlink="">
      <xdr:nvSpPr>
        <xdr:cNvPr id="134" name="楕円 133"/>
        <xdr:cNvSpPr/>
      </xdr:nvSpPr>
      <xdr:spPr>
        <a:xfrm>
          <a:off x="9588500" y="109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143673</xdr:rowOff>
    </xdr:from>
    <xdr:to>
      <xdr:col>46</xdr:col>
      <xdr:colOff>38100</xdr:colOff>
      <xdr:row>64</xdr:row>
      <xdr:rowOff>73823</xdr:rowOff>
    </xdr:to>
    <xdr:sp macro="" textlink="">
      <xdr:nvSpPr>
        <xdr:cNvPr id="135" name="楕円 134"/>
        <xdr:cNvSpPr/>
      </xdr:nvSpPr>
      <xdr:spPr>
        <a:xfrm>
          <a:off x="8699500" y="109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20900</xdr:rowOff>
    </xdr:from>
    <xdr:to>
      <xdr:col>50</xdr:col>
      <xdr:colOff>114300</xdr:colOff>
      <xdr:row>64</xdr:row>
      <xdr:rowOff>23023</xdr:rowOff>
    </xdr:to>
    <xdr:cxnSp macro="">
      <xdr:nvCxnSpPr>
        <xdr:cNvPr id="136" name="直線コネクタ 135"/>
        <xdr:cNvCxnSpPr/>
      </xdr:nvCxnSpPr>
      <xdr:spPr>
        <a:xfrm flipV="1">
          <a:off x="8750300" y="10993700"/>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62827</xdr:rowOff>
    </xdr:from>
    <xdr:ext cx="469744" cy="259045"/>
    <xdr:sp macro="" textlink="">
      <xdr:nvSpPr>
        <xdr:cNvPr id="137" name="n_1mainValue【体育館・プール】&#10;一人当たり面積"/>
        <xdr:cNvSpPr txBox="1"/>
      </xdr:nvSpPr>
      <xdr:spPr>
        <a:xfrm>
          <a:off x="9391727" y="110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64950</xdr:rowOff>
    </xdr:from>
    <xdr:ext cx="469744" cy="259045"/>
    <xdr:sp macro="" textlink="">
      <xdr:nvSpPr>
        <xdr:cNvPr id="138" name="n_2mainValue【体育館・プール】&#10;一人当たり面積"/>
        <xdr:cNvSpPr txBox="1"/>
      </xdr:nvSpPr>
      <xdr:spPr>
        <a:xfrm>
          <a:off x="8515427" y="1103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9" name="正方形/長方形 1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0" name="正方形/長方形 1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1" name="正方形/長方形 1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2" name="正方形/長方形 1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3" name="正方形/長方形 1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4" name="正方形/長方形 1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5" name="正方形/長方形 1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6" name="正方形/長方形 18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7" name="正方形/長方形 1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8" name="正方形/長方形 1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9" name="正方形/長方形 1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0" name="正方形/長方形 1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1" name="正方形/長方形 1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2" name="正方形/長方形 1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3" name="正方形/長方形 1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4" name="正方形/長方形 1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5" name="テキスト ボックス 1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6" name="直線コネクタ 1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97" name="直線コネクタ 1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98" name="テキスト ボックス 19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99" name="直線コネクタ 1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0" name="テキスト ボックス 1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1" name="直線コネクタ 2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2" name="テキスト ボックス 2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3" name="直線コネクタ 2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4" name="テキスト ボックス 2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05" name="直線コネクタ 2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06" name="テキスト ボックス 2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07" name="直線コネクタ 2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08" name="テキスト ボックス 20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9" name="直線コネクタ 2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0" name="テキスト ボックス 2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12" name="直線コネクタ 211"/>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13"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14" name="直線コネクタ 213"/>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1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16" name="直線コネクタ 21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17"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18" name="フローチャート: 判断 21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19" name="フローチャート: 判断 218"/>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220"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21" name="フローチャート: 判断 220"/>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222"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3" name="テキスト ボックス 2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4" name="テキスト ボックス 2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5" name="テキスト ボックス 2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6" name="テキスト ボックス 2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7" name="テキスト ボックス 2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228" name="楕円 227"/>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96157</xdr:rowOff>
    </xdr:from>
    <xdr:to>
      <xdr:col>76</xdr:col>
      <xdr:colOff>165100</xdr:colOff>
      <xdr:row>59</xdr:row>
      <xdr:rowOff>26307</xdr:rowOff>
    </xdr:to>
    <xdr:sp macro="" textlink="">
      <xdr:nvSpPr>
        <xdr:cNvPr id="229" name="楕円 228"/>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230" name="直線コネクタ 229"/>
        <xdr:cNvCxnSpPr/>
      </xdr:nvCxnSpPr>
      <xdr:spPr>
        <a:xfrm flipV="1">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231"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232"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3" name="正方形/長方形 2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4" name="正方形/長方形 2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5" name="正方形/長方形 2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6" name="正方形/長方形 2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7" name="正方形/長方形 2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8" name="正方形/長方形 2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9" name="正方形/長方形 2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0" name="正方形/長方形 2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1" name="テキスト ボックス 2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2" name="直線コネクタ 2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3" name="直線コネクタ 2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4" name="テキスト ボックス 2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5" name="直線コネクタ 2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6" name="テキスト ボックス 2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7" name="直線コネクタ 2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8" name="テキスト ボックス 2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9" name="直線コネクタ 2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0" name="テキスト ボックス 2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1" name="直線コネクタ 2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2" name="テキスト ボックス 2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3" name="直線コネクタ 2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4" name="テキスト ボックス 2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256" name="直線コネクタ 255"/>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57"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58" name="直線コネクタ 257"/>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259"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260" name="直線コネクタ 259"/>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261"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262" name="フローチャート: 判断 261"/>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263" name="フローチャート: 判断 262"/>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264"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265" name="フローチャート: 判断 264"/>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266"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7" name="テキスト ボックス 2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8" name="テキスト ボックス 2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9" name="テキスト ボックス 2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0" name="テキスト ボックス 2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1" name="テキスト ボックス 2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108458</xdr:rowOff>
    </xdr:from>
    <xdr:to>
      <xdr:col>112</xdr:col>
      <xdr:colOff>38100</xdr:colOff>
      <xdr:row>64</xdr:row>
      <xdr:rowOff>38608</xdr:rowOff>
    </xdr:to>
    <xdr:sp macro="" textlink="">
      <xdr:nvSpPr>
        <xdr:cNvPr id="272" name="楕円 271"/>
        <xdr:cNvSpPr/>
      </xdr:nvSpPr>
      <xdr:spPr>
        <a:xfrm>
          <a:off x="21272500" y="10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109982</xdr:rowOff>
    </xdr:from>
    <xdr:to>
      <xdr:col>107</xdr:col>
      <xdr:colOff>101600</xdr:colOff>
      <xdr:row>64</xdr:row>
      <xdr:rowOff>40132</xdr:rowOff>
    </xdr:to>
    <xdr:sp macro="" textlink="">
      <xdr:nvSpPr>
        <xdr:cNvPr id="273" name="楕円 272"/>
        <xdr:cNvSpPr/>
      </xdr:nvSpPr>
      <xdr:spPr>
        <a:xfrm>
          <a:off x="20383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159258</xdr:rowOff>
    </xdr:from>
    <xdr:to>
      <xdr:col>111</xdr:col>
      <xdr:colOff>177800</xdr:colOff>
      <xdr:row>63</xdr:row>
      <xdr:rowOff>160782</xdr:rowOff>
    </xdr:to>
    <xdr:cxnSp macro="">
      <xdr:nvCxnSpPr>
        <xdr:cNvPr id="274" name="直線コネクタ 273"/>
        <xdr:cNvCxnSpPr/>
      </xdr:nvCxnSpPr>
      <xdr:spPr>
        <a:xfrm flipV="1">
          <a:off x="20434300" y="109606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29735</xdr:rowOff>
    </xdr:from>
    <xdr:ext cx="469744" cy="259045"/>
    <xdr:sp macro="" textlink="">
      <xdr:nvSpPr>
        <xdr:cNvPr id="275" name="n_1mainValue【保健センター・保健所】&#10;一人当たり面積"/>
        <xdr:cNvSpPr txBox="1"/>
      </xdr:nvSpPr>
      <xdr:spPr>
        <a:xfrm>
          <a:off x="21075727" y="1100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31259</xdr:rowOff>
    </xdr:from>
    <xdr:ext cx="469744" cy="259045"/>
    <xdr:sp macro="" textlink="">
      <xdr:nvSpPr>
        <xdr:cNvPr id="276" name="n_2mainValue【保健センター・保健所】&#10;一人当たり面積"/>
        <xdr:cNvSpPr txBox="1"/>
      </xdr:nvSpPr>
      <xdr:spPr>
        <a:xfrm>
          <a:off x="201994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5" name="正方形/長方形 2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6" name="正方形/長方形 2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7" name="正方形/長方形 2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8" name="正方形/長方形 2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9" name="正方形/長方形 2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0" name="正方形/長方形 2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1" name="正方形/長方形 2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2" name="正方形/長方形 2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3" name="正方形/長方形 2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4" name="正方形/長方形 2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5" name="正方形/長方形 2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6" name="正方形/長方形 2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7" name="正方形/長方形 2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8" name="正方形/長方形 2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9" name="正方形/長方形 2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0" name="正方形/長方形 2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1" name="テキスト ボックス 3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2" name="直線コネクタ 3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3" name="直線コネクタ 3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4" name="テキスト ボックス 3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5" name="直線コネクタ 3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6" name="テキスト ボックス 3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7" name="直線コネクタ 3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8" name="テキスト ボックス 3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9" name="直線コネクタ 3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10" name="テキスト ボックス 3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1" name="直線コネクタ 3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2" name="テキスト ボックス 3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3" name="直線コネクタ 3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4" name="テキスト ボックス 3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5" name="直線コネクタ 3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6" name="テキスト ボックス 3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18" name="直線コネクタ 317"/>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19"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20" name="直線コネクタ 319"/>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2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22" name="直線コネクタ 32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23"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24" name="フローチャート: 判断 323"/>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25" name="フローチャート: 判断 324"/>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26"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27" name="フローチャート: 判断 326"/>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328"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9" name="テキスト ボックス 3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0" name="テキスト ボックス 3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1" name="テキスト ボックス 3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2" name="テキスト ボックス 3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3" name="テキスト ボックス 3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334" name="楕円 333"/>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82550</xdr:rowOff>
    </xdr:from>
    <xdr:to>
      <xdr:col>76</xdr:col>
      <xdr:colOff>165100</xdr:colOff>
      <xdr:row>103</xdr:row>
      <xdr:rowOff>12700</xdr:rowOff>
    </xdr:to>
    <xdr:sp macro="" textlink="">
      <xdr:nvSpPr>
        <xdr:cNvPr id="335" name="楕円 334"/>
        <xdr:cNvSpPr/>
      </xdr:nvSpPr>
      <xdr:spPr>
        <a:xfrm>
          <a:off x="14541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133350</xdr:rowOff>
    </xdr:to>
    <xdr:cxnSp macro="">
      <xdr:nvCxnSpPr>
        <xdr:cNvPr id="336" name="直線コネクタ 335"/>
        <xdr:cNvCxnSpPr/>
      </xdr:nvCxnSpPr>
      <xdr:spPr>
        <a:xfrm flipV="1">
          <a:off x="14592300" y="175804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159856</xdr:rowOff>
    </xdr:from>
    <xdr:ext cx="405111" cy="259045"/>
    <xdr:sp macro="" textlink="">
      <xdr:nvSpPr>
        <xdr:cNvPr id="337" name="n_1mainValue【庁舎】&#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29227</xdr:rowOff>
    </xdr:from>
    <xdr:ext cx="405111" cy="259045"/>
    <xdr:sp macro="" textlink="">
      <xdr:nvSpPr>
        <xdr:cNvPr id="338" name="n_2mainValue【庁舎】&#10;有形固定資産減価償却率"/>
        <xdr:cNvSpPr txBox="1"/>
      </xdr:nvSpPr>
      <xdr:spPr>
        <a:xfrm>
          <a:off x="14389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9" name="正方形/長方形 3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40" name="正方形/長方形 3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41" name="正方形/長方形 3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2" name="正方形/長方形 3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3" name="正方形/長方形 3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4" name="正方形/長方形 3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5" name="正方形/長方形 3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6" name="正方形/長方形 3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7" name="テキスト ボックス 3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8" name="直線コネクタ 3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49" name="直線コネクタ 3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50" name="テキスト ボックス 3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51" name="直線コネクタ 3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52" name="テキスト ボックス 3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53" name="直線コネクタ 3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54" name="テキスト ボックス 3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55" name="直線コネクタ 3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56" name="テキスト ボックス 3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7" name="直線コネクタ 3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8" name="テキスト ボックス 3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360" name="直線コネクタ 359"/>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361"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362" name="直線コネクタ 361"/>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363"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364" name="直線コネクタ 363"/>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365"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366" name="フローチャート: 判断 365"/>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367" name="フローチャート: 判断 366"/>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368"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369" name="フローチャート: 判断 368"/>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370"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1" name="テキスト ボックス 3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2" name="テキスト ボックス 3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3" name="テキスト ボックス 3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4" name="テキスト ボックス 3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5" name="テキスト ボックス 3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130784</xdr:rowOff>
    </xdr:from>
    <xdr:to>
      <xdr:col>112</xdr:col>
      <xdr:colOff>38100</xdr:colOff>
      <xdr:row>107</xdr:row>
      <xdr:rowOff>60934</xdr:rowOff>
    </xdr:to>
    <xdr:sp macro="" textlink="">
      <xdr:nvSpPr>
        <xdr:cNvPr id="376" name="楕円 375"/>
        <xdr:cNvSpPr/>
      </xdr:nvSpPr>
      <xdr:spPr>
        <a:xfrm>
          <a:off x="21272500" y="183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135356</xdr:rowOff>
    </xdr:from>
    <xdr:to>
      <xdr:col>107</xdr:col>
      <xdr:colOff>101600</xdr:colOff>
      <xdr:row>107</xdr:row>
      <xdr:rowOff>65506</xdr:rowOff>
    </xdr:to>
    <xdr:sp macro="" textlink="">
      <xdr:nvSpPr>
        <xdr:cNvPr id="377" name="楕円 376"/>
        <xdr:cNvSpPr/>
      </xdr:nvSpPr>
      <xdr:spPr>
        <a:xfrm>
          <a:off x="20383500" y="183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10134</xdr:rowOff>
    </xdr:from>
    <xdr:to>
      <xdr:col>111</xdr:col>
      <xdr:colOff>177800</xdr:colOff>
      <xdr:row>107</xdr:row>
      <xdr:rowOff>14706</xdr:rowOff>
    </xdr:to>
    <xdr:cxnSp macro="">
      <xdr:nvCxnSpPr>
        <xdr:cNvPr id="378" name="直線コネクタ 377"/>
        <xdr:cNvCxnSpPr/>
      </xdr:nvCxnSpPr>
      <xdr:spPr>
        <a:xfrm flipV="1">
          <a:off x="20434300" y="18355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77461</xdr:rowOff>
    </xdr:from>
    <xdr:ext cx="469744" cy="259045"/>
    <xdr:sp macro="" textlink="">
      <xdr:nvSpPr>
        <xdr:cNvPr id="379" name="n_1mainValue【庁舎】&#10;一人当たり面積"/>
        <xdr:cNvSpPr txBox="1"/>
      </xdr:nvSpPr>
      <xdr:spPr>
        <a:xfrm>
          <a:off x="21075727" y="180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82033</xdr:rowOff>
    </xdr:from>
    <xdr:ext cx="469744" cy="259045"/>
    <xdr:sp macro="" textlink="">
      <xdr:nvSpPr>
        <xdr:cNvPr id="380" name="n_2mainValue【庁舎】&#10;一人当たり面積"/>
        <xdr:cNvSpPr txBox="1"/>
      </xdr:nvSpPr>
      <xdr:spPr>
        <a:xfrm>
          <a:off x="20199427" y="180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1" name="正方形/長方形 3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2" name="正方形/長方形 3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3" name="テキスト ボックス 3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プールについては平成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B&amp;G</a:t>
          </a:r>
          <a:r>
            <a:rPr kumimoji="1" lang="ja-JP" altLang="ja-JP" sz="1100">
              <a:solidFill>
                <a:schemeClr val="dk1"/>
              </a:solidFill>
              <a:effectLst/>
              <a:latin typeface="+mn-lt"/>
              <a:ea typeface="+mn-ea"/>
              <a:cs typeface="+mn-cs"/>
            </a:rPr>
            <a:t>財団から取得したものであるが、老朽化が進んでおり有形固定資産減価償却率は類似団体より高く推移している。</a:t>
          </a:r>
          <a:endParaRPr lang="ja-JP" altLang="ja-JP" sz="1400">
            <a:effectLst/>
          </a:endParaRPr>
        </a:p>
        <a:p>
          <a:r>
            <a:rPr kumimoji="1" lang="ja-JP" altLang="ja-JP" sz="1100">
              <a:solidFill>
                <a:schemeClr val="dk1"/>
              </a:solidFill>
              <a:effectLst/>
              <a:latin typeface="+mn-lt"/>
              <a:ea typeface="+mn-ea"/>
              <a:cs typeface="+mn-cs"/>
            </a:rPr>
            <a:t>この施設については平成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年度から大規模な改修工事を</a:t>
          </a:r>
          <a:r>
            <a:rPr kumimoji="1" lang="ja-JP" altLang="en-US" sz="1100">
              <a:solidFill>
                <a:schemeClr val="dk1"/>
              </a:solidFill>
              <a:effectLst/>
              <a:latin typeface="+mn-lt"/>
              <a:ea typeface="+mn-ea"/>
              <a:cs typeface="+mn-cs"/>
            </a:rPr>
            <a:t>施工</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老朽化対策及び</a:t>
          </a:r>
          <a:r>
            <a:rPr kumimoji="1" lang="ja-JP" altLang="ja-JP" sz="1100">
              <a:solidFill>
                <a:schemeClr val="dk1"/>
              </a:solidFill>
              <a:effectLst/>
              <a:latin typeface="+mn-lt"/>
              <a:ea typeface="+mn-ea"/>
              <a:cs typeface="+mn-cs"/>
            </a:rPr>
            <a:t>利用者の利便性の向上に取り組んでいる。</a:t>
          </a:r>
          <a:endParaRPr lang="ja-JP" altLang="ja-JP" sz="1400">
            <a:effectLst/>
          </a:endParaRPr>
        </a:p>
        <a:p>
          <a:r>
            <a:rPr kumimoji="1" lang="ja-JP" altLang="ja-JP" sz="1100">
              <a:solidFill>
                <a:schemeClr val="dk1"/>
              </a:solidFill>
              <a:effectLst/>
              <a:latin typeface="+mn-lt"/>
              <a:ea typeface="+mn-ea"/>
              <a:cs typeface="+mn-cs"/>
            </a:rPr>
            <a:t>　保健センターについても老朽化が進んでいるが、町立病院と一体となった施設であるため、</a:t>
          </a:r>
          <a:r>
            <a:rPr kumimoji="1" lang="ja-JP" altLang="en-US" sz="1100">
              <a:solidFill>
                <a:schemeClr val="dk1"/>
              </a:solidFill>
              <a:effectLst/>
              <a:latin typeface="+mn-lt"/>
              <a:ea typeface="+mn-ea"/>
              <a:cs typeface="+mn-cs"/>
            </a:rPr>
            <a:t>現在検討を進めている</a:t>
          </a:r>
          <a:r>
            <a:rPr kumimoji="1" lang="ja-JP" altLang="ja-JP" sz="1100">
              <a:solidFill>
                <a:schemeClr val="dk1"/>
              </a:solidFill>
              <a:effectLst/>
              <a:latin typeface="+mn-lt"/>
              <a:ea typeface="+mn-ea"/>
              <a:cs typeface="+mn-cs"/>
            </a:rPr>
            <a:t>病院施設の整備計画と共に</a:t>
          </a:r>
          <a:r>
            <a:rPr kumimoji="1" lang="ja-JP" altLang="en-US" sz="1100">
              <a:solidFill>
                <a:schemeClr val="dk1"/>
              </a:solidFill>
              <a:effectLst/>
              <a:latin typeface="+mn-lt"/>
              <a:ea typeface="+mn-ea"/>
              <a:cs typeface="+mn-cs"/>
            </a:rPr>
            <a:t>、老朽化対策について検討していかなければならない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
2,690
590.80
4,645,549
4,606,213
22,236
2,622,483
4,487,035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人口減少や少子高齢化の進展に加え、地域の経済や雇用が一段と厳しさを増す中で、税収が伸び悩み、</a:t>
          </a:r>
          <a:r>
            <a:rPr lang="ja-JP" altLang="ja-JP" sz="1100">
              <a:solidFill>
                <a:schemeClr val="dk1"/>
              </a:solidFill>
              <a:effectLst/>
              <a:latin typeface="+mn-lt"/>
              <a:ea typeface="+mn-ea"/>
              <a:cs typeface="+mn-cs"/>
            </a:rPr>
            <a:t>類似団体平均値を下回っている状況が継続しており、地方交付税に大きく依存している財政構造である。</a:t>
          </a:r>
          <a:endParaRPr lang="ja-JP" altLang="ja-JP" sz="1400">
            <a:effectLst/>
          </a:endParaRPr>
        </a:p>
        <a:p>
          <a:pPr rtl="0" fontAlgn="base"/>
          <a:r>
            <a:rPr lang="ja-JP" altLang="ja-JP" sz="1100" b="0" i="0" baseline="0">
              <a:solidFill>
                <a:schemeClr val="dk1"/>
              </a:solidFill>
              <a:effectLst/>
              <a:latin typeface="+mn-lt"/>
              <a:ea typeface="+mn-ea"/>
              <a:cs typeface="+mn-cs"/>
            </a:rPr>
            <a:t>　今後は、移住定住事業の推進により人口減少の歯止めとなる事業を展開し、町税等の徴収率向上対策に取り組みつつ、行政の効率化に努めることにより、財政の健全化を図る。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157056</xdr:rowOff>
    </xdr:to>
    <xdr:cxnSp macro="">
      <xdr:nvCxnSpPr>
        <xdr:cNvPr id="74" name="直線コネクタ 73"/>
        <xdr:cNvCxnSpPr/>
      </xdr:nvCxnSpPr>
      <xdr:spPr>
        <a:xfrm flipV="1">
          <a:off x="2336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157056</xdr:rowOff>
    </xdr:to>
    <xdr:cxnSp macro="">
      <xdr:nvCxnSpPr>
        <xdr:cNvPr id="77" name="直線コネクタ 76"/>
        <xdr:cNvCxnSpPr/>
      </xdr:nvCxnSpPr>
      <xdr:spPr>
        <a:xfrm>
          <a:off x="1447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義務的経費や補助金の削減及び繰上償還による公債費の減少により類似団体平均を下回っているが、普通交付税に大きく依存している財政構造にかわりがないことから、今後も引き続き計画的な事業の廃止や縮小を進めて経常経費の削減を図ると共に、税収確保に向けた取り組みを強化し、自主財源の確保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90170</xdr:rowOff>
    </xdr:to>
    <xdr:cxnSp macro="">
      <xdr:nvCxnSpPr>
        <xdr:cNvPr id="133" name="直線コネクタ 132"/>
        <xdr:cNvCxnSpPr/>
      </xdr:nvCxnSpPr>
      <xdr:spPr>
        <a:xfrm>
          <a:off x="4114800" y="1084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41910</xdr:rowOff>
    </xdr:to>
    <xdr:cxnSp macro="">
      <xdr:nvCxnSpPr>
        <xdr:cNvPr id="136" name="直線コネクタ 135"/>
        <xdr:cNvCxnSpPr/>
      </xdr:nvCxnSpPr>
      <xdr:spPr>
        <a:xfrm>
          <a:off x="3225800" y="107226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52251</xdr:rowOff>
    </xdr:to>
    <xdr:cxnSp macro="">
      <xdr:nvCxnSpPr>
        <xdr:cNvPr id="139" name="直線コネクタ 138"/>
        <xdr:cNvCxnSpPr/>
      </xdr:nvCxnSpPr>
      <xdr:spPr>
        <a:xfrm flipV="1">
          <a:off x="2336800" y="10722610"/>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144417</xdr:rowOff>
    </xdr:from>
    <xdr:to>
      <xdr:col>11</xdr:col>
      <xdr:colOff>31750</xdr:colOff>
      <xdr:row>63</xdr:row>
      <xdr:rowOff>52251</xdr:rowOff>
    </xdr:to>
    <xdr:cxnSp macro="">
      <xdr:nvCxnSpPr>
        <xdr:cNvPr id="142" name="直線コネクタ 141"/>
        <xdr:cNvCxnSpPr/>
      </xdr:nvCxnSpPr>
      <xdr:spPr>
        <a:xfrm>
          <a:off x="1447800" y="1077431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2" name="楕円 151"/>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3"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4" name="楕円 153"/>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5" name="テキスト ボックス 154"/>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6" name="楕円 155"/>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7" name="テキスト ボックス 156"/>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1451</xdr:rowOff>
    </xdr:from>
    <xdr:to>
      <xdr:col>11</xdr:col>
      <xdr:colOff>82550</xdr:colOff>
      <xdr:row>63</xdr:row>
      <xdr:rowOff>103051</xdr:rowOff>
    </xdr:to>
    <xdr:sp macro="" textlink="">
      <xdr:nvSpPr>
        <xdr:cNvPr id="158" name="楕円 157"/>
        <xdr:cNvSpPr/>
      </xdr:nvSpPr>
      <xdr:spPr>
        <a:xfrm>
          <a:off x="2286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113228</xdr:rowOff>
    </xdr:from>
    <xdr:ext cx="762000" cy="259045"/>
    <xdr:sp macro="" textlink="">
      <xdr:nvSpPr>
        <xdr:cNvPr id="159" name="テキスト ボックス 158"/>
        <xdr:cNvSpPr txBox="1"/>
      </xdr:nvSpPr>
      <xdr:spPr>
        <a:xfrm>
          <a:off x="1955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93617</xdr:rowOff>
    </xdr:from>
    <xdr:to>
      <xdr:col>7</xdr:col>
      <xdr:colOff>31750</xdr:colOff>
      <xdr:row>63</xdr:row>
      <xdr:rowOff>23767</xdr:rowOff>
    </xdr:to>
    <xdr:sp macro="" textlink="">
      <xdr:nvSpPr>
        <xdr:cNvPr id="160" name="楕円 159"/>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33944</xdr:rowOff>
    </xdr:from>
    <xdr:ext cx="762000" cy="259045"/>
    <xdr:sp macro="" textlink="">
      <xdr:nvSpPr>
        <xdr:cNvPr id="161" name="テキスト ボックス 160"/>
        <xdr:cNvSpPr txBox="1"/>
      </xdr:nvSpPr>
      <xdr:spPr>
        <a:xfrm>
          <a:off x="1066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概ね類似団体平均値で推移しているが、上回っている要因は、主に人件費である。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今後は、可能な限り指定管理者制度の導入などにより委託化を推進し、職員配置の適正化によりコストの削減に努める。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25251</xdr:rowOff>
    </xdr:from>
    <xdr:to>
      <xdr:col>23</xdr:col>
      <xdr:colOff>133350</xdr:colOff>
      <xdr:row>83</xdr:row>
      <xdr:rowOff>78346</xdr:rowOff>
    </xdr:to>
    <xdr:cxnSp macro="">
      <xdr:nvCxnSpPr>
        <xdr:cNvPr id="197" name="直線コネクタ 196"/>
        <xdr:cNvCxnSpPr/>
      </xdr:nvCxnSpPr>
      <xdr:spPr>
        <a:xfrm>
          <a:off x="4114800" y="14255601"/>
          <a:ext cx="838200" cy="5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5575</xdr:rowOff>
    </xdr:from>
    <xdr:to>
      <xdr:col>19</xdr:col>
      <xdr:colOff>133350</xdr:colOff>
      <xdr:row>83</xdr:row>
      <xdr:rowOff>25251</xdr:rowOff>
    </xdr:to>
    <xdr:cxnSp macro="">
      <xdr:nvCxnSpPr>
        <xdr:cNvPr id="200" name="直線コネクタ 199"/>
        <xdr:cNvCxnSpPr/>
      </xdr:nvCxnSpPr>
      <xdr:spPr>
        <a:xfrm>
          <a:off x="3225800" y="14235925"/>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142573</xdr:rowOff>
    </xdr:from>
    <xdr:to>
      <xdr:col>15</xdr:col>
      <xdr:colOff>82550</xdr:colOff>
      <xdr:row>83</xdr:row>
      <xdr:rowOff>5575</xdr:rowOff>
    </xdr:to>
    <xdr:cxnSp macro="">
      <xdr:nvCxnSpPr>
        <xdr:cNvPr id="203" name="直線コネクタ 202"/>
        <xdr:cNvCxnSpPr/>
      </xdr:nvCxnSpPr>
      <xdr:spPr>
        <a:xfrm>
          <a:off x="2336800" y="14201473"/>
          <a:ext cx="8890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110714</xdr:rowOff>
    </xdr:from>
    <xdr:to>
      <xdr:col>11</xdr:col>
      <xdr:colOff>31750</xdr:colOff>
      <xdr:row>82</xdr:row>
      <xdr:rowOff>142573</xdr:rowOff>
    </xdr:to>
    <xdr:cxnSp macro="">
      <xdr:nvCxnSpPr>
        <xdr:cNvPr id="206" name="直線コネクタ 205"/>
        <xdr:cNvCxnSpPr/>
      </xdr:nvCxnSpPr>
      <xdr:spPr>
        <a:xfrm>
          <a:off x="1447800" y="14169614"/>
          <a:ext cx="889000" cy="3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27546</xdr:rowOff>
    </xdr:from>
    <xdr:to>
      <xdr:col>23</xdr:col>
      <xdr:colOff>184150</xdr:colOff>
      <xdr:row>83</xdr:row>
      <xdr:rowOff>129146</xdr:rowOff>
    </xdr:to>
    <xdr:sp macro="" textlink="">
      <xdr:nvSpPr>
        <xdr:cNvPr id="216" name="楕円 215"/>
        <xdr:cNvSpPr/>
      </xdr:nvSpPr>
      <xdr:spPr>
        <a:xfrm>
          <a:off x="4902200" y="142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171073</xdr:rowOff>
    </xdr:from>
    <xdr:ext cx="762000" cy="259045"/>
    <xdr:sp macro="" textlink="">
      <xdr:nvSpPr>
        <xdr:cNvPr id="217" name="人件費・物件費等の状況該当値テキスト"/>
        <xdr:cNvSpPr txBox="1"/>
      </xdr:nvSpPr>
      <xdr:spPr>
        <a:xfrm>
          <a:off x="5041900" y="1422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145901</xdr:rowOff>
    </xdr:from>
    <xdr:to>
      <xdr:col>19</xdr:col>
      <xdr:colOff>184150</xdr:colOff>
      <xdr:row>83</xdr:row>
      <xdr:rowOff>76051</xdr:rowOff>
    </xdr:to>
    <xdr:sp macro="" textlink="">
      <xdr:nvSpPr>
        <xdr:cNvPr id="218" name="楕円 217"/>
        <xdr:cNvSpPr/>
      </xdr:nvSpPr>
      <xdr:spPr>
        <a:xfrm>
          <a:off x="4064000" y="1420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60828</xdr:rowOff>
    </xdr:from>
    <xdr:ext cx="736600" cy="259045"/>
    <xdr:sp macro="" textlink="">
      <xdr:nvSpPr>
        <xdr:cNvPr id="219" name="テキスト ボックス 218"/>
        <xdr:cNvSpPr txBox="1"/>
      </xdr:nvSpPr>
      <xdr:spPr>
        <a:xfrm>
          <a:off x="3733800" y="14291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126225</xdr:rowOff>
    </xdr:from>
    <xdr:to>
      <xdr:col>15</xdr:col>
      <xdr:colOff>133350</xdr:colOff>
      <xdr:row>83</xdr:row>
      <xdr:rowOff>56375</xdr:rowOff>
    </xdr:to>
    <xdr:sp macro="" textlink="">
      <xdr:nvSpPr>
        <xdr:cNvPr id="220" name="楕円 219"/>
        <xdr:cNvSpPr/>
      </xdr:nvSpPr>
      <xdr:spPr>
        <a:xfrm>
          <a:off x="3175000" y="141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41152</xdr:rowOff>
    </xdr:from>
    <xdr:ext cx="762000" cy="259045"/>
    <xdr:sp macro="" textlink="">
      <xdr:nvSpPr>
        <xdr:cNvPr id="221" name="テキスト ボックス 220"/>
        <xdr:cNvSpPr txBox="1"/>
      </xdr:nvSpPr>
      <xdr:spPr>
        <a:xfrm>
          <a:off x="2844800" y="1427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91773</xdr:rowOff>
    </xdr:from>
    <xdr:to>
      <xdr:col>11</xdr:col>
      <xdr:colOff>82550</xdr:colOff>
      <xdr:row>83</xdr:row>
      <xdr:rowOff>21923</xdr:rowOff>
    </xdr:to>
    <xdr:sp macro="" textlink="">
      <xdr:nvSpPr>
        <xdr:cNvPr id="222" name="楕円 221"/>
        <xdr:cNvSpPr/>
      </xdr:nvSpPr>
      <xdr:spPr>
        <a:xfrm>
          <a:off x="2286000" y="141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6700</xdr:rowOff>
    </xdr:from>
    <xdr:ext cx="762000" cy="259045"/>
    <xdr:sp macro="" textlink="">
      <xdr:nvSpPr>
        <xdr:cNvPr id="223" name="テキスト ボックス 222"/>
        <xdr:cNvSpPr txBox="1"/>
      </xdr:nvSpPr>
      <xdr:spPr>
        <a:xfrm>
          <a:off x="1955800" y="1423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59914</xdr:rowOff>
    </xdr:from>
    <xdr:to>
      <xdr:col>7</xdr:col>
      <xdr:colOff>31750</xdr:colOff>
      <xdr:row>82</xdr:row>
      <xdr:rowOff>161514</xdr:rowOff>
    </xdr:to>
    <xdr:sp macro="" textlink="">
      <xdr:nvSpPr>
        <xdr:cNvPr id="224" name="楕円 223"/>
        <xdr:cNvSpPr/>
      </xdr:nvSpPr>
      <xdr:spPr>
        <a:xfrm>
          <a:off x="1397000" y="141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146291</xdr:rowOff>
    </xdr:from>
    <xdr:ext cx="762000" cy="259045"/>
    <xdr:sp macro="" textlink="">
      <xdr:nvSpPr>
        <xdr:cNvPr id="225" name="テキスト ボックス 224"/>
        <xdr:cNvSpPr txBox="1"/>
      </xdr:nvSpPr>
      <xdr:spPr>
        <a:xfrm>
          <a:off x="1066800" y="1420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概ね類似団体平均値で推移している。引き続き、職員の適正配置により人件費の縮減を図ると共に、給与体系の適正化に努めていく。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167957</xdr:rowOff>
    </xdr:from>
    <xdr:to>
      <xdr:col>81</xdr:col>
      <xdr:colOff>44450</xdr:colOff>
      <xdr:row>86</xdr:row>
      <xdr:rowOff>167957</xdr:rowOff>
    </xdr:to>
    <xdr:cxnSp macro="">
      <xdr:nvCxnSpPr>
        <xdr:cNvPr id="255" name="直線コネクタ 254"/>
        <xdr:cNvCxnSpPr/>
      </xdr:nvCxnSpPr>
      <xdr:spPr>
        <a:xfrm>
          <a:off x="16179800" y="14912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86</xdr:row>
      <xdr:rowOff>167957</xdr:rowOff>
    </xdr:to>
    <xdr:cxnSp macro="">
      <xdr:nvCxnSpPr>
        <xdr:cNvPr id="258" name="直線コネクタ 257"/>
        <xdr:cNvCxnSpPr/>
      </xdr:nvCxnSpPr>
      <xdr:spPr>
        <a:xfrm>
          <a:off x="15290800" y="149066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86</xdr:row>
      <xdr:rowOff>167957</xdr:rowOff>
    </xdr:to>
    <xdr:cxnSp macro="">
      <xdr:nvCxnSpPr>
        <xdr:cNvPr id="261" name="直線コネクタ 260"/>
        <xdr:cNvCxnSpPr/>
      </xdr:nvCxnSpPr>
      <xdr:spPr>
        <a:xfrm flipV="1">
          <a:off x="14401800" y="149066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26670</xdr:rowOff>
    </xdr:to>
    <xdr:cxnSp macro="">
      <xdr:nvCxnSpPr>
        <xdr:cNvPr id="264" name="直線コネクタ 263"/>
        <xdr:cNvCxnSpPr/>
      </xdr:nvCxnSpPr>
      <xdr:spPr>
        <a:xfrm flipV="1">
          <a:off x="13512800" y="149126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117157</xdr:rowOff>
    </xdr:from>
    <xdr:to>
      <xdr:col>81</xdr:col>
      <xdr:colOff>95250</xdr:colOff>
      <xdr:row>87</xdr:row>
      <xdr:rowOff>47307</xdr:rowOff>
    </xdr:to>
    <xdr:sp macro="" textlink="">
      <xdr:nvSpPr>
        <xdr:cNvPr id="274" name="楕円 273"/>
        <xdr:cNvSpPr/>
      </xdr:nvSpPr>
      <xdr:spPr>
        <a:xfrm>
          <a:off x="169672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133684</xdr:rowOff>
    </xdr:from>
    <xdr:ext cx="762000" cy="259045"/>
    <xdr:sp macro="" textlink="">
      <xdr:nvSpPr>
        <xdr:cNvPr id="275" name="給与水準   （国との比較）該当値テキスト"/>
        <xdr:cNvSpPr txBox="1"/>
      </xdr:nvSpPr>
      <xdr:spPr>
        <a:xfrm>
          <a:off x="171069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117157</xdr:rowOff>
    </xdr:from>
    <xdr:to>
      <xdr:col>77</xdr:col>
      <xdr:colOff>95250</xdr:colOff>
      <xdr:row>87</xdr:row>
      <xdr:rowOff>47307</xdr:rowOff>
    </xdr:to>
    <xdr:sp macro="" textlink="">
      <xdr:nvSpPr>
        <xdr:cNvPr id="276" name="楕円 275"/>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57484</xdr:rowOff>
    </xdr:from>
    <xdr:ext cx="736600" cy="259045"/>
    <xdr:sp macro="" textlink="">
      <xdr:nvSpPr>
        <xdr:cNvPr id="277" name="テキスト ボックス 276"/>
        <xdr:cNvSpPr txBox="1"/>
      </xdr:nvSpPr>
      <xdr:spPr>
        <a:xfrm>
          <a:off x="15798800" y="1463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79" name="テキスト ボックス 278"/>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80" name="楕円 279"/>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32084</xdr:rowOff>
    </xdr:from>
    <xdr:ext cx="762000" cy="259045"/>
    <xdr:sp macro="" textlink="">
      <xdr:nvSpPr>
        <xdr:cNvPr id="281" name="テキスト ボックス 280"/>
        <xdr:cNvSpPr txBox="1"/>
      </xdr:nvSpPr>
      <xdr:spPr>
        <a:xfrm>
          <a:off x="14020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2" name="楕円 281"/>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83" name="テキスト ボックス 282"/>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定員適正化計画に基づく退職者の補充抑制や民間委託等により、職員数の削減に努めてきたが、退職者の再任用により削減が進んでいない為、類似団体平均を上回っている。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今後も、行政サービスの維持・確保及び業務のバランスを考慮しつつ、事務事業の見直しや退職職員数に応じた新規採用を計画的に実施する等、適切な定員管理に努める。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57239</xdr:rowOff>
    </xdr:from>
    <xdr:to>
      <xdr:col>81</xdr:col>
      <xdr:colOff>44450</xdr:colOff>
      <xdr:row>62</xdr:row>
      <xdr:rowOff>71475</xdr:rowOff>
    </xdr:to>
    <xdr:cxnSp macro="">
      <xdr:nvCxnSpPr>
        <xdr:cNvPr id="315" name="直線コネクタ 314"/>
        <xdr:cNvCxnSpPr/>
      </xdr:nvCxnSpPr>
      <xdr:spPr>
        <a:xfrm>
          <a:off x="16179800" y="10687139"/>
          <a:ext cx="8382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28283</xdr:rowOff>
    </xdr:from>
    <xdr:to>
      <xdr:col>77</xdr:col>
      <xdr:colOff>44450</xdr:colOff>
      <xdr:row>62</xdr:row>
      <xdr:rowOff>57239</xdr:rowOff>
    </xdr:to>
    <xdr:cxnSp macro="">
      <xdr:nvCxnSpPr>
        <xdr:cNvPr id="318" name="直線コネクタ 317"/>
        <xdr:cNvCxnSpPr/>
      </xdr:nvCxnSpPr>
      <xdr:spPr>
        <a:xfrm>
          <a:off x="15290800" y="1065818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62</xdr:row>
      <xdr:rowOff>28283</xdr:rowOff>
    </xdr:to>
    <xdr:cxnSp macro="">
      <xdr:nvCxnSpPr>
        <xdr:cNvPr id="321" name="直線コネクタ 320"/>
        <xdr:cNvCxnSpPr/>
      </xdr:nvCxnSpPr>
      <xdr:spPr>
        <a:xfrm>
          <a:off x="14401800" y="10620057"/>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62</xdr:row>
      <xdr:rowOff>5359</xdr:rowOff>
    </xdr:to>
    <xdr:cxnSp macro="">
      <xdr:nvCxnSpPr>
        <xdr:cNvPr id="324" name="直線コネクタ 323"/>
        <xdr:cNvCxnSpPr/>
      </xdr:nvCxnSpPr>
      <xdr:spPr>
        <a:xfrm flipV="1">
          <a:off x="13512800" y="10620057"/>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20675</xdr:rowOff>
    </xdr:from>
    <xdr:to>
      <xdr:col>81</xdr:col>
      <xdr:colOff>95250</xdr:colOff>
      <xdr:row>62</xdr:row>
      <xdr:rowOff>122275</xdr:rowOff>
    </xdr:to>
    <xdr:sp macro="" textlink="">
      <xdr:nvSpPr>
        <xdr:cNvPr id="334" name="楕円 333"/>
        <xdr:cNvSpPr/>
      </xdr:nvSpPr>
      <xdr:spPr>
        <a:xfrm>
          <a:off x="16967200" y="106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164202</xdr:rowOff>
    </xdr:from>
    <xdr:ext cx="762000" cy="259045"/>
    <xdr:sp macro="" textlink="">
      <xdr:nvSpPr>
        <xdr:cNvPr id="335" name="定員管理の状況該当値テキスト"/>
        <xdr:cNvSpPr txBox="1"/>
      </xdr:nvSpPr>
      <xdr:spPr>
        <a:xfrm>
          <a:off x="17106900" y="1062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6439</xdr:rowOff>
    </xdr:from>
    <xdr:to>
      <xdr:col>77</xdr:col>
      <xdr:colOff>95250</xdr:colOff>
      <xdr:row>62</xdr:row>
      <xdr:rowOff>108039</xdr:rowOff>
    </xdr:to>
    <xdr:sp macro="" textlink="">
      <xdr:nvSpPr>
        <xdr:cNvPr id="336" name="楕円 335"/>
        <xdr:cNvSpPr/>
      </xdr:nvSpPr>
      <xdr:spPr>
        <a:xfrm>
          <a:off x="16129000" y="1063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92816</xdr:rowOff>
    </xdr:from>
    <xdr:ext cx="736600" cy="259045"/>
    <xdr:sp macro="" textlink="">
      <xdr:nvSpPr>
        <xdr:cNvPr id="337" name="テキスト ボックス 336"/>
        <xdr:cNvSpPr txBox="1"/>
      </xdr:nvSpPr>
      <xdr:spPr>
        <a:xfrm>
          <a:off x="15798800" y="10722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148933</xdr:rowOff>
    </xdr:from>
    <xdr:to>
      <xdr:col>73</xdr:col>
      <xdr:colOff>44450</xdr:colOff>
      <xdr:row>62</xdr:row>
      <xdr:rowOff>79083</xdr:rowOff>
    </xdr:to>
    <xdr:sp macro="" textlink="">
      <xdr:nvSpPr>
        <xdr:cNvPr id="338" name="楕円 337"/>
        <xdr:cNvSpPr/>
      </xdr:nvSpPr>
      <xdr:spPr>
        <a:xfrm>
          <a:off x="15240000" y="106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63860</xdr:rowOff>
    </xdr:from>
    <xdr:ext cx="762000" cy="259045"/>
    <xdr:sp macro="" textlink="">
      <xdr:nvSpPr>
        <xdr:cNvPr id="339" name="テキスト ボックス 338"/>
        <xdr:cNvSpPr txBox="1"/>
      </xdr:nvSpPr>
      <xdr:spPr>
        <a:xfrm>
          <a:off x="14909800" y="1069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110807</xdr:rowOff>
    </xdr:from>
    <xdr:to>
      <xdr:col>68</xdr:col>
      <xdr:colOff>203200</xdr:colOff>
      <xdr:row>62</xdr:row>
      <xdr:rowOff>40957</xdr:rowOff>
    </xdr:to>
    <xdr:sp macro="" textlink="">
      <xdr:nvSpPr>
        <xdr:cNvPr id="340" name="楕円 339"/>
        <xdr:cNvSpPr/>
      </xdr:nvSpPr>
      <xdr:spPr>
        <a:xfrm>
          <a:off x="14351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41" name="テキスト ボックス 340"/>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126009</xdr:rowOff>
    </xdr:from>
    <xdr:to>
      <xdr:col>64</xdr:col>
      <xdr:colOff>152400</xdr:colOff>
      <xdr:row>62</xdr:row>
      <xdr:rowOff>56159</xdr:rowOff>
    </xdr:to>
    <xdr:sp macro="" textlink="">
      <xdr:nvSpPr>
        <xdr:cNvPr id="342" name="楕円 341"/>
        <xdr:cNvSpPr/>
      </xdr:nvSpPr>
      <xdr:spPr>
        <a:xfrm>
          <a:off x="13462000" y="105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40936</xdr:rowOff>
    </xdr:from>
    <xdr:ext cx="762000" cy="259045"/>
    <xdr:sp macro="" textlink="">
      <xdr:nvSpPr>
        <xdr:cNvPr id="343" name="テキスト ボックス 342"/>
        <xdr:cNvSpPr txBox="1"/>
      </xdr:nvSpPr>
      <xdr:spPr>
        <a:xfrm>
          <a:off x="13131800" y="1067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数年来からの起債抑制により類似団体と同水準の比率となっているが、今年度からは大型事業を実施していることから、今後５年間程度は上昇する見込みである。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緊急度・住民ニーズを的確に把握した事業の選択により、大幅な上昇とならないよう財政運営に努める。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44027</xdr:rowOff>
    </xdr:to>
    <xdr:cxnSp macro="">
      <xdr:nvCxnSpPr>
        <xdr:cNvPr id="376" name="直線コネクタ 375"/>
        <xdr:cNvCxnSpPr/>
      </xdr:nvCxnSpPr>
      <xdr:spPr>
        <a:xfrm flipV="1">
          <a:off x="16179800" y="70573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148590</xdr:rowOff>
    </xdr:to>
    <xdr:cxnSp macro="">
      <xdr:nvCxnSpPr>
        <xdr:cNvPr id="379" name="直線コネクタ 378"/>
        <xdr:cNvCxnSpPr/>
      </xdr:nvCxnSpPr>
      <xdr:spPr>
        <a:xfrm flipV="1">
          <a:off x="15290800" y="70734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57573</xdr:rowOff>
    </xdr:to>
    <xdr:cxnSp macro="">
      <xdr:nvCxnSpPr>
        <xdr:cNvPr id="382" name="直線コネクタ 381"/>
        <xdr:cNvCxnSpPr/>
      </xdr:nvCxnSpPr>
      <xdr:spPr>
        <a:xfrm flipV="1">
          <a:off x="14401800" y="71780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170180</xdr:rowOff>
    </xdr:to>
    <xdr:cxnSp macro="">
      <xdr:nvCxnSpPr>
        <xdr:cNvPr id="385" name="直線コネクタ 384"/>
        <xdr:cNvCxnSpPr/>
      </xdr:nvCxnSpPr>
      <xdr:spPr>
        <a:xfrm flipV="1">
          <a:off x="13512800" y="725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5" name="楕円 394"/>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6"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7" name="楕円 396"/>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98" name="テキスト ボックス 397"/>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9" name="楕円 398"/>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400" name="テキスト ボックス 39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1" name="楕円 400"/>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2" name="テキスト ボックス 401"/>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3" name="楕円 402"/>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4" name="テキスト ボックス 403"/>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繰上償還や団塊世代の退職により将来負担率が昨年に続いて</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となっている。今後も新規事業の実施を総点検し、地方債発行の抑制及び基金積立等により充当可能財源の確保に努め、後生への負担を軽減するよう財政の健全化を図る。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38735</xdr:rowOff>
    </xdr:from>
    <xdr:to>
      <xdr:col>68</xdr:col>
      <xdr:colOff>152400</xdr:colOff>
      <xdr:row>15</xdr:row>
      <xdr:rowOff>3447</xdr:rowOff>
    </xdr:to>
    <xdr:cxnSp macro="">
      <xdr:nvCxnSpPr>
        <xdr:cNvPr id="440" name="直線コネクタ 439"/>
        <xdr:cNvCxnSpPr/>
      </xdr:nvCxnSpPr>
      <xdr:spPr>
        <a:xfrm flipV="1">
          <a:off x="13512800" y="2439035"/>
          <a:ext cx="889000" cy="1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159385</xdr:rowOff>
    </xdr:from>
    <xdr:to>
      <xdr:col>68</xdr:col>
      <xdr:colOff>203200</xdr:colOff>
      <xdr:row>14</xdr:row>
      <xdr:rowOff>89535</xdr:rowOff>
    </xdr:to>
    <xdr:sp macro="" textlink="">
      <xdr:nvSpPr>
        <xdr:cNvPr id="456" name="楕円 455"/>
        <xdr:cNvSpPr/>
      </xdr:nvSpPr>
      <xdr:spPr>
        <a:xfrm>
          <a:off x="14351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74312</xdr:rowOff>
    </xdr:from>
    <xdr:ext cx="762000" cy="259045"/>
    <xdr:sp macro="" textlink="">
      <xdr:nvSpPr>
        <xdr:cNvPr id="457" name="テキスト ボックス 456"/>
        <xdr:cNvSpPr txBox="1"/>
      </xdr:nvSpPr>
      <xdr:spPr>
        <a:xfrm>
          <a:off x="14020800" y="247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124097</xdr:rowOff>
    </xdr:from>
    <xdr:to>
      <xdr:col>64</xdr:col>
      <xdr:colOff>152400</xdr:colOff>
      <xdr:row>15</xdr:row>
      <xdr:rowOff>54247</xdr:rowOff>
    </xdr:to>
    <xdr:sp macro="" textlink="">
      <xdr:nvSpPr>
        <xdr:cNvPr id="458" name="楕円 457"/>
        <xdr:cNvSpPr/>
      </xdr:nvSpPr>
      <xdr:spPr>
        <a:xfrm>
          <a:off x="13462000" y="25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39024</xdr:rowOff>
    </xdr:from>
    <xdr:ext cx="762000" cy="259045"/>
    <xdr:sp macro="" textlink="">
      <xdr:nvSpPr>
        <xdr:cNvPr id="459" name="テキスト ボックス 458"/>
        <xdr:cNvSpPr txBox="1"/>
      </xdr:nvSpPr>
      <xdr:spPr>
        <a:xfrm>
          <a:off x="13131800" y="261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
2,690
590.80
4,645,549
4,606,213
22,236
2,622,483
4,487,035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に係る経常収支比率については、類似団体平均を下回っている状況ではあるが、職員数が類似団体平均と比較して多いため、今後も行政サービスの質の低下に留意しながら、職員適正化計画に基づき適正な定員管理を行い、人件費の縮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36</xdr:row>
      <xdr:rowOff>104140</xdr:rowOff>
    </xdr:to>
    <xdr:cxnSp macro="">
      <xdr:nvCxnSpPr>
        <xdr:cNvPr id="64" name="直線コネクタ 63"/>
        <xdr:cNvCxnSpPr/>
      </xdr:nvCxnSpPr>
      <xdr:spPr>
        <a:xfrm>
          <a:off x="3987800" y="62260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53848</xdr:rowOff>
    </xdr:to>
    <xdr:cxnSp macro="">
      <xdr:nvCxnSpPr>
        <xdr:cNvPr id="67" name="直線コネクタ 66"/>
        <xdr:cNvCxnSpPr/>
      </xdr:nvCxnSpPr>
      <xdr:spPr>
        <a:xfrm>
          <a:off x="3098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122428</xdr:rowOff>
    </xdr:to>
    <xdr:cxnSp macro="">
      <xdr:nvCxnSpPr>
        <xdr:cNvPr id="70" name="直線コネクタ 69"/>
        <xdr:cNvCxnSpPr/>
      </xdr:nvCxnSpPr>
      <xdr:spPr>
        <a:xfrm flipV="1">
          <a:off x="2209800" y="62077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122428</xdr:rowOff>
    </xdr:to>
    <xdr:cxnSp macro="">
      <xdr:nvCxnSpPr>
        <xdr:cNvPr id="73" name="直線コネクタ 72"/>
        <xdr:cNvCxnSpPr/>
      </xdr:nvCxnSpPr>
      <xdr:spPr>
        <a:xfrm>
          <a:off x="1320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類似団体平均を下回っており、今後も事務事業の見直しやコスト削減に努めることにより、経常経費の節減を図る。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7801</xdr:rowOff>
    </xdr:from>
    <xdr:to>
      <xdr:col>82</xdr:col>
      <xdr:colOff>107950</xdr:colOff>
      <xdr:row>15</xdr:row>
      <xdr:rowOff>27396</xdr:rowOff>
    </xdr:to>
    <xdr:cxnSp macro="">
      <xdr:nvCxnSpPr>
        <xdr:cNvPr id="127" name="直線コネクタ 126"/>
        <xdr:cNvCxnSpPr/>
      </xdr:nvCxnSpPr>
      <xdr:spPr>
        <a:xfrm>
          <a:off x="15671800" y="25795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133531</xdr:rowOff>
    </xdr:from>
    <xdr:to>
      <xdr:col>78</xdr:col>
      <xdr:colOff>69850</xdr:colOff>
      <xdr:row>15</xdr:row>
      <xdr:rowOff>7801</xdr:rowOff>
    </xdr:to>
    <xdr:cxnSp macro="">
      <xdr:nvCxnSpPr>
        <xdr:cNvPr id="130" name="直線コネクタ 129"/>
        <xdr:cNvCxnSpPr/>
      </xdr:nvCxnSpPr>
      <xdr:spPr>
        <a:xfrm>
          <a:off x="14782800" y="25338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133531</xdr:rowOff>
    </xdr:from>
    <xdr:to>
      <xdr:col>73</xdr:col>
      <xdr:colOff>180975</xdr:colOff>
      <xdr:row>14</xdr:row>
      <xdr:rowOff>166188</xdr:rowOff>
    </xdr:to>
    <xdr:cxnSp macro="">
      <xdr:nvCxnSpPr>
        <xdr:cNvPr id="133" name="直線コネクタ 132"/>
        <xdr:cNvCxnSpPr/>
      </xdr:nvCxnSpPr>
      <xdr:spPr>
        <a:xfrm flipV="1">
          <a:off x="13893800" y="2533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166188</xdr:rowOff>
    </xdr:to>
    <xdr:cxnSp macro="">
      <xdr:nvCxnSpPr>
        <xdr:cNvPr id="136" name="直線コネクタ 135"/>
        <xdr:cNvCxnSpPr/>
      </xdr:nvCxnSpPr>
      <xdr:spPr>
        <a:xfrm>
          <a:off x="13004800" y="24815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148046</xdr:rowOff>
    </xdr:from>
    <xdr:to>
      <xdr:col>82</xdr:col>
      <xdr:colOff>158750</xdr:colOff>
      <xdr:row>15</xdr:row>
      <xdr:rowOff>78196</xdr:rowOff>
    </xdr:to>
    <xdr:sp macro="" textlink="">
      <xdr:nvSpPr>
        <xdr:cNvPr id="146" name="楕円 145"/>
        <xdr:cNvSpPr/>
      </xdr:nvSpPr>
      <xdr:spPr>
        <a:xfrm>
          <a:off x="164592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164573</xdr:rowOff>
    </xdr:from>
    <xdr:ext cx="762000" cy="259045"/>
    <xdr:sp macro="" textlink="">
      <xdr:nvSpPr>
        <xdr:cNvPr id="147" name="物件費該当値テキスト"/>
        <xdr:cNvSpPr txBox="1"/>
      </xdr:nvSpPr>
      <xdr:spPr>
        <a:xfrm>
          <a:off x="16598900" y="23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128451</xdr:rowOff>
    </xdr:from>
    <xdr:to>
      <xdr:col>78</xdr:col>
      <xdr:colOff>120650</xdr:colOff>
      <xdr:row>15</xdr:row>
      <xdr:rowOff>58601</xdr:rowOff>
    </xdr:to>
    <xdr:sp macro="" textlink="">
      <xdr:nvSpPr>
        <xdr:cNvPr id="148" name="楕円 147"/>
        <xdr:cNvSpPr/>
      </xdr:nvSpPr>
      <xdr:spPr>
        <a:xfrm>
          <a:off x="15621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68778</xdr:rowOff>
    </xdr:from>
    <xdr:ext cx="736600" cy="259045"/>
    <xdr:sp macro="" textlink="">
      <xdr:nvSpPr>
        <xdr:cNvPr id="149" name="テキスト ボックス 148"/>
        <xdr:cNvSpPr txBox="1"/>
      </xdr:nvSpPr>
      <xdr:spPr>
        <a:xfrm>
          <a:off x="15290800" y="2297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82731</xdr:rowOff>
    </xdr:from>
    <xdr:to>
      <xdr:col>74</xdr:col>
      <xdr:colOff>31750</xdr:colOff>
      <xdr:row>15</xdr:row>
      <xdr:rowOff>12881</xdr:rowOff>
    </xdr:to>
    <xdr:sp macro="" textlink="">
      <xdr:nvSpPr>
        <xdr:cNvPr id="150" name="楕円 149"/>
        <xdr:cNvSpPr/>
      </xdr:nvSpPr>
      <xdr:spPr>
        <a:xfrm>
          <a:off x="14732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23058</xdr:rowOff>
    </xdr:from>
    <xdr:ext cx="762000" cy="259045"/>
    <xdr:sp macro="" textlink="">
      <xdr:nvSpPr>
        <xdr:cNvPr id="151" name="テキスト ボックス 150"/>
        <xdr:cNvSpPr txBox="1"/>
      </xdr:nvSpPr>
      <xdr:spPr>
        <a:xfrm>
          <a:off x="14401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115388</xdr:rowOff>
    </xdr:from>
    <xdr:to>
      <xdr:col>69</xdr:col>
      <xdr:colOff>142875</xdr:colOff>
      <xdr:row>15</xdr:row>
      <xdr:rowOff>45538</xdr:rowOff>
    </xdr:to>
    <xdr:sp macro="" textlink="">
      <xdr:nvSpPr>
        <xdr:cNvPr id="152" name="楕円 151"/>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55715</xdr:rowOff>
    </xdr:from>
    <xdr:ext cx="762000" cy="259045"/>
    <xdr:sp macro="" textlink="">
      <xdr:nvSpPr>
        <xdr:cNvPr id="153" name="テキスト ボックス 152"/>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5" name="テキスト ボックス 154"/>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類似団体平均を下回っており、今後もこの水準を維持しつつ住民のニーズを的確に把握しながら、義務的経費の抑制に努める。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101600</xdr:rowOff>
    </xdr:to>
    <xdr:cxnSp macro="">
      <xdr:nvCxnSpPr>
        <xdr:cNvPr id="187" name="直線コネクタ 186"/>
        <xdr:cNvCxnSpPr/>
      </xdr:nvCxnSpPr>
      <xdr:spPr>
        <a:xfrm flipV="1">
          <a:off x="3987800" y="934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101600</xdr:rowOff>
    </xdr:to>
    <xdr:cxnSp macro="">
      <xdr:nvCxnSpPr>
        <xdr:cNvPr id="190" name="直線コネクタ 189"/>
        <xdr:cNvCxnSpPr/>
      </xdr:nvCxnSpPr>
      <xdr:spPr>
        <a:xfrm>
          <a:off x="3098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88900</xdr:rowOff>
    </xdr:to>
    <xdr:cxnSp macro="">
      <xdr:nvCxnSpPr>
        <xdr:cNvPr id="193" name="直線コネクタ 192"/>
        <xdr:cNvCxnSpPr/>
      </xdr:nvCxnSpPr>
      <xdr:spPr>
        <a:xfrm flipV="1">
          <a:off x="2209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88900</xdr:rowOff>
    </xdr:to>
    <xdr:cxnSp macro="">
      <xdr:nvCxnSpPr>
        <xdr:cNvPr id="196" name="直線コネクタ 195"/>
        <xdr:cNvCxnSpPr/>
      </xdr:nvCxnSpPr>
      <xdr:spPr>
        <a:xfrm>
          <a:off x="1320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6" name="楕円 205"/>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7"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8" name="楕円 207"/>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9" name="テキスト ボックス 208"/>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0" name="楕円 209"/>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1" name="テキスト ボックス 210"/>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2" name="楕円 211"/>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3" name="テキスト ボックス 212"/>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4" name="楕円 213"/>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5" name="テキスト ボックス 214"/>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類似団体平均を上回っているのは、各特別会計への繰出金が主な要因である。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今後は、繰出基準を超える特別会計への繰出金を圧縮する等、普通会計の負担軽減に努める。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117856</xdr:rowOff>
    </xdr:from>
    <xdr:to>
      <xdr:col>82</xdr:col>
      <xdr:colOff>107950</xdr:colOff>
      <xdr:row>57</xdr:row>
      <xdr:rowOff>56134</xdr:rowOff>
    </xdr:to>
    <xdr:cxnSp macro="">
      <xdr:nvCxnSpPr>
        <xdr:cNvPr id="245" name="直線コネクタ 244"/>
        <xdr:cNvCxnSpPr/>
      </xdr:nvCxnSpPr>
      <xdr:spPr>
        <a:xfrm>
          <a:off x="15671800" y="971905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117856</xdr:rowOff>
    </xdr:to>
    <xdr:cxnSp macro="">
      <xdr:nvCxnSpPr>
        <xdr:cNvPr id="248" name="直線コネクタ 247"/>
        <xdr:cNvCxnSpPr/>
      </xdr:nvCxnSpPr>
      <xdr:spPr>
        <a:xfrm>
          <a:off x="14782800" y="9696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113284</xdr:rowOff>
    </xdr:to>
    <xdr:cxnSp macro="">
      <xdr:nvCxnSpPr>
        <xdr:cNvPr id="251" name="直線コネクタ 250"/>
        <xdr:cNvCxnSpPr/>
      </xdr:nvCxnSpPr>
      <xdr:spPr>
        <a:xfrm flipV="1">
          <a:off x="13893800" y="9696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113284</xdr:rowOff>
    </xdr:to>
    <xdr:cxnSp macro="">
      <xdr:nvCxnSpPr>
        <xdr:cNvPr id="254" name="直線コネクタ 253"/>
        <xdr:cNvCxnSpPr/>
      </xdr:nvCxnSpPr>
      <xdr:spPr>
        <a:xfrm>
          <a:off x="13004800" y="9655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xdr:rowOff>
    </xdr:from>
    <xdr:to>
      <xdr:col>82</xdr:col>
      <xdr:colOff>158750</xdr:colOff>
      <xdr:row>57</xdr:row>
      <xdr:rowOff>106934</xdr:rowOff>
    </xdr:to>
    <xdr:sp macro="" textlink="">
      <xdr:nvSpPr>
        <xdr:cNvPr id="264" name="楕円 263"/>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148861</xdr:rowOff>
    </xdr:from>
    <xdr:ext cx="762000" cy="259045"/>
    <xdr:sp macro="" textlink="">
      <xdr:nvSpPr>
        <xdr:cNvPr id="265" name="その他該当値テキスト"/>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67056</xdr:rowOff>
    </xdr:from>
    <xdr:to>
      <xdr:col>78</xdr:col>
      <xdr:colOff>120650</xdr:colOff>
      <xdr:row>56</xdr:row>
      <xdr:rowOff>168656</xdr:rowOff>
    </xdr:to>
    <xdr:sp macro="" textlink="">
      <xdr:nvSpPr>
        <xdr:cNvPr id="266" name="楕円 265"/>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153433</xdr:rowOff>
    </xdr:from>
    <xdr:ext cx="736600" cy="259045"/>
    <xdr:sp macro="" textlink="">
      <xdr:nvSpPr>
        <xdr:cNvPr id="267" name="テキスト ボックス 266"/>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8" name="楕円 267"/>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69" name="テキスト ボックス 26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70" name="楕円 269"/>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148861</xdr:rowOff>
    </xdr:from>
    <xdr:ext cx="762000" cy="259045"/>
    <xdr:sp macro="" textlink="">
      <xdr:nvSpPr>
        <xdr:cNvPr id="271" name="テキスト ボックス 270"/>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72" name="楕円 271"/>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89425</xdr:rowOff>
    </xdr:from>
    <xdr:ext cx="762000" cy="259045"/>
    <xdr:sp macro="" textlink="">
      <xdr:nvSpPr>
        <xdr:cNvPr id="273" name="テキスト ボックス 272"/>
        <xdr:cNvSpPr txBox="1"/>
      </xdr:nvSpPr>
      <xdr:spPr>
        <a:xfrm>
          <a:off x="12623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経常収支比率は類似団体平均を上回っているが、これは一部事務組合への負担金等が主な要因である。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引き続き、行政評価により補助事業の見直しや廃止を行い、経費節減に努める。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127000</xdr:rowOff>
    </xdr:to>
    <xdr:cxnSp macro="">
      <xdr:nvCxnSpPr>
        <xdr:cNvPr id="303" name="直線コネクタ 302"/>
        <xdr:cNvCxnSpPr/>
      </xdr:nvCxnSpPr>
      <xdr:spPr>
        <a:xfrm flipV="1">
          <a:off x="15671800" y="62626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65278</xdr:rowOff>
    </xdr:to>
    <xdr:cxnSp macro="">
      <xdr:nvCxnSpPr>
        <xdr:cNvPr id="306" name="直線コネクタ 305"/>
        <xdr:cNvCxnSpPr/>
      </xdr:nvCxnSpPr>
      <xdr:spPr>
        <a:xfrm flipV="1">
          <a:off x="14782800" y="6299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65278</xdr:rowOff>
    </xdr:to>
    <xdr:cxnSp macro="">
      <xdr:nvCxnSpPr>
        <xdr:cNvPr id="309" name="直線コネクタ 308"/>
        <xdr:cNvCxnSpPr/>
      </xdr:nvCxnSpPr>
      <xdr:spPr>
        <a:xfrm>
          <a:off x="13893800" y="6294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122428</xdr:rowOff>
    </xdr:to>
    <xdr:cxnSp macro="">
      <xdr:nvCxnSpPr>
        <xdr:cNvPr id="312" name="直線コネクタ 311"/>
        <xdr:cNvCxnSpPr/>
      </xdr:nvCxnSpPr>
      <xdr:spPr>
        <a:xfrm>
          <a:off x="13004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2" name="楕円 321"/>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3"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4" name="楕円 323"/>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25" name="テキスト ボックス 32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6" name="楕円 325"/>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7" name="テキスト ボックス 326"/>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8" name="楕円 327"/>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9" name="テキスト ボックス 328"/>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0" name="楕円 329"/>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31" name="テキスト ボックス 33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経常収支比率は類似団体とほぼ同様となっているが、繰上償還により一時的に上昇している。</a:t>
          </a:r>
          <a:r>
            <a:rPr lang="ja-JP" altLang="ja-JP" sz="1100" b="0" i="0" baseline="0">
              <a:solidFill>
                <a:schemeClr val="dk1"/>
              </a:solidFill>
              <a:effectLst/>
              <a:latin typeface="+mn-lt"/>
              <a:ea typeface="+mn-ea"/>
              <a:cs typeface="+mn-cs"/>
            </a:rPr>
            <a:t>今後も地方債発行額を元金償還以下にすることを目標とし、償還残高の抑制と公債管理に努める。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134620</xdr:rowOff>
    </xdr:to>
    <xdr:cxnSp macro="">
      <xdr:nvCxnSpPr>
        <xdr:cNvPr id="363" name="直線コネクタ 362"/>
        <xdr:cNvCxnSpPr/>
      </xdr:nvCxnSpPr>
      <xdr:spPr>
        <a:xfrm flipV="1">
          <a:off x="3987800" y="131076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134620</xdr:rowOff>
    </xdr:to>
    <xdr:cxnSp macro="">
      <xdr:nvCxnSpPr>
        <xdr:cNvPr id="366" name="直線コネクタ 365"/>
        <xdr:cNvCxnSpPr/>
      </xdr:nvCxnSpPr>
      <xdr:spPr>
        <a:xfrm>
          <a:off x="3098800" y="13012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107950</xdr:rowOff>
    </xdr:to>
    <xdr:cxnSp macro="">
      <xdr:nvCxnSpPr>
        <xdr:cNvPr id="369" name="直線コネクタ 368"/>
        <xdr:cNvCxnSpPr/>
      </xdr:nvCxnSpPr>
      <xdr:spPr>
        <a:xfrm flipV="1">
          <a:off x="2209800" y="130124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77</xdr:row>
      <xdr:rowOff>8889</xdr:rowOff>
    </xdr:to>
    <xdr:cxnSp macro="">
      <xdr:nvCxnSpPr>
        <xdr:cNvPr id="372" name="直線コネクタ 371"/>
        <xdr:cNvCxnSpPr/>
      </xdr:nvCxnSpPr>
      <xdr:spPr>
        <a:xfrm flipV="1">
          <a:off x="1320800" y="131381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82" name="楕円 381"/>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83" name="公債費該当値テキスト"/>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4" name="楕円 38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85" name="テキスト ボックス 38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6" name="楕円 38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7" name="テキスト ボックス 38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8" name="楕円 387"/>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9" name="テキスト ボックス 388"/>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0" name="楕円 389"/>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1" name="テキスト ボックス 390"/>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公債費以外の経常収支比率は類似団体平均を下回る状況となった。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今後も同水準を維持できるよう、職員の適正配置、管理経費の節減を徹底し、更に適正化を図っていきたい。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51888</xdr:rowOff>
    </xdr:from>
    <xdr:to>
      <xdr:col>82</xdr:col>
      <xdr:colOff>107950</xdr:colOff>
      <xdr:row>76</xdr:row>
      <xdr:rowOff>146594</xdr:rowOff>
    </xdr:to>
    <xdr:cxnSp macro="">
      <xdr:nvCxnSpPr>
        <xdr:cNvPr id="426" name="直線コネクタ 425"/>
        <xdr:cNvCxnSpPr/>
      </xdr:nvCxnSpPr>
      <xdr:spPr>
        <a:xfrm>
          <a:off x="15671800" y="1308208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51888</xdr:rowOff>
    </xdr:from>
    <xdr:to>
      <xdr:col>78</xdr:col>
      <xdr:colOff>69850</xdr:colOff>
      <xdr:row>76</xdr:row>
      <xdr:rowOff>68218</xdr:rowOff>
    </xdr:to>
    <xdr:cxnSp macro="">
      <xdr:nvCxnSpPr>
        <xdr:cNvPr id="429" name="直線コネクタ 428"/>
        <xdr:cNvCxnSpPr/>
      </xdr:nvCxnSpPr>
      <xdr:spPr>
        <a:xfrm flipV="1">
          <a:off x="14782800" y="130820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68218</xdr:rowOff>
    </xdr:from>
    <xdr:to>
      <xdr:col>73</xdr:col>
      <xdr:colOff>180975</xdr:colOff>
      <xdr:row>76</xdr:row>
      <xdr:rowOff>84545</xdr:rowOff>
    </xdr:to>
    <xdr:cxnSp macro="">
      <xdr:nvCxnSpPr>
        <xdr:cNvPr id="432" name="直線コネクタ 431"/>
        <xdr:cNvCxnSpPr/>
      </xdr:nvCxnSpPr>
      <xdr:spPr>
        <a:xfrm flipV="1">
          <a:off x="13893800" y="1309841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118835</xdr:rowOff>
    </xdr:from>
    <xdr:to>
      <xdr:col>69</xdr:col>
      <xdr:colOff>92075</xdr:colOff>
      <xdr:row>76</xdr:row>
      <xdr:rowOff>84545</xdr:rowOff>
    </xdr:to>
    <xdr:cxnSp macro="">
      <xdr:nvCxnSpPr>
        <xdr:cNvPr id="435" name="直線コネクタ 434"/>
        <xdr:cNvCxnSpPr/>
      </xdr:nvCxnSpPr>
      <xdr:spPr>
        <a:xfrm>
          <a:off x="13004800" y="129775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95794</xdr:rowOff>
    </xdr:from>
    <xdr:to>
      <xdr:col>82</xdr:col>
      <xdr:colOff>158750</xdr:colOff>
      <xdr:row>77</xdr:row>
      <xdr:rowOff>25944</xdr:rowOff>
    </xdr:to>
    <xdr:sp macro="" textlink="">
      <xdr:nvSpPr>
        <xdr:cNvPr id="445" name="楕円 444"/>
        <xdr:cNvSpPr/>
      </xdr:nvSpPr>
      <xdr:spPr>
        <a:xfrm>
          <a:off x="164592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112321</xdr:rowOff>
    </xdr:from>
    <xdr:ext cx="762000" cy="259045"/>
    <xdr:sp macro="" textlink="">
      <xdr:nvSpPr>
        <xdr:cNvPr id="446" name="公債費以外該当値テキスト"/>
        <xdr:cNvSpPr txBox="1"/>
      </xdr:nvSpPr>
      <xdr:spPr>
        <a:xfrm>
          <a:off x="16598900" y="1297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1088</xdr:rowOff>
    </xdr:from>
    <xdr:to>
      <xdr:col>78</xdr:col>
      <xdr:colOff>120650</xdr:colOff>
      <xdr:row>76</xdr:row>
      <xdr:rowOff>102688</xdr:rowOff>
    </xdr:to>
    <xdr:sp macro="" textlink="">
      <xdr:nvSpPr>
        <xdr:cNvPr id="447" name="楕円 446"/>
        <xdr:cNvSpPr/>
      </xdr:nvSpPr>
      <xdr:spPr>
        <a:xfrm>
          <a:off x="15621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112865</xdr:rowOff>
    </xdr:from>
    <xdr:ext cx="736600" cy="259045"/>
    <xdr:sp macro="" textlink="">
      <xdr:nvSpPr>
        <xdr:cNvPr id="448" name="テキスト ボックス 447"/>
        <xdr:cNvSpPr txBox="1"/>
      </xdr:nvSpPr>
      <xdr:spPr>
        <a:xfrm>
          <a:off x="15290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17418</xdr:rowOff>
    </xdr:from>
    <xdr:to>
      <xdr:col>74</xdr:col>
      <xdr:colOff>31750</xdr:colOff>
      <xdr:row>76</xdr:row>
      <xdr:rowOff>119018</xdr:rowOff>
    </xdr:to>
    <xdr:sp macro="" textlink="">
      <xdr:nvSpPr>
        <xdr:cNvPr id="449" name="楕円 448"/>
        <xdr:cNvSpPr/>
      </xdr:nvSpPr>
      <xdr:spPr>
        <a:xfrm>
          <a:off x="14732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129194</xdr:rowOff>
    </xdr:from>
    <xdr:ext cx="762000" cy="259045"/>
    <xdr:sp macro="" textlink="">
      <xdr:nvSpPr>
        <xdr:cNvPr id="450" name="テキスト ボックス 449"/>
        <xdr:cNvSpPr txBox="1"/>
      </xdr:nvSpPr>
      <xdr:spPr>
        <a:xfrm>
          <a:off x="14401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33745</xdr:rowOff>
    </xdr:from>
    <xdr:to>
      <xdr:col>69</xdr:col>
      <xdr:colOff>142875</xdr:colOff>
      <xdr:row>76</xdr:row>
      <xdr:rowOff>135345</xdr:rowOff>
    </xdr:to>
    <xdr:sp macro="" textlink="">
      <xdr:nvSpPr>
        <xdr:cNvPr id="451" name="楕円 450"/>
        <xdr:cNvSpPr/>
      </xdr:nvSpPr>
      <xdr:spPr>
        <a:xfrm>
          <a:off x="13843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145523</xdr:rowOff>
    </xdr:from>
    <xdr:ext cx="762000" cy="259045"/>
    <xdr:sp macro="" textlink="">
      <xdr:nvSpPr>
        <xdr:cNvPr id="452" name="テキスト ボックス 451"/>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68035</xdr:rowOff>
    </xdr:from>
    <xdr:to>
      <xdr:col>65</xdr:col>
      <xdr:colOff>53975</xdr:colOff>
      <xdr:row>75</xdr:row>
      <xdr:rowOff>169636</xdr:rowOff>
    </xdr:to>
    <xdr:sp macro="" textlink="">
      <xdr:nvSpPr>
        <xdr:cNvPr id="453" name="楕円 452"/>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8362</xdr:rowOff>
    </xdr:from>
    <xdr:ext cx="762000" cy="259045"/>
    <xdr:sp macro="" textlink="">
      <xdr:nvSpPr>
        <xdr:cNvPr id="454" name="テキスト ボックス 453"/>
        <xdr:cNvSpPr txBox="1"/>
      </xdr:nvSpPr>
      <xdr:spPr>
        <a:xfrm>
          <a:off x="12623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90637</xdr:rowOff>
    </xdr:from>
    <xdr:to>
      <xdr:col>29</xdr:col>
      <xdr:colOff>127000</xdr:colOff>
      <xdr:row>17</xdr:row>
      <xdr:rowOff>115206</xdr:rowOff>
    </xdr:to>
    <xdr:cxnSp macro="">
      <xdr:nvCxnSpPr>
        <xdr:cNvPr id="49" name="直線コネクタ 48"/>
        <xdr:cNvCxnSpPr/>
      </xdr:nvCxnSpPr>
      <xdr:spPr bwMode="auto">
        <a:xfrm flipV="1">
          <a:off x="5003800" y="3052912"/>
          <a:ext cx="647700" cy="24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75414</xdr:rowOff>
    </xdr:from>
    <xdr:ext cx="762000" cy="259045"/>
    <xdr:sp macro="" textlink="">
      <xdr:nvSpPr>
        <xdr:cNvPr id="50" name="人口1人当たり決算額の推移平均値テキスト130"/>
        <xdr:cNvSpPr txBox="1"/>
      </xdr:nvSpPr>
      <xdr:spPr>
        <a:xfrm>
          <a:off x="5740400" y="3037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115206</xdr:rowOff>
    </xdr:from>
    <xdr:to>
      <xdr:col>26</xdr:col>
      <xdr:colOff>50800</xdr:colOff>
      <xdr:row>17</xdr:row>
      <xdr:rowOff>119125</xdr:rowOff>
    </xdr:to>
    <xdr:cxnSp macro="">
      <xdr:nvCxnSpPr>
        <xdr:cNvPr id="52" name="直線コネクタ 51"/>
        <xdr:cNvCxnSpPr/>
      </xdr:nvCxnSpPr>
      <xdr:spPr bwMode="auto">
        <a:xfrm flipV="1">
          <a:off x="4305300" y="3077481"/>
          <a:ext cx="698500" cy="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119125</xdr:rowOff>
    </xdr:from>
    <xdr:to>
      <xdr:col>22</xdr:col>
      <xdr:colOff>114300</xdr:colOff>
      <xdr:row>17</xdr:row>
      <xdr:rowOff>122239</xdr:rowOff>
    </xdr:to>
    <xdr:cxnSp macro="">
      <xdr:nvCxnSpPr>
        <xdr:cNvPr id="55" name="直線コネクタ 54"/>
        <xdr:cNvCxnSpPr/>
      </xdr:nvCxnSpPr>
      <xdr:spPr bwMode="auto">
        <a:xfrm flipV="1">
          <a:off x="3606800" y="3081400"/>
          <a:ext cx="698500" cy="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122239</xdr:rowOff>
    </xdr:from>
    <xdr:to>
      <xdr:col>18</xdr:col>
      <xdr:colOff>177800</xdr:colOff>
      <xdr:row>17</xdr:row>
      <xdr:rowOff>129440</xdr:rowOff>
    </xdr:to>
    <xdr:cxnSp macro="">
      <xdr:nvCxnSpPr>
        <xdr:cNvPr id="58" name="直線コネクタ 57"/>
        <xdr:cNvCxnSpPr/>
      </xdr:nvCxnSpPr>
      <xdr:spPr bwMode="auto">
        <a:xfrm flipV="1">
          <a:off x="2908300" y="3084514"/>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39837</xdr:rowOff>
    </xdr:from>
    <xdr:to>
      <xdr:col>29</xdr:col>
      <xdr:colOff>177800</xdr:colOff>
      <xdr:row>17</xdr:row>
      <xdr:rowOff>141437</xdr:rowOff>
    </xdr:to>
    <xdr:sp macro="" textlink="">
      <xdr:nvSpPr>
        <xdr:cNvPr id="68" name="楕円 67"/>
        <xdr:cNvSpPr/>
      </xdr:nvSpPr>
      <xdr:spPr bwMode="auto">
        <a:xfrm>
          <a:off x="5600700" y="300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56364</xdr:rowOff>
    </xdr:from>
    <xdr:ext cx="762000" cy="259045"/>
    <xdr:sp macro="" textlink="">
      <xdr:nvSpPr>
        <xdr:cNvPr id="69" name="人口1人当たり決算額の推移該当値テキスト130"/>
        <xdr:cNvSpPr txBox="1"/>
      </xdr:nvSpPr>
      <xdr:spPr>
        <a:xfrm>
          <a:off x="5740400" y="28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64406</xdr:rowOff>
    </xdr:from>
    <xdr:to>
      <xdr:col>26</xdr:col>
      <xdr:colOff>101600</xdr:colOff>
      <xdr:row>17</xdr:row>
      <xdr:rowOff>166006</xdr:rowOff>
    </xdr:to>
    <xdr:sp macro="" textlink="">
      <xdr:nvSpPr>
        <xdr:cNvPr id="70" name="楕円 69"/>
        <xdr:cNvSpPr/>
      </xdr:nvSpPr>
      <xdr:spPr bwMode="auto">
        <a:xfrm>
          <a:off x="4953000" y="302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4733</xdr:rowOff>
    </xdr:from>
    <xdr:ext cx="736600" cy="259045"/>
    <xdr:sp macro="" textlink="">
      <xdr:nvSpPr>
        <xdr:cNvPr id="71" name="テキスト ボックス 70"/>
        <xdr:cNvSpPr txBox="1"/>
      </xdr:nvSpPr>
      <xdr:spPr>
        <a:xfrm>
          <a:off x="4622800" y="2795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68325</xdr:rowOff>
    </xdr:from>
    <xdr:to>
      <xdr:col>22</xdr:col>
      <xdr:colOff>165100</xdr:colOff>
      <xdr:row>17</xdr:row>
      <xdr:rowOff>169925</xdr:rowOff>
    </xdr:to>
    <xdr:sp macro="" textlink="">
      <xdr:nvSpPr>
        <xdr:cNvPr id="72" name="楕円 71"/>
        <xdr:cNvSpPr/>
      </xdr:nvSpPr>
      <xdr:spPr bwMode="auto">
        <a:xfrm>
          <a:off x="4254500" y="303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8652</xdr:rowOff>
    </xdr:from>
    <xdr:ext cx="762000" cy="259045"/>
    <xdr:sp macro="" textlink="">
      <xdr:nvSpPr>
        <xdr:cNvPr id="73" name="テキスト ボックス 72"/>
        <xdr:cNvSpPr txBox="1"/>
      </xdr:nvSpPr>
      <xdr:spPr>
        <a:xfrm>
          <a:off x="3924300" y="27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71439</xdr:rowOff>
    </xdr:from>
    <xdr:to>
      <xdr:col>19</xdr:col>
      <xdr:colOff>38100</xdr:colOff>
      <xdr:row>18</xdr:row>
      <xdr:rowOff>1589</xdr:rowOff>
    </xdr:to>
    <xdr:sp macro="" textlink="">
      <xdr:nvSpPr>
        <xdr:cNvPr id="74" name="楕円 73"/>
        <xdr:cNvSpPr/>
      </xdr:nvSpPr>
      <xdr:spPr bwMode="auto">
        <a:xfrm>
          <a:off x="3556000" y="303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11766</xdr:rowOff>
    </xdr:from>
    <xdr:ext cx="762000" cy="259045"/>
    <xdr:sp macro="" textlink="">
      <xdr:nvSpPr>
        <xdr:cNvPr id="75" name="テキスト ボックス 74"/>
        <xdr:cNvSpPr txBox="1"/>
      </xdr:nvSpPr>
      <xdr:spPr>
        <a:xfrm>
          <a:off x="3225800" y="28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78640</xdr:rowOff>
    </xdr:from>
    <xdr:to>
      <xdr:col>15</xdr:col>
      <xdr:colOff>101600</xdr:colOff>
      <xdr:row>18</xdr:row>
      <xdr:rowOff>8790</xdr:rowOff>
    </xdr:to>
    <xdr:sp macro="" textlink="">
      <xdr:nvSpPr>
        <xdr:cNvPr id="76" name="楕円 75"/>
        <xdr:cNvSpPr/>
      </xdr:nvSpPr>
      <xdr:spPr bwMode="auto">
        <a:xfrm>
          <a:off x="2857500" y="304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18967</xdr:rowOff>
    </xdr:from>
    <xdr:ext cx="762000" cy="259045"/>
    <xdr:sp macro="" textlink="">
      <xdr:nvSpPr>
        <xdr:cNvPr id="77" name="テキスト ボックス 76"/>
        <xdr:cNvSpPr txBox="1"/>
      </xdr:nvSpPr>
      <xdr:spPr>
        <a:xfrm>
          <a:off x="2527300" y="280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186523</xdr:rowOff>
    </xdr:from>
    <xdr:to>
      <xdr:col>29</xdr:col>
      <xdr:colOff>127000</xdr:colOff>
      <xdr:row>35</xdr:row>
      <xdr:rowOff>209767</xdr:rowOff>
    </xdr:to>
    <xdr:cxnSp macro="">
      <xdr:nvCxnSpPr>
        <xdr:cNvPr id="108" name="直線コネクタ 107"/>
        <xdr:cNvCxnSpPr/>
      </xdr:nvCxnSpPr>
      <xdr:spPr bwMode="auto">
        <a:xfrm flipV="1">
          <a:off x="5003800" y="6796873"/>
          <a:ext cx="647700" cy="2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171300</xdr:rowOff>
    </xdr:from>
    <xdr:ext cx="762000" cy="259045"/>
    <xdr:sp macro="" textlink="">
      <xdr:nvSpPr>
        <xdr:cNvPr id="109" name="人口1人当たり決算額の推移平均値テキスト445"/>
        <xdr:cNvSpPr txBox="1"/>
      </xdr:nvSpPr>
      <xdr:spPr>
        <a:xfrm>
          <a:off x="5740400" y="67816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181224</xdr:rowOff>
    </xdr:from>
    <xdr:to>
      <xdr:col>26</xdr:col>
      <xdr:colOff>50800</xdr:colOff>
      <xdr:row>35</xdr:row>
      <xdr:rowOff>209767</xdr:rowOff>
    </xdr:to>
    <xdr:cxnSp macro="">
      <xdr:nvCxnSpPr>
        <xdr:cNvPr id="111" name="直線コネクタ 110"/>
        <xdr:cNvCxnSpPr/>
      </xdr:nvCxnSpPr>
      <xdr:spPr bwMode="auto">
        <a:xfrm>
          <a:off x="4305300" y="6791574"/>
          <a:ext cx="6985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177539</xdr:rowOff>
    </xdr:from>
    <xdr:to>
      <xdr:col>22</xdr:col>
      <xdr:colOff>114300</xdr:colOff>
      <xdr:row>35</xdr:row>
      <xdr:rowOff>181224</xdr:rowOff>
    </xdr:to>
    <xdr:cxnSp macro="">
      <xdr:nvCxnSpPr>
        <xdr:cNvPr id="114" name="直線コネクタ 113"/>
        <xdr:cNvCxnSpPr/>
      </xdr:nvCxnSpPr>
      <xdr:spPr bwMode="auto">
        <a:xfrm>
          <a:off x="3606800" y="6787889"/>
          <a:ext cx="698500" cy="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57108</xdr:rowOff>
    </xdr:from>
    <xdr:to>
      <xdr:col>18</xdr:col>
      <xdr:colOff>177800</xdr:colOff>
      <xdr:row>35</xdr:row>
      <xdr:rowOff>177539</xdr:rowOff>
    </xdr:to>
    <xdr:cxnSp macro="">
      <xdr:nvCxnSpPr>
        <xdr:cNvPr id="117" name="直線コネクタ 116"/>
        <xdr:cNvCxnSpPr/>
      </xdr:nvCxnSpPr>
      <xdr:spPr bwMode="auto">
        <a:xfrm>
          <a:off x="2908300" y="6667458"/>
          <a:ext cx="698500" cy="120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135723</xdr:rowOff>
    </xdr:from>
    <xdr:to>
      <xdr:col>29</xdr:col>
      <xdr:colOff>177800</xdr:colOff>
      <xdr:row>35</xdr:row>
      <xdr:rowOff>237323</xdr:rowOff>
    </xdr:to>
    <xdr:sp macro="" textlink="">
      <xdr:nvSpPr>
        <xdr:cNvPr id="127" name="楕円 126"/>
        <xdr:cNvSpPr/>
      </xdr:nvSpPr>
      <xdr:spPr bwMode="auto">
        <a:xfrm>
          <a:off x="5600700" y="674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323700</xdr:rowOff>
    </xdr:from>
    <xdr:ext cx="762000" cy="259045"/>
    <xdr:sp macro="" textlink="">
      <xdr:nvSpPr>
        <xdr:cNvPr id="128" name="人口1人当たり決算額の推移該当値テキスト445"/>
        <xdr:cNvSpPr txBox="1"/>
      </xdr:nvSpPr>
      <xdr:spPr>
        <a:xfrm>
          <a:off x="5740400" y="659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158967</xdr:rowOff>
    </xdr:from>
    <xdr:to>
      <xdr:col>26</xdr:col>
      <xdr:colOff>101600</xdr:colOff>
      <xdr:row>35</xdr:row>
      <xdr:rowOff>260567</xdr:rowOff>
    </xdr:to>
    <xdr:sp macro="" textlink="">
      <xdr:nvSpPr>
        <xdr:cNvPr id="129" name="楕円 128"/>
        <xdr:cNvSpPr/>
      </xdr:nvSpPr>
      <xdr:spPr bwMode="auto">
        <a:xfrm>
          <a:off x="4953000" y="676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270744</xdr:rowOff>
    </xdr:from>
    <xdr:ext cx="736600" cy="259045"/>
    <xdr:sp macro="" textlink="">
      <xdr:nvSpPr>
        <xdr:cNvPr id="130" name="テキスト ボックス 129"/>
        <xdr:cNvSpPr txBox="1"/>
      </xdr:nvSpPr>
      <xdr:spPr>
        <a:xfrm>
          <a:off x="4622800" y="653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130424</xdr:rowOff>
    </xdr:from>
    <xdr:to>
      <xdr:col>22</xdr:col>
      <xdr:colOff>165100</xdr:colOff>
      <xdr:row>35</xdr:row>
      <xdr:rowOff>232024</xdr:rowOff>
    </xdr:to>
    <xdr:sp macro="" textlink="">
      <xdr:nvSpPr>
        <xdr:cNvPr id="131" name="楕円 130"/>
        <xdr:cNvSpPr/>
      </xdr:nvSpPr>
      <xdr:spPr bwMode="auto">
        <a:xfrm>
          <a:off x="4254500" y="6740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242201</xdr:rowOff>
    </xdr:from>
    <xdr:ext cx="762000" cy="259045"/>
    <xdr:sp macro="" textlink="">
      <xdr:nvSpPr>
        <xdr:cNvPr id="132" name="テキスト ボックス 131"/>
        <xdr:cNvSpPr txBox="1"/>
      </xdr:nvSpPr>
      <xdr:spPr>
        <a:xfrm>
          <a:off x="3924300" y="650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126739</xdr:rowOff>
    </xdr:from>
    <xdr:to>
      <xdr:col>19</xdr:col>
      <xdr:colOff>38100</xdr:colOff>
      <xdr:row>35</xdr:row>
      <xdr:rowOff>228339</xdr:rowOff>
    </xdr:to>
    <xdr:sp macro="" textlink="">
      <xdr:nvSpPr>
        <xdr:cNvPr id="133" name="楕円 132"/>
        <xdr:cNvSpPr/>
      </xdr:nvSpPr>
      <xdr:spPr bwMode="auto">
        <a:xfrm>
          <a:off x="3556000" y="673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238516</xdr:rowOff>
    </xdr:from>
    <xdr:ext cx="762000" cy="259045"/>
    <xdr:sp macro="" textlink="">
      <xdr:nvSpPr>
        <xdr:cNvPr id="134" name="テキスト ボックス 133"/>
        <xdr:cNvSpPr txBox="1"/>
      </xdr:nvSpPr>
      <xdr:spPr>
        <a:xfrm>
          <a:off x="3225800" y="650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6308</xdr:rowOff>
    </xdr:from>
    <xdr:to>
      <xdr:col>15</xdr:col>
      <xdr:colOff>101600</xdr:colOff>
      <xdr:row>35</xdr:row>
      <xdr:rowOff>107908</xdr:rowOff>
    </xdr:to>
    <xdr:sp macro="" textlink="">
      <xdr:nvSpPr>
        <xdr:cNvPr id="135" name="楕円 134"/>
        <xdr:cNvSpPr/>
      </xdr:nvSpPr>
      <xdr:spPr bwMode="auto">
        <a:xfrm>
          <a:off x="2857500" y="6616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118085</xdr:rowOff>
    </xdr:from>
    <xdr:ext cx="762000" cy="259045"/>
    <xdr:sp macro="" textlink="">
      <xdr:nvSpPr>
        <xdr:cNvPr id="136" name="テキスト ボックス 135"/>
        <xdr:cNvSpPr txBox="1"/>
      </xdr:nvSpPr>
      <xdr:spPr>
        <a:xfrm>
          <a:off x="2527300" y="638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
2,690
590.80
4,645,549
4,606,213
22,236
2,622,483
4,487,035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144690</xdr:rowOff>
    </xdr:from>
    <xdr:to>
      <xdr:col>24</xdr:col>
      <xdr:colOff>63500</xdr:colOff>
      <xdr:row>35</xdr:row>
      <xdr:rowOff>163712</xdr:rowOff>
    </xdr:to>
    <xdr:cxnSp macro="">
      <xdr:nvCxnSpPr>
        <xdr:cNvPr id="58" name="直線コネクタ 57"/>
        <xdr:cNvCxnSpPr/>
      </xdr:nvCxnSpPr>
      <xdr:spPr>
        <a:xfrm flipV="1">
          <a:off x="3797300" y="6145440"/>
          <a:ext cx="8382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163712</xdr:rowOff>
    </xdr:from>
    <xdr:to>
      <xdr:col>19</xdr:col>
      <xdr:colOff>177800</xdr:colOff>
      <xdr:row>36</xdr:row>
      <xdr:rowOff>3413</xdr:rowOff>
    </xdr:to>
    <xdr:cxnSp macro="">
      <xdr:nvCxnSpPr>
        <xdr:cNvPr id="61" name="直線コネクタ 60"/>
        <xdr:cNvCxnSpPr/>
      </xdr:nvCxnSpPr>
      <xdr:spPr>
        <a:xfrm flipV="1">
          <a:off x="2908300" y="6164462"/>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168558</xdr:rowOff>
    </xdr:from>
    <xdr:to>
      <xdr:col>15</xdr:col>
      <xdr:colOff>50800</xdr:colOff>
      <xdr:row>36</xdr:row>
      <xdr:rowOff>3413</xdr:rowOff>
    </xdr:to>
    <xdr:cxnSp macro="">
      <xdr:nvCxnSpPr>
        <xdr:cNvPr id="64" name="直線コネクタ 63"/>
        <xdr:cNvCxnSpPr/>
      </xdr:nvCxnSpPr>
      <xdr:spPr>
        <a:xfrm>
          <a:off x="2019300" y="6169308"/>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153967</xdr:rowOff>
    </xdr:from>
    <xdr:to>
      <xdr:col>10</xdr:col>
      <xdr:colOff>114300</xdr:colOff>
      <xdr:row>35</xdr:row>
      <xdr:rowOff>168558</xdr:rowOff>
    </xdr:to>
    <xdr:cxnSp macro="">
      <xdr:nvCxnSpPr>
        <xdr:cNvPr id="67" name="直線コネクタ 66"/>
        <xdr:cNvCxnSpPr/>
      </xdr:nvCxnSpPr>
      <xdr:spPr>
        <a:xfrm>
          <a:off x="1130300" y="6154717"/>
          <a:ext cx="889000" cy="1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93890</xdr:rowOff>
    </xdr:from>
    <xdr:to>
      <xdr:col>24</xdr:col>
      <xdr:colOff>114300</xdr:colOff>
      <xdr:row>36</xdr:row>
      <xdr:rowOff>24040</xdr:rowOff>
    </xdr:to>
    <xdr:sp macro="" textlink="">
      <xdr:nvSpPr>
        <xdr:cNvPr id="77" name="楕円 76"/>
        <xdr:cNvSpPr/>
      </xdr:nvSpPr>
      <xdr:spPr>
        <a:xfrm>
          <a:off x="4584700" y="60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116767</xdr:rowOff>
    </xdr:from>
    <xdr:ext cx="599010" cy="259045"/>
    <xdr:sp macro="" textlink="">
      <xdr:nvSpPr>
        <xdr:cNvPr id="78" name="人件費該当値テキスト"/>
        <xdr:cNvSpPr txBox="1"/>
      </xdr:nvSpPr>
      <xdr:spPr>
        <a:xfrm>
          <a:off x="4686300" y="59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112912</xdr:rowOff>
    </xdr:from>
    <xdr:to>
      <xdr:col>20</xdr:col>
      <xdr:colOff>38100</xdr:colOff>
      <xdr:row>36</xdr:row>
      <xdr:rowOff>43062</xdr:rowOff>
    </xdr:to>
    <xdr:sp macro="" textlink="">
      <xdr:nvSpPr>
        <xdr:cNvPr id="79" name="楕円 78"/>
        <xdr:cNvSpPr/>
      </xdr:nvSpPr>
      <xdr:spPr>
        <a:xfrm>
          <a:off x="3746500" y="61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59589</xdr:rowOff>
    </xdr:from>
    <xdr:ext cx="599010" cy="259045"/>
    <xdr:sp macro="" textlink="">
      <xdr:nvSpPr>
        <xdr:cNvPr id="80" name="テキスト ボックス 79"/>
        <xdr:cNvSpPr txBox="1"/>
      </xdr:nvSpPr>
      <xdr:spPr>
        <a:xfrm>
          <a:off x="3497795" y="588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124063</xdr:rowOff>
    </xdr:from>
    <xdr:to>
      <xdr:col>15</xdr:col>
      <xdr:colOff>101600</xdr:colOff>
      <xdr:row>36</xdr:row>
      <xdr:rowOff>54213</xdr:rowOff>
    </xdr:to>
    <xdr:sp macro="" textlink="">
      <xdr:nvSpPr>
        <xdr:cNvPr id="81" name="楕円 80"/>
        <xdr:cNvSpPr/>
      </xdr:nvSpPr>
      <xdr:spPr>
        <a:xfrm>
          <a:off x="2857500" y="61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70740</xdr:rowOff>
    </xdr:from>
    <xdr:ext cx="599010" cy="259045"/>
    <xdr:sp macro="" textlink="">
      <xdr:nvSpPr>
        <xdr:cNvPr id="82" name="テキスト ボックス 81"/>
        <xdr:cNvSpPr txBox="1"/>
      </xdr:nvSpPr>
      <xdr:spPr>
        <a:xfrm>
          <a:off x="2608795" y="590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117758</xdr:rowOff>
    </xdr:from>
    <xdr:to>
      <xdr:col>10</xdr:col>
      <xdr:colOff>165100</xdr:colOff>
      <xdr:row>36</xdr:row>
      <xdr:rowOff>47908</xdr:rowOff>
    </xdr:to>
    <xdr:sp macro="" textlink="">
      <xdr:nvSpPr>
        <xdr:cNvPr id="83" name="楕円 82"/>
        <xdr:cNvSpPr/>
      </xdr:nvSpPr>
      <xdr:spPr>
        <a:xfrm>
          <a:off x="1968500" y="61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64435</xdr:rowOff>
    </xdr:from>
    <xdr:ext cx="599010" cy="259045"/>
    <xdr:sp macro="" textlink="">
      <xdr:nvSpPr>
        <xdr:cNvPr id="84" name="テキスト ボックス 83"/>
        <xdr:cNvSpPr txBox="1"/>
      </xdr:nvSpPr>
      <xdr:spPr>
        <a:xfrm>
          <a:off x="1719795" y="589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103167</xdr:rowOff>
    </xdr:from>
    <xdr:to>
      <xdr:col>6</xdr:col>
      <xdr:colOff>38100</xdr:colOff>
      <xdr:row>36</xdr:row>
      <xdr:rowOff>33317</xdr:rowOff>
    </xdr:to>
    <xdr:sp macro="" textlink="">
      <xdr:nvSpPr>
        <xdr:cNvPr id="85" name="楕円 84"/>
        <xdr:cNvSpPr/>
      </xdr:nvSpPr>
      <xdr:spPr>
        <a:xfrm>
          <a:off x="1079500" y="61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49844</xdr:rowOff>
    </xdr:from>
    <xdr:ext cx="599010" cy="259045"/>
    <xdr:sp macro="" textlink="">
      <xdr:nvSpPr>
        <xdr:cNvPr id="86" name="テキスト ボックス 85"/>
        <xdr:cNvSpPr txBox="1"/>
      </xdr:nvSpPr>
      <xdr:spPr>
        <a:xfrm>
          <a:off x="830795" y="587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91761</xdr:rowOff>
    </xdr:from>
    <xdr:to>
      <xdr:col>24</xdr:col>
      <xdr:colOff>63500</xdr:colOff>
      <xdr:row>57</xdr:row>
      <xdr:rowOff>98774</xdr:rowOff>
    </xdr:to>
    <xdr:cxnSp macro="">
      <xdr:nvCxnSpPr>
        <xdr:cNvPr id="117" name="直線コネクタ 116"/>
        <xdr:cNvCxnSpPr/>
      </xdr:nvCxnSpPr>
      <xdr:spPr>
        <a:xfrm flipV="1">
          <a:off x="3797300" y="9864411"/>
          <a:ext cx="8382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98774</xdr:rowOff>
    </xdr:from>
    <xdr:to>
      <xdr:col>19</xdr:col>
      <xdr:colOff>177800</xdr:colOff>
      <xdr:row>57</xdr:row>
      <xdr:rowOff>126531</xdr:rowOff>
    </xdr:to>
    <xdr:cxnSp macro="">
      <xdr:nvCxnSpPr>
        <xdr:cNvPr id="120" name="直線コネクタ 119"/>
        <xdr:cNvCxnSpPr/>
      </xdr:nvCxnSpPr>
      <xdr:spPr>
        <a:xfrm flipV="1">
          <a:off x="2908300" y="9871424"/>
          <a:ext cx="889000" cy="2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126531</xdr:rowOff>
    </xdr:from>
    <xdr:to>
      <xdr:col>15</xdr:col>
      <xdr:colOff>50800</xdr:colOff>
      <xdr:row>57</xdr:row>
      <xdr:rowOff>162289</xdr:rowOff>
    </xdr:to>
    <xdr:cxnSp macro="">
      <xdr:nvCxnSpPr>
        <xdr:cNvPr id="123" name="直線コネクタ 122"/>
        <xdr:cNvCxnSpPr/>
      </xdr:nvCxnSpPr>
      <xdr:spPr>
        <a:xfrm flipV="1">
          <a:off x="2019300" y="9899181"/>
          <a:ext cx="889000" cy="3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162289</xdr:rowOff>
    </xdr:from>
    <xdr:to>
      <xdr:col>10</xdr:col>
      <xdr:colOff>114300</xdr:colOff>
      <xdr:row>58</xdr:row>
      <xdr:rowOff>30419</xdr:rowOff>
    </xdr:to>
    <xdr:cxnSp macro="">
      <xdr:nvCxnSpPr>
        <xdr:cNvPr id="126" name="直線コネクタ 125"/>
        <xdr:cNvCxnSpPr/>
      </xdr:nvCxnSpPr>
      <xdr:spPr>
        <a:xfrm flipV="1">
          <a:off x="1130300" y="9934939"/>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40961</xdr:rowOff>
    </xdr:from>
    <xdr:to>
      <xdr:col>24</xdr:col>
      <xdr:colOff>114300</xdr:colOff>
      <xdr:row>57</xdr:row>
      <xdr:rowOff>142561</xdr:rowOff>
    </xdr:to>
    <xdr:sp macro="" textlink="">
      <xdr:nvSpPr>
        <xdr:cNvPr id="136" name="楕円 135"/>
        <xdr:cNvSpPr/>
      </xdr:nvSpPr>
      <xdr:spPr>
        <a:xfrm>
          <a:off x="4584700" y="98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63838</xdr:rowOff>
    </xdr:from>
    <xdr:ext cx="599010" cy="259045"/>
    <xdr:sp macro="" textlink="">
      <xdr:nvSpPr>
        <xdr:cNvPr id="137" name="物件費該当値テキスト"/>
        <xdr:cNvSpPr txBox="1"/>
      </xdr:nvSpPr>
      <xdr:spPr>
        <a:xfrm>
          <a:off x="4686300" y="966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47974</xdr:rowOff>
    </xdr:from>
    <xdr:to>
      <xdr:col>20</xdr:col>
      <xdr:colOff>38100</xdr:colOff>
      <xdr:row>57</xdr:row>
      <xdr:rowOff>149574</xdr:rowOff>
    </xdr:to>
    <xdr:sp macro="" textlink="">
      <xdr:nvSpPr>
        <xdr:cNvPr id="138" name="楕円 137"/>
        <xdr:cNvSpPr/>
      </xdr:nvSpPr>
      <xdr:spPr>
        <a:xfrm>
          <a:off x="3746500" y="98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166101</xdr:rowOff>
    </xdr:from>
    <xdr:ext cx="599010" cy="259045"/>
    <xdr:sp macro="" textlink="">
      <xdr:nvSpPr>
        <xdr:cNvPr id="139" name="テキスト ボックス 138"/>
        <xdr:cNvSpPr txBox="1"/>
      </xdr:nvSpPr>
      <xdr:spPr>
        <a:xfrm>
          <a:off x="3497795" y="95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75731</xdr:rowOff>
    </xdr:from>
    <xdr:to>
      <xdr:col>15</xdr:col>
      <xdr:colOff>101600</xdr:colOff>
      <xdr:row>58</xdr:row>
      <xdr:rowOff>5881</xdr:rowOff>
    </xdr:to>
    <xdr:sp macro="" textlink="">
      <xdr:nvSpPr>
        <xdr:cNvPr id="140" name="楕円 139"/>
        <xdr:cNvSpPr/>
      </xdr:nvSpPr>
      <xdr:spPr>
        <a:xfrm>
          <a:off x="2857500" y="98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22408</xdr:rowOff>
    </xdr:from>
    <xdr:ext cx="599010" cy="259045"/>
    <xdr:sp macro="" textlink="">
      <xdr:nvSpPr>
        <xdr:cNvPr id="141" name="テキスト ボックス 140"/>
        <xdr:cNvSpPr txBox="1"/>
      </xdr:nvSpPr>
      <xdr:spPr>
        <a:xfrm>
          <a:off x="2608795" y="962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111489</xdr:rowOff>
    </xdr:from>
    <xdr:to>
      <xdr:col>10</xdr:col>
      <xdr:colOff>165100</xdr:colOff>
      <xdr:row>58</xdr:row>
      <xdr:rowOff>41639</xdr:rowOff>
    </xdr:to>
    <xdr:sp macro="" textlink="">
      <xdr:nvSpPr>
        <xdr:cNvPr id="142" name="楕円 141"/>
        <xdr:cNvSpPr/>
      </xdr:nvSpPr>
      <xdr:spPr>
        <a:xfrm>
          <a:off x="1968500" y="9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32766</xdr:rowOff>
    </xdr:from>
    <xdr:ext cx="599010" cy="259045"/>
    <xdr:sp macro="" textlink="">
      <xdr:nvSpPr>
        <xdr:cNvPr id="143" name="テキスト ボックス 142"/>
        <xdr:cNvSpPr txBox="1"/>
      </xdr:nvSpPr>
      <xdr:spPr>
        <a:xfrm>
          <a:off x="1719795" y="997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151069</xdr:rowOff>
    </xdr:from>
    <xdr:to>
      <xdr:col>6</xdr:col>
      <xdr:colOff>38100</xdr:colOff>
      <xdr:row>58</xdr:row>
      <xdr:rowOff>81219</xdr:rowOff>
    </xdr:to>
    <xdr:sp macro="" textlink="">
      <xdr:nvSpPr>
        <xdr:cNvPr id="144" name="楕円 143"/>
        <xdr:cNvSpPr/>
      </xdr:nvSpPr>
      <xdr:spPr>
        <a:xfrm>
          <a:off x="1079500" y="99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72346</xdr:rowOff>
    </xdr:from>
    <xdr:ext cx="599010" cy="259045"/>
    <xdr:sp macro="" textlink="">
      <xdr:nvSpPr>
        <xdr:cNvPr id="145" name="テキスト ボックス 144"/>
        <xdr:cNvSpPr txBox="1"/>
      </xdr:nvSpPr>
      <xdr:spPr>
        <a:xfrm>
          <a:off x="830795" y="1001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120807</xdr:rowOff>
    </xdr:from>
    <xdr:to>
      <xdr:col>24</xdr:col>
      <xdr:colOff>63500</xdr:colOff>
      <xdr:row>76</xdr:row>
      <xdr:rowOff>137266</xdr:rowOff>
    </xdr:to>
    <xdr:cxnSp macro="">
      <xdr:nvCxnSpPr>
        <xdr:cNvPr id="170" name="直線コネクタ 169"/>
        <xdr:cNvCxnSpPr/>
      </xdr:nvCxnSpPr>
      <xdr:spPr>
        <a:xfrm flipV="1">
          <a:off x="3797300" y="12979557"/>
          <a:ext cx="838200" cy="18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112531</xdr:rowOff>
    </xdr:from>
    <xdr:to>
      <xdr:col>19</xdr:col>
      <xdr:colOff>177800</xdr:colOff>
      <xdr:row>76</xdr:row>
      <xdr:rowOff>137266</xdr:rowOff>
    </xdr:to>
    <xdr:cxnSp macro="">
      <xdr:nvCxnSpPr>
        <xdr:cNvPr id="173" name="直線コネクタ 172"/>
        <xdr:cNvCxnSpPr/>
      </xdr:nvCxnSpPr>
      <xdr:spPr>
        <a:xfrm>
          <a:off x="2908300" y="13142731"/>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112531</xdr:rowOff>
    </xdr:from>
    <xdr:to>
      <xdr:col>15</xdr:col>
      <xdr:colOff>50800</xdr:colOff>
      <xdr:row>76</xdr:row>
      <xdr:rowOff>165343</xdr:rowOff>
    </xdr:to>
    <xdr:cxnSp macro="">
      <xdr:nvCxnSpPr>
        <xdr:cNvPr id="176" name="直線コネクタ 175"/>
        <xdr:cNvCxnSpPr/>
      </xdr:nvCxnSpPr>
      <xdr:spPr>
        <a:xfrm flipV="1">
          <a:off x="2019300" y="13142731"/>
          <a:ext cx="889000" cy="5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164371</xdr:rowOff>
    </xdr:from>
    <xdr:to>
      <xdr:col>10</xdr:col>
      <xdr:colOff>114300</xdr:colOff>
      <xdr:row>76</xdr:row>
      <xdr:rowOff>165343</xdr:rowOff>
    </xdr:to>
    <xdr:cxnSp macro="">
      <xdr:nvCxnSpPr>
        <xdr:cNvPr id="179" name="直線コネクタ 178"/>
        <xdr:cNvCxnSpPr/>
      </xdr:nvCxnSpPr>
      <xdr:spPr>
        <a:xfrm>
          <a:off x="1130300" y="13194571"/>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70007</xdr:rowOff>
    </xdr:from>
    <xdr:to>
      <xdr:col>24</xdr:col>
      <xdr:colOff>114300</xdr:colOff>
      <xdr:row>76</xdr:row>
      <xdr:rowOff>157</xdr:rowOff>
    </xdr:to>
    <xdr:sp macro="" textlink="">
      <xdr:nvSpPr>
        <xdr:cNvPr id="189" name="楕円 188"/>
        <xdr:cNvSpPr/>
      </xdr:nvSpPr>
      <xdr:spPr>
        <a:xfrm>
          <a:off x="4584700" y="12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92884</xdr:rowOff>
    </xdr:from>
    <xdr:ext cx="534377" cy="259045"/>
    <xdr:sp macro="" textlink="">
      <xdr:nvSpPr>
        <xdr:cNvPr id="190" name="維持補修費該当値テキスト"/>
        <xdr:cNvSpPr txBox="1"/>
      </xdr:nvSpPr>
      <xdr:spPr>
        <a:xfrm>
          <a:off x="4686300" y="1278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86466</xdr:rowOff>
    </xdr:from>
    <xdr:to>
      <xdr:col>20</xdr:col>
      <xdr:colOff>38100</xdr:colOff>
      <xdr:row>77</xdr:row>
      <xdr:rowOff>16616</xdr:rowOff>
    </xdr:to>
    <xdr:sp macro="" textlink="">
      <xdr:nvSpPr>
        <xdr:cNvPr id="191" name="楕円 190"/>
        <xdr:cNvSpPr/>
      </xdr:nvSpPr>
      <xdr:spPr>
        <a:xfrm>
          <a:off x="3746500" y="131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33142</xdr:rowOff>
    </xdr:from>
    <xdr:ext cx="534377" cy="259045"/>
    <xdr:sp macro="" textlink="">
      <xdr:nvSpPr>
        <xdr:cNvPr id="192" name="テキスト ボックス 191"/>
        <xdr:cNvSpPr txBox="1"/>
      </xdr:nvSpPr>
      <xdr:spPr>
        <a:xfrm>
          <a:off x="3530111" y="128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61731</xdr:rowOff>
    </xdr:from>
    <xdr:to>
      <xdr:col>15</xdr:col>
      <xdr:colOff>101600</xdr:colOff>
      <xdr:row>76</xdr:row>
      <xdr:rowOff>163331</xdr:rowOff>
    </xdr:to>
    <xdr:sp macro="" textlink="">
      <xdr:nvSpPr>
        <xdr:cNvPr id="193" name="楕円 192"/>
        <xdr:cNvSpPr/>
      </xdr:nvSpPr>
      <xdr:spPr>
        <a:xfrm>
          <a:off x="2857500" y="130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8408</xdr:rowOff>
    </xdr:from>
    <xdr:ext cx="534377" cy="259045"/>
    <xdr:sp macro="" textlink="">
      <xdr:nvSpPr>
        <xdr:cNvPr id="194" name="テキスト ボックス 193"/>
        <xdr:cNvSpPr txBox="1"/>
      </xdr:nvSpPr>
      <xdr:spPr>
        <a:xfrm>
          <a:off x="2641111" y="1286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114543</xdr:rowOff>
    </xdr:from>
    <xdr:to>
      <xdr:col>10</xdr:col>
      <xdr:colOff>165100</xdr:colOff>
      <xdr:row>77</xdr:row>
      <xdr:rowOff>44693</xdr:rowOff>
    </xdr:to>
    <xdr:sp macro="" textlink="">
      <xdr:nvSpPr>
        <xdr:cNvPr id="195" name="楕円 194"/>
        <xdr:cNvSpPr/>
      </xdr:nvSpPr>
      <xdr:spPr>
        <a:xfrm>
          <a:off x="1968500" y="131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61220</xdr:rowOff>
    </xdr:from>
    <xdr:ext cx="534377" cy="259045"/>
    <xdr:sp macro="" textlink="">
      <xdr:nvSpPr>
        <xdr:cNvPr id="196" name="テキスト ボックス 195"/>
        <xdr:cNvSpPr txBox="1"/>
      </xdr:nvSpPr>
      <xdr:spPr>
        <a:xfrm>
          <a:off x="1752111" y="1291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113571</xdr:rowOff>
    </xdr:from>
    <xdr:to>
      <xdr:col>6</xdr:col>
      <xdr:colOff>38100</xdr:colOff>
      <xdr:row>77</xdr:row>
      <xdr:rowOff>43721</xdr:rowOff>
    </xdr:to>
    <xdr:sp macro="" textlink="">
      <xdr:nvSpPr>
        <xdr:cNvPr id="197" name="楕円 196"/>
        <xdr:cNvSpPr/>
      </xdr:nvSpPr>
      <xdr:spPr>
        <a:xfrm>
          <a:off x="1079500" y="131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60248</xdr:rowOff>
    </xdr:from>
    <xdr:ext cx="534377" cy="259045"/>
    <xdr:sp macro="" textlink="">
      <xdr:nvSpPr>
        <xdr:cNvPr id="198" name="テキスト ボックス 197"/>
        <xdr:cNvSpPr txBox="1"/>
      </xdr:nvSpPr>
      <xdr:spPr>
        <a:xfrm>
          <a:off x="863111" y="129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73644</xdr:rowOff>
    </xdr:from>
    <xdr:to>
      <xdr:col>24</xdr:col>
      <xdr:colOff>63500</xdr:colOff>
      <xdr:row>95</xdr:row>
      <xdr:rowOff>76388</xdr:rowOff>
    </xdr:to>
    <xdr:cxnSp macro="">
      <xdr:nvCxnSpPr>
        <xdr:cNvPr id="231" name="直線コネクタ 230"/>
        <xdr:cNvCxnSpPr/>
      </xdr:nvCxnSpPr>
      <xdr:spPr>
        <a:xfrm>
          <a:off x="3797300" y="1636139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73644</xdr:rowOff>
    </xdr:from>
    <xdr:to>
      <xdr:col>19</xdr:col>
      <xdr:colOff>177800</xdr:colOff>
      <xdr:row>95</xdr:row>
      <xdr:rowOff>160246</xdr:rowOff>
    </xdr:to>
    <xdr:cxnSp macro="">
      <xdr:nvCxnSpPr>
        <xdr:cNvPr id="234" name="直線コネクタ 233"/>
        <xdr:cNvCxnSpPr/>
      </xdr:nvCxnSpPr>
      <xdr:spPr>
        <a:xfrm flipV="1">
          <a:off x="2908300" y="16361394"/>
          <a:ext cx="889000" cy="8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160246</xdr:rowOff>
    </xdr:from>
    <xdr:to>
      <xdr:col>15</xdr:col>
      <xdr:colOff>50800</xdr:colOff>
      <xdr:row>96</xdr:row>
      <xdr:rowOff>369</xdr:rowOff>
    </xdr:to>
    <xdr:cxnSp macro="">
      <xdr:nvCxnSpPr>
        <xdr:cNvPr id="237" name="直線コネクタ 236"/>
        <xdr:cNvCxnSpPr/>
      </xdr:nvCxnSpPr>
      <xdr:spPr>
        <a:xfrm flipV="1">
          <a:off x="2019300" y="16447996"/>
          <a:ext cx="8890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369</xdr:rowOff>
    </xdr:from>
    <xdr:to>
      <xdr:col>10</xdr:col>
      <xdr:colOff>114300</xdr:colOff>
      <xdr:row>96</xdr:row>
      <xdr:rowOff>47965</xdr:rowOff>
    </xdr:to>
    <xdr:cxnSp macro="">
      <xdr:nvCxnSpPr>
        <xdr:cNvPr id="240" name="直線コネクタ 239"/>
        <xdr:cNvCxnSpPr/>
      </xdr:nvCxnSpPr>
      <xdr:spPr>
        <a:xfrm flipV="1">
          <a:off x="1130300" y="16459569"/>
          <a:ext cx="889000" cy="4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25588</xdr:rowOff>
    </xdr:from>
    <xdr:to>
      <xdr:col>24</xdr:col>
      <xdr:colOff>114300</xdr:colOff>
      <xdr:row>95</xdr:row>
      <xdr:rowOff>127188</xdr:rowOff>
    </xdr:to>
    <xdr:sp macro="" textlink="">
      <xdr:nvSpPr>
        <xdr:cNvPr id="250" name="楕円 249"/>
        <xdr:cNvSpPr/>
      </xdr:nvSpPr>
      <xdr:spPr>
        <a:xfrm>
          <a:off x="4584700" y="163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48465</xdr:rowOff>
    </xdr:from>
    <xdr:ext cx="534377" cy="259045"/>
    <xdr:sp macro="" textlink="">
      <xdr:nvSpPr>
        <xdr:cNvPr id="251" name="扶助費該当値テキスト"/>
        <xdr:cNvSpPr txBox="1"/>
      </xdr:nvSpPr>
      <xdr:spPr>
        <a:xfrm>
          <a:off x="4686300" y="1616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22844</xdr:rowOff>
    </xdr:from>
    <xdr:to>
      <xdr:col>20</xdr:col>
      <xdr:colOff>38100</xdr:colOff>
      <xdr:row>95</xdr:row>
      <xdr:rowOff>124444</xdr:rowOff>
    </xdr:to>
    <xdr:sp macro="" textlink="">
      <xdr:nvSpPr>
        <xdr:cNvPr id="252" name="楕円 251"/>
        <xdr:cNvSpPr/>
      </xdr:nvSpPr>
      <xdr:spPr>
        <a:xfrm>
          <a:off x="3746500" y="163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140971</xdr:rowOff>
    </xdr:from>
    <xdr:ext cx="534377" cy="259045"/>
    <xdr:sp macro="" textlink="">
      <xdr:nvSpPr>
        <xdr:cNvPr id="253" name="テキスト ボックス 252"/>
        <xdr:cNvSpPr txBox="1"/>
      </xdr:nvSpPr>
      <xdr:spPr>
        <a:xfrm>
          <a:off x="3530111" y="160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109446</xdr:rowOff>
    </xdr:from>
    <xdr:to>
      <xdr:col>15</xdr:col>
      <xdr:colOff>101600</xdr:colOff>
      <xdr:row>96</xdr:row>
      <xdr:rowOff>39596</xdr:rowOff>
    </xdr:to>
    <xdr:sp macro="" textlink="">
      <xdr:nvSpPr>
        <xdr:cNvPr id="254" name="楕円 253"/>
        <xdr:cNvSpPr/>
      </xdr:nvSpPr>
      <xdr:spPr>
        <a:xfrm>
          <a:off x="2857500" y="163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56123</xdr:rowOff>
    </xdr:from>
    <xdr:ext cx="534377" cy="259045"/>
    <xdr:sp macro="" textlink="">
      <xdr:nvSpPr>
        <xdr:cNvPr id="255" name="テキスト ボックス 254"/>
        <xdr:cNvSpPr txBox="1"/>
      </xdr:nvSpPr>
      <xdr:spPr>
        <a:xfrm>
          <a:off x="2641111" y="161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121019</xdr:rowOff>
    </xdr:from>
    <xdr:to>
      <xdr:col>10</xdr:col>
      <xdr:colOff>165100</xdr:colOff>
      <xdr:row>96</xdr:row>
      <xdr:rowOff>51169</xdr:rowOff>
    </xdr:to>
    <xdr:sp macro="" textlink="">
      <xdr:nvSpPr>
        <xdr:cNvPr id="256" name="楕円 255"/>
        <xdr:cNvSpPr/>
      </xdr:nvSpPr>
      <xdr:spPr>
        <a:xfrm>
          <a:off x="1968500" y="164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67696</xdr:rowOff>
    </xdr:from>
    <xdr:ext cx="534377" cy="259045"/>
    <xdr:sp macro="" textlink="">
      <xdr:nvSpPr>
        <xdr:cNvPr id="257" name="テキスト ボックス 256"/>
        <xdr:cNvSpPr txBox="1"/>
      </xdr:nvSpPr>
      <xdr:spPr>
        <a:xfrm>
          <a:off x="1752111" y="161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168615</xdr:rowOff>
    </xdr:from>
    <xdr:to>
      <xdr:col>6</xdr:col>
      <xdr:colOff>38100</xdr:colOff>
      <xdr:row>96</xdr:row>
      <xdr:rowOff>98765</xdr:rowOff>
    </xdr:to>
    <xdr:sp macro="" textlink="">
      <xdr:nvSpPr>
        <xdr:cNvPr id="258" name="楕円 257"/>
        <xdr:cNvSpPr/>
      </xdr:nvSpPr>
      <xdr:spPr>
        <a:xfrm>
          <a:off x="1079500" y="164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115292</xdr:rowOff>
    </xdr:from>
    <xdr:ext cx="534377" cy="259045"/>
    <xdr:sp macro="" textlink="">
      <xdr:nvSpPr>
        <xdr:cNvPr id="259" name="テキスト ボックス 258"/>
        <xdr:cNvSpPr txBox="1"/>
      </xdr:nvSpPr>
      <xdr:spPr>
        <a:xfrm>
          <a:off x="863111" y="162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86041</xdr:rowOff>
    </xdr:from>
    <xdr:to>
      <xdr:col>55</xdr:col>
      <xdr:colOff>0</xdr:colOff>
      <xdr:row>36</xdr:row>
      <xdr:rowOff>98526</xdr:rowOff>
    </xdr:to>
    <xdr:cxnSp macro="">
      <xdr:nvCxnSpPr>
        <xdr:cNvPr id="290" name="直線コネクタ 289"/>
        <xdr:cNvCxnSpPr/>
      </xdr:nvCxnSpPr>
      <xdr:spPr>
        <a:xfrm>
          <a:off x="9639300" y="6086791"/>
          <a:ext cx="838200" cy="18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86041</xdr:rowOff>
    </xdr:from>
    <xdr:to>
      <xdr:col>50</xdr:col>
      <xdr:colOff>114300</xdr:colOff>
      <xdr:row>36</xdr:row>
      <xdr:rowOff>150021</xdr:rowOff>
    </xdr:to>
    <xdr:cxnSp macro="">
      <xdr:nvCxnSpPr>
        <xdr:cNvPr id="293" name="直線コネクタ 292"/>
        <xdr:cNvCxnSpPr/>
      </xdr:nvCxnSpPr>
      <xdr:spPr>
        <a:xfrm flipV="1">
          <a:off x="8750300" y="6086791"/>
          <a:ext cx="889000" cy="2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119843</xdr:rowOff>
    </xdr:from>
    <xdr:to>
      <xdr:col>45</xdr:col>
      <xdr:colOff>177800</xdr:colOff>
      <xdr:row>36</xdr:row>
      <xdr:rowOff>150021</xdr:rowOff>
    </xdr:to>
    <xdr:cxnSp macro="">
      <xdr:nvCxnSpPr>
        <xdr:cNvPr id="296" name="直線コネクタ 295"/>
        <xdr:cNvCxnSpPr/>
      </xdr:nvCxnSpPr>
      <xdr:spPr>
        <a:xfrm>
          <a:off x="7861300" y="6292043"/>
          <a:ext cx="889000" cy="3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82106</xdr:rowOff>
    </xdr:from>
    <xdr:to>
      <xdr:col>41</xdr:col>
      <xdr:colOff>50800</xdr:colOff>
      <xdr:row>36</xdr:row>
      <xdr:rowOff>119843</xdr:rowOff>
    </xdr:to>
    <xdr:cxnSp macro="">
      <xdr:nvCxnSpPr>
        <xdr:cNvPr id="299" name="直線コネクタ 298"/>
        <xdr:cNvCxnSpPr/>
      </xdr:nvCxnSpPr>
      <xdr:spPr>
        <a:xfrm>
          <a:off x="6972300" y="6254306"/>
          <a:ext cx="8890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47726</xdr:rowOff>
    </xdr:from>
    <xdr:to>
      <xdr:col>55</xdr:col>
      <xdr:colOff>50800</xdr:colOff>
      <xdr:row>36</xdr:row>
      <xdr:rowOff>149326</xdr:rowOff>
    </xdr:to>
    <xdr:sp macro="" textlink="">
      <xdr:nvSpPr>
        <xdr:cNvPr id="309" name="楕円 308"/>
        <xdr:cNvSpPr/>
      </xdr:nvSpPr>
      <xdr:spPr>
        <a:xfrm>
          <a:off x="10426700" y="62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70603</xdr:rowOff>
    </xdr:from>
    <xdr:ext cx="599010" cy="259045"/>
    <xdr:sp macro="" textlink="">
      <xdr:nvSpPr>
        <xdr:cNvPr id="310" name="補助費等該当値テキスト"/>
        <xdr:cNvSpPr txBox="1"/>
      </xdr:nvSpPr>
      <xdr:spPr>
        <a:xfrm>
          <a:off x="10528300" y="607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35241</xdr:rowOff>
    </xdr:from>
    <xdr:to>
      <xdr:col>50</xdr:col>
      <xdr:colOff>165100</xdr:colOff>
      <xdr:row>35</xdr:row>
      <xdr:rowOff>136841</xdr:rowOff>
    </xdr:to>
    <xdr:sp macro="" textlink="">
      <xdr:nvSpPr>
        <xdr:cNvPr id="311" name="楕円 310"/>
        <xdr:cNvSpPr/>
      </xdr:nvSpPr>
      <xdr:spPr>
        <a:xfrm>
          <a:off x="9588500" y="60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153368</xdr:rowOff>
    </xdr:from>
    <xdr:ext cx="599010" cy="259045"/>
    <xdr:sp macro="" textlink="">
      <xdr:nvSpPr>
        <xdr:cNvPr id="312" name="テキスト ボックス 311"/>
        <xdr:cNvSpPr txBox="1"/>
      </xdr:nvSpPr>
      <xdr:spPr>
        <a:xfrm>
          <a:off x="9339795" y="581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99221</xdr:rowOff>
    </xdr:from>
    <xdr:to>
      <xdr:col>46</xdr:col>
      <xdr:colOff>38100</xdr:colOff>
      <xdr:row>37</xdr:row>
      <xdr:rowOff>29371</xdr:rowOff>
    </xdr:to>
    <xdr:sp macro="" textlink="">
      <xdr:nvSpPr>
        <xdr:cNvPr id="313" name="楕円 312"/>
        <xdr:cNvSpPr/>
      </xdr:nvSpPr>
      <xdr:spPr>
        <a:xfrm>
          <a:off x="8699500" y="62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45898</xdr:rowOff>
    </xdr:from>
    <xdr:ext cx="599010" cy="259045"/>
    <xdr:sp macro="" textlink="">
      <xdr:nvSpPr>
        <xdr:cNvPr id="314" name="テキスト ボックス 313"/>
        <xdr:cNvSpPr txBox="1"/>
      </xdr:nvSpPr>
      <xdr:spPr>
        <a:xfrm>
          <a:off x="8450795" y="604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69043</xdr:rowOff>
    </xdr:from>
    <xdr:to>
      <xdr:col>41</xdr:col>
      <xdr:colOff>101600</xdr:colOff>
      <xdr:row>36</xdr:row>
      <xdr:rowOff>170643</xdr:rowOff>
    </xdr:to>
    <xdr:sp macro="" textlink="">
      <xdr:nvSpPr>
        <xdr:cNvPr id="315" name="楕円 314"/>
        <xdr:cNvSpPr/>
      </xdr:nvSpPr>
      <xdr:spPr>
        <a:xfrm>
          <a:off x="7810500" y="62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15720</xdr:rowOff>
    </xdr:from>
    <xdr:ext cx="599010" cy="259045"/>
    <xdr:sp macro="" textlink="">
      <xdr:nvSpPr>
        <xdr:cNvPr id="316" name="テキスト ボックス 315"/>
        <xdr:cNvSpPr txBox="1"/>
      </xdr:nvSpPr>
      <xdr:spPr>
        <a:xfrm>
          <a:off x="7561795" y="601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31306</xdr:rowOff>
    </xdr:from>
    <xdr:to>
      <xdr:col>36</xdr:col>
      <xdr:colOff>165100</xdr:colOff>
      <xdr:row>36</xdr:row>
      <xdr:rowOff>132906</xdr:rowOff>
    </xdr:to>
    <xdr:sp macro="" textlink="">
      <xdr:nvSpPr>
        <xdr:cNvPr id="317" name="楕円 316"/>
        <xdr:cNvSpPr/>
      </xdr:nvSpPr>
      <xdr:spPr>
        <a:xfrm>
          <a:off x="6921500" y="62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149433</xdr:rowOff>
    </xdr:from>
    <xdr:ext cx="599010" cy="259045"/>
    <xdr:sp macro="" textlink="">
      <xdr:nvSpPr>
        <xdr:cNvPr id="318" name="テキスト ボックス 317"/>
        <xdr:cNvSpPr txBox="1"/>
      </xdr:nvSpPr>
      <xdr:spPr>
        <a:xfrm>
          <a:off x="6672795" y="597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143911</xdr:rowOff>
    </xdr:from>
    <xdr:to>
      <xdr:col>55</xdr:col>
      <xdr:colOff>0</xdr:colOff>
      <xdr:row>57</xdr:row>
      <xdr:rowOff>168784</xdr:rowOff>
    </xdr:to>
    <xdr:cxnSp macro="">
      <xdr:nvCxnSpPr>
        <xdr:cNvPr id="345" name="直線コネクタ 344"/>
        <xdr:cNvCxnSpPr/>
      </xdr:nvCxnSpPr>
      <xdr:spPr>
        <a:xfrm>
          <a:off x="9639300" y="9916561"/>
          <a:ext cx="838200" cy="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143911</xdr:rowOff>
    </xdr:from>
    <xdr:to>
      <xdr:col>50</xdr:col>
      <xdr:colOff>114300</xdr:colOff>
      <xdr:row>58</xdr:row>
      <xdr:rowOff>57321</xdr:rowOff>
    </xdr:to>
    <xdr:cxnSp macro="">
      <xdr:nvCxnSpPr>
        <xdr:cNvPr id="348" name="直線コネクタ 347"/>
        <xdr:cNvCxnSpPr/>
      </xdr:nvCxnSpPr>
      <xdr:spPr>
        <a:xfrm flipV="1">
          <a:off x="8750300" y="9916561"/>
          <a:ext cx="889000" cy="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47396</xdr:rowOff>
    </xdr:from>
    <xdr:to>
      <xdr:col>45</xdr:col>
      <xdr:colOff>177800</xdr:colOff>
      <xdr:row>58</xdr:row>
      <xdr:rowOff>57321</xdr:rowOff>
    </xdr:to>
    <xdr:cxnSp macro="">
      <xdr:nvCxnSpPr>
        <xdr:cNvPr id="351" name="直線コネクタ 350"/>
        <xdr:cNvCxnSpPr/>
      </xdr:nvCxnSpPr>
      <xdr:spPr>
        <a:xfrm>
          <a:off x="7861300" y="9991496"/>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47396</xdr:rowOff>
    </xdr:from>
    <xdr:to>
      <xdr:col>41</xdr:col>
      <xdr:colOff>50800</xdr:colOff>
      <xdr:row>58</xdr:row>
      <xdr:rowOff>55218</xdr:rowOff>
    </xdr:to>
    <xdr:cxnSp macro="">
      <xdr:nvCxnSpPr>
        <xdr:cNvPr id="354" name="直線コネクタ 353"/>
        <xdr:cNvCxnSpPr/>
      </xdr:nvCxnSpPr>
      <xdr:spPr>
        <a:xfrm flipV="1">
          <a:off x="6972300" y="9991496"/>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117984</xdr:rowOff>
    </xdr:from>
    <xdr:to>
      <xdr:col>55</xdr:col>
      <xdr:colOff>50800</xdr:colOff>
      <xdr:row>58</xdr:row>
      <xdr:rowOff>48134</xdr:rowOff>
    </xdr:to>
    <xdr:sp macro="" textlink="">
      <xdr:nvSpPr>
        <xdr:cNvPr id="364" name="楕円 363"/>
        <xdr:cNvSpPr/>
      </xdr:nvSpPr>
      <xdr:spPr>
        <a:xfrm>
          <a:off x="10426700" y="98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77361</xdr:rowOff>
    </xdr:from>
    <xdr:ext cx="599010" cy="259045"/>
    <xdr:sp macro="" textlink="">
      <xdr:nvSpPr>
        <xdr:cNvPr id="365" name="普通建設事業費該当値テキスト"/>
        <xdr:cNvSpPr txBox="1"/>
      </xdr:nvSpPr>
      <xdr:spPr>
        <a:xfrm>
          <a:off x="10528300" y="967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93111</xdr:rowOff>
    </xdr:from>
    <xdr:to>
      <xdr:col>50</xdr:col>
      <xdr:colOff>165100</xdr:colOff>
      <xdr:row>58</xdr:row>
      <xdr:rowOff>23261</xdr:rowOff>
    </xdr:to>
    <xdr:sp macro="" textlink="">
      <xdr:nvSpPr>
        <xdr:cNvPr id="366" name="楕円 365"/>
        <xdr:cNvSpPr/>
      </xdr:nvSpPr>
      <xdr:spPr>
        <a:xfrm>
          <a:off x="9588500" y="986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39788</xdr:rowOff>
    </xdr:from>
    <xdr:ext cx="599010" cy="259045"/>
    <xdr:sp macro="" textlink="">
      <xdr:nvSpPr>
        <xdr:cNvPr id="367" name="テキスト ボックス 366"/>
        <xdr:cNvSpPr txBox="1"/>
      </xdr:nvSpPr>
      <xdr:spPr>
        <a:xfrm>
          <a:off x="9339795" y="964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6521</xdr:rowOff>
    </xdr:from>
    <xdr:to>
      <xdr:col>46</xdr:col>
      <xdr:colOff>38100</xdr:colOff>
      <xdr:row>58</xdr:row>
      <xdr:rowOff>108121</xdr:rowOff>
    </xdr:to>
    <xdr:sp macro="" textlink="">
      <xdr:nvSpPr>
        <xdr:cNvPr id="368" name="楕円 367"/>
        <xdr:cNvSpPr/>
      </xdr:nvSpPr>
      <xdr:spPr>
        <a:xfrm>
          <a:off x="8699500" y="9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99248</xdr:rowOff>
    </xdr:from>
    <xdr:ext cx="599010" cy="259045"/>
    <xdr:sp macro="" textlink="">
      <xdr:nvSpPr>
        <xdr:cNvPr id="369" name="テキスト ボックス 368"/>
        <xdr:cNvSpPr txBox="1"/>
      </xdr:nvSpPr>
      <xdr:spPr>
        <a:xfrm>
          <a:off x="8450795" y="1004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168046</xdr:rowOff>
    </xdr:from>
    <xdr:to>
      <xdr:col>41</xdr:col>
      <xdr:colOff>101600</xdr:colOff>
      <xdr:row>58</xdr:row>
      <xdr:rowOff>98196</xdr:rowOff>
    </xdr:to>
    <xdr:sp macro="" textlink="">
      <xdr:nvSpPr>
        <xdr:cNvPr id="370" name="楕円 369"/>
        <xdr:cNvSpPr/>
      </xdr:nvSpPr>
      <xdr:spPr>
        <a:xfrm>
          <a:off x="7810500" y="99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89323</xdr:rowOff>
    </xdr:from>
    <xdr:ext cx="599010" cy="259045"/>
    <xdr:sp macro="" textlink="">
      <xdr:nvSpPr>
        <xdr:cNvPr id="371" name="テキスト ボックス 370"/>
        <xdr:cNvSpPr txBox="1"/>
      </xdr:nvSpPr>
      <xdr:spPr>
        <a:xfrm>
          <a:off x="7561795" y="1003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4418</xdr:rowOff>
    </xdr:from>
    <xdr:to>
      <xdr:col>36</xdr:col>
      <xdr:colOff>165100</xdr:colOff>
      <xdr:row>58</xdr:row>
      <xdr:rowOff>106018</xdr:rowOff>
    </xdr:to>
    <xdr:sp macro="" textlink="">
      <xdr:nvSpPr>
        <xdr:cNvPr id="372" name="楕円 371"/>
        <xdr:cNvSpPr/>
      </xdr:nvSpPr>
      <xdr:spPr>
        <a:xfrm>
          <a:off x="6921500" y="99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97145</xdr:rowOff>
    </xdr:from>
    <xdr:ext cx="599010" cy="259045"/>
    <xdr:sp macro="" textlink="">
      <xdr:nvSpPr>
        <xdr:cNvPr id="373" name="テキスト ボックス 372"/>
        <xdr:cNvSpPr txBox="1"/>
      </xdr:nvSpPr>
      <xdr:spPr>
        <a:xfrm>
          <a:off x="6672795" y="1004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116131</xdr:rowOff>
    </xdr:from>
    <xdr:to>
      <xdr:col>55</xdr:col>
      <xdr:colOff>0</xdr:colOff>
      <xdr:row>78</xdr:row>
      <xdr:rowOff>33891</xdr:rowOff>
    </xdr:to>
    <xdr:cxnSp macro="">
      <xdr:nvCxnSpPr>
        <xdr:cNvPr id="404" name="直線コネクタ 403"/>
        <xdr:cNvCxnSpPr/>
      </xdr:nvCxnSpPr>
      <xdr:spPr>
        <a:xfrm flipV="1">
          <a:off x="9639300" y="13317781"/>
          <a:ext cx="838200" cy="8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33891</xdr:rowOff>
    </xdr:from>
    <xdr:to>
      <xdr:col>50</xdr:col>
      <xdr:colOff>114300</xdr:colOff>
      <xdr:row>79</xdr:row>
      <xdr:rowOff>5159</xdr:rowOff>
    </xdr:to>
    <xdr:cxnSp macro="">
      <xdr:nvCxnSpPr>
        <xdr:cNvPr id="407" name="直線コネクタ 406"/>
        <xdr:cNvCxnSpPr/>
      </xdr:nvCxnSpPr>
      <xdr:spPr>
        <a:xfrm flipV="1">
          <a:off x="8750300" y="13406991"/>
          <a:ext cx="889000" cy="1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136168</xdr:rowOff>
    </xdr:from>
    <xdr:to>
      <xdr:col>45</xdr:col>
      <xdr:colOff>177800</xdr:colOff>
      <xdr:row>79</xdr:row>
      <xdr:rowOff>5159</xdr:rowOff>
    </xdr:to>
    <xdr:cxnSp macro="">
      <xdr:nvCxnSpPr>
        <xdr:cNvPr id="410" name="直線コネクタ 409"/>
        <xdr:cNvCxnSpPr/>
      </xdr:nvCxnSpPr>
      <xdr:spPr>
        <a:xfrm>
          <a:off x="7861300" y="13509268"/>
          <a:ext cx="889000" cy="4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65331</xdr:rowOff>
    </xdr:from>
    <xdr:to>
      <xdr:col>55</xdr:col>
      <xdr:colOff>50800</xdr:colOff>
      <xdr:row>77</xdr:row>
      <xdr:rowOff>166931</xdr:rowOff>
    </xdr:to>
    <xdr:sp macro="" textlink="">
      <xdr:nvSpPr>
        <xdr:cNvPr id="420" name="楕円 419"/>
        <xdr:cNvSpPr/>
      </xdr:nvSpPr>
      <xdr:spPr>
        <a:xfrm>
          <a:off x="10426700" y="132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88208</xdr:rowOff>
    </xdr:from>
    <xdr:ext cx="599010" cy="259045"/>
    <xdr:sp macro="" textlink="">
      <xdr:nvSpPr>
        <xdr:cNvPr id="421" name="普通建設事業費 （ うち新規整備　）該当値テキスト"/>
        <xdr:cNvSpPr txBox="1"/>
      </xdr:nvSpPr>
      <xdr:spPr>
        <a:xfrm>
          <a:off x="10528300" y="1311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154541</xdr:rowOff>
    </xdr:from>
    <xdr:to>
      <xdr:col>50</xdr:col>
      <xdr:colOff>165100</xdr:colOff>
      <xdr:row>78</xdr:row>
      <xdr:rowOff>84691</xdr:rowOff>
    </xdr:to>
    <xdr:sp macro="" textlink="">
      <xdr:nvSpPr>
        <xdr:cNvPr id="422" name="楕円 421"/>
        <xdr:cNvSpPr/>
      </xdr:nvSpPr>
      <xdr:spPr>
        <a:xfrm>
          <a:off x="9588500" y="133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101218</xdr:rowOff>
    </xdr:from>
    <xdr:ext cx="599010" cy="259045"/>
    <xdr:sp macro="" textlink="">
      <xdr:nvSpPr>
        <xdr:cNvPr id="423" name="テキスト ボックス 422"/>
        <xdr:cNvSpPr txBox="1"/>
      </xdr:nvSpPr>
      <xdr:spPr>
        <a:xfrm>
          <a:off x="9339795" y="131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125809</xdr:rowOff>
    </xdr:from>
    <xdr:to>
      <xdr:col>46</xdr:col>
      <xdr:colOff>38100</xdr:colOff>
      <xdr:row>79</xdr:row>
      <xdr:rowOff>55959</xdr:rowOff>
    </xdr:to>
    <xdr:sp macro="" textlink="">
      <xdr:nvSpPr>
        <xdr:cNvPr id="424" name="楕円 423"/>
        <xdr:cNvSpPr/>
      </xdr:nvSpPr>
      <xdr:spPr>
        <a:xfrm>
          <a:off x="8699500" y="134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47086</xdr:rowOff>
    </xdr:from>
    <xdr:ext cx="534377" cy="259045"/>
    <xdr:sp macro="" textlink="">
      <xdr:nvSpPr>
        <xdr:cNvPr id="425" name="テキスト ボックス 424"/>
        <xdr:cNvSpPr txBox="1"/>
      </xdr:nvSpPr>
      <xdr:spPr>
        <a:xfrm>
          <a:off x="8483111" y="1359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85368</xdr:rowOff>
    </xdr:from>
    <xdr:to>
      <xdr:col>41</xdr:col>
      <xdr:colOff>101600</xdr:colOff>
      <xdr:row>79</xdr:row>
      <xdr:rowOff>15518</xdr:rowOff>
    </xdr:to>
    <xdr:sp macro="" textlink="">
      <xdr:nvSpPr>
        <xdr:cNvPr id="426" name="楕円 425"/>
        <xdr:cNvSpPr/>
      </xdr:nvSpPr>
      <xdr:spPr>
        <a:xfrm>
          <a:off x="7810500" y="134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6645</xdr:rowOff>
    </xdr:from>
    <xdr:ext cx="534377" cy="259045"/>
    <xdr:sp macro="" textlink="">
      <xdr:nvSpPr>
        <xdr:cNvPr id="427" name="テキスト ボックス 426"/>
        <xdr:cNvSpPr txBox="1"/>
      </xdr:nvSpPr>
      <xdr:spPr>
        <a:xfrm>
          <a:off x="7594111" y="1355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119084</xdr:rowOff>
    </xdr:from>
    <xdr:to>
      <xdr:col>55</xdr:col>
      <xdr:colOff>0</xdr:colOff>
      <xdr:row>97</xdr:row>
      <xdr:rowOff>136927</xdr:rowOff>
    </xdr:to>
    <xdr:cxnSp macro="">
      <xdr:nvCxnSpPr>
        <xdr:cNvPr id="452" name="直線コネクタ 451"/>
        <xdr:cNvCxnSpPr/>
      </xdr:nvCxnSpPr>
      <xdr:spPr>
        <a:xfrm>
          <a:off x="9639300" y="16749734"/>
          <a:ext cx="8382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119084</xdr:rowOff>
    </xdr:from>
    <xdr:to>
      <xdr:col>50</xdr:col>
      <xdr:colOff>114300</xdr:colOff>
      <xdr:row>97</xdr:row>
      <xdr:rowOff>136727</xdr:rowOff>
    </xdr:to>
    <xdr:cxnSp macro="">
      <xdr:nvCxnSpPr>
        <xdr:cNvPr id="455" name="直線コネクタ 454"/>
        <xdr:cNvCxnSpPr/>
      </xdr:nvCxnSpPr>
      <xdr:spPr>
        <a:xfrm flipV="1">
          <a:off x="8750300" y="16749734"/>
          <a:ext cx="889000" cy="1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132243</xdr:rowOff>
    </xdr:from>
    <xdr:to>
      <xdr:col>45</xdr:col>
      <xdr:colOff>177800</xdr:colOff>
      <xdr:row>97</xdr:row>
      <xdr:rowOff>136727</xdr:rowOff>
    </xdr:to>
    <xdr:cxnSp macro="">
      <xdr:nvCxnSpPr>
        <xdr:cNvPr id="458" name="直線コネクタ 457"/>
        <xdr:cNvCxnSpPr/>
      </xdr:nvCxnSpPr>
      <xdr:spPr>
        <a:xfrm>
          <a:off x="7861300" y="16762893"/>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86127</xdr:rowOff>
    </xdr:from>
    <xdr:to>
      <xdr:col>55</xdr:col>
      <xdr:colOff>50800</xdr:colOff>
      <xdr:row>98</xdr:row>
      <xdr:rowOff>16277</xdr:rowOff>
    </xdr:to>
    <xdr:sp macro="" textlink="">
      <xdr:nvSpPr>
        <xdr:cNvPr id="468" name="楕円 467"/>
        <xdr:cNvSpPr/>
      </xdr:nvSpPr>
      <xdr:spPr>
        <a:xfrm>
          <a:off x="10426700" y="167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99010" cy="259045"/>
    <xdr:sp macro="" textlink="">
      <xdr:nvSpPr>
        <xdr:cNvPr id="469" name="普通建設事業費 （ うち更新整備　）該当値テキスト"/>
        <xdr:cNvSpPr txBox="1"/>
      </xdr:nvSpPr>
      <xdr:spPr>
        <a:xfrm>
          <a:off x="10528300" y="1666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68284</xdr:rowOff>
    </xdr:from>
    <xdr:to>
      <xdr:col>50</xdr:col>
      <xdr:colOff>165100</xdr:colOff>
      <xdr:row>97</xdr:row>
      <xdr:rowOff>169884</xdr:rowOff>
    </xdr:to>
    <xdr:sp macro="" textlink="">
      <xdr:nvSpPr>
        <xdr:cNvPr id="470" name="楕円 469"/>
        <xdr:cNvSpPr/>
      </xdr:nvSpPr>
      <xdr:spPr>
        <a:xfrm>
          <a:off x="9588500" y="16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161011</xdr:rowOff>
    </xdr:from>
    <xdr:ext cx="599010" cy="259045"/>
    <xdr:sp macro="" textlink="">
      <xdr:nvSpPr>
        <xdr:cNvPr id="471" name="テキスト ボックス 470"/>
        <xdr:cNvSpPr txBox="1"/>
      </xdr:nvSpPr>
      <xdr:spPr>
        <a:xfrm>
          <a:off x="9339795" y="1679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85927</xdr:rowOff>
    </xdr:from>
    <xdr:to>
      <xdr:col>46</xdr:col>
      <xdr:colOff>38100</xdr:colOff>
      <xdr:row>98</xdr:row>
      <xdr:rowOff>16077</xdr:rowOff>
    </xdr:to>
    <xdr:sp macro="" textlink="">
      <xdr:nvSpPr>
        <xdr:cNvPr id="472" name="楕円 471"/>
        <xdr:cNvSpPr/>
      </xdr:nvSpPr>
      <xdr:spPr>
        <a:xfrm>
          <a:off x="8699500" y="1671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7204</xdr:rowOff>
    </xdr:from>
    <xdr:ext cx="599010" cy="259045"/>
    <xdr:sp macro="" textlink="">
      <xdr:nvSpPr>
        <xdr:cNvPr id="473" name="テキスト ボックス 472"/>
        <xdr:cNvSpPr txBox="1"/>
      </xdr:nvSpPr>
      <xdr:spPr>
        <a:xfrm>
          <a:off x="8450795" y="1680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81443</xdr:rowOff>
    </xdr:from>
    <xdr:to>
      <xdr:col>41</xdr:col>
      <xdr:colOff>101600</xdr:colOff>
      <xdr:row>98</xdr:row>
      <xdr:rowOff>11593</xdr:rowOff>
    </xdr:to>
    <xdr:sp macro="" textlink="">
      <xdr:nvSpPr>
        <xdr:cNvPr id="474" name="楕円 473"/>
        <xdr:cNvSpPr/>
      </xdr:nvSpPr>
      <xdr:spPr>
        <a:xfrm>
          <a:off x="7810500" y="167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2720</xdr:rowOff>
    </xdr:from>
    <xdr:ext cx="599010" cy="259045"/>
    <xdr:sp macro="" textlink="">
      <xdr:nvSpPr>
        <xdr:cNvPr id="475" name="テキスト ボックス 474"/>
        <xdr:cNvSpPr txBox="1"/>
      </xdr:nvSpPr>
      <xdr:spPr>
        <a:xfrm>
          <a:off x="7561795" y="168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16351</xdr:rowOff>
    </xdr:from>
    <xdr:to>
      <xdr:col>85</xdr:col>
      <xdr:colOff>127000</xdr:colOff>
      <xdr:row>39</xdr:row>
      <xdr:rowOff>28879</xdr:rowOff>
    </xdr:to>
    <xdr:cxnSp macro="">
      <xdr:nvCxnSpPr>
        <xdr:cNvPr id="504" name="直線コネクタ 503"/>
        <xdr:cNvCxnSpPr/>
      </xdr:nvCxnSpPr>
      <xdr:spPr>
        <a:xfrm flipV="1">
          <a:off x="15481300" y="6702901"/>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165764</xdr:rowOff>
    </xdr:from>
    <xdr:to>
      <xdr:col>81</xdr:col>
      <xdr:colOff>50800</xdr:colOff>
      <xdr:row>39</xdr:row>
      <xdr:rowOff>28879</xdr:rowOff>
    </xdr:to>
    <xdr:cxnSp macro="">
      <xdr:nvCxnSpPr>
        <xdr:cNvPr id="507" name="直線コネクタ 506"/>
        <xdr:cNvCxnSpPr/>
      </xdr:nvCxnSpPr>
      <xdr:spPr>
        <a:xfrm>
          <a:off x="14592300" y="6680864"/>
          <a:ext cx="8890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165764</xdr:rowOff>
    </xdr:from>
    <xdr:to>
      <xdr:col>76</xdr:col>
      <xdr:colOff>114300</xdr:colOff>
      <xdr:row>39</xdr:row>
      <xdr:rowOff>17940</xdr:rowOff>
    </xdr:to>
    <xdr:cxnSp macro="">
      <xdr:nvCxnSpPr>
        <xdr:cNvPr id="510" name="直線コネクタ 509"/>
        <xdr:cNvCxnSpPr/>
      </xdr:nvCxnSpPr>
      <xdr:spPr>
        <a:xfrm flipV="1">
          <a:off x="13703300" y="6680864"/>
          <a:ext cx="889000" cy="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17940</xdr:rowOff>
    </xdr:from>
    <xdr:to>
      <xdr:col>71</xdr:col>
      <xdr:colOff>177800</xdr:colOff>
      <xdr:row>39</xdr:row>
      <xdr:rowOff>43799</xdr:rowOff>
    </xdr:to>
    <xdr:cxnSp macro="">
      <xdr:nvCxnSpPr>
        <xdr:cNvPr id="513" name="直線コネクタ 512"/>
        <xdr:cNvCxnSpPr/>
      </xdr:nvCxnSpPr>
      <xdr:spPr>
        <a:xfrm flipV="1">
          <a:off x="12814300" y="6704490"/>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137001</xdr:rowOff>
    </xdr:from>
    <xdr:to>
      <xdr:col>85</xdr:col>
      <xdr:colOff>177800</xdr:colOff>
      <xdr:row>39</xdr:row>
      <xdr:rowOff>67151</xdr:rowOff>
    </xdr:to>
    <xdr:sp macro="" textlink="">
      <xdr:nvSpPr>
        <xdr:cNvPr id="523" name="楕円 522"/>
        <xdr:cNvSpPr/>
      </xdr:nvSpPr>
      <xdr:spPr>
        <a:xfrm>
          <a:off x="16268700" y="66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149529</xdr:rowOff>
    </xdr:from>
    <xdr:to>
      <xdr:col>81</xdr:col>
      <xdr:colOff>101600</xdr:colOff>
      <xdr:row>39</xdr:row>
      <xdr:rowOff>79679</xdr:rowOff>
    </xdr:to>
    <xdr:sp macro="" textlink="">
      <xdr:nvSpPr>
        <xdr:cNvPr id="525" name="楕円 524"/>
        <xdr:cNvSpPr/>
      </xdr:nvSpPr>
      <xdr:spPr>
        <a:xfrm>
          <a:off x="15430500" y="66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70806</xdr:rowOff>
    </xdr:from>
    <xdr:ext cx="469744" cy="259045"/>
    <xdr:sp macro="" textlink="">
      <xdr:nvSpPr>
        <xdr:cNvPr id="526" name="テキスト ボックス 525"/>
        <xdr:cNvSpPr txBox="1"/>
      </xdr:nvSpPr>
      <xdr:spPr>
        <a:xfrm>
          <a:off x="15246428" y="675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114964</xdr:rowOff>
    </xdr:from>
    <xdr:to>
      <xdr:col>76</xdr:col>
      <xdr:colOff>165100</xdr:colOff>
      <xdr:row>39</xdr:row>
      <xdr:rowOff>45114</xdr:rowOff>
    </xdr:to>
    <xdr:sp macro="" textlink="">
      <xdr:nvSpPr>
        <xdr:cNvPr id="527" name="楕円 526"/>
        <xdr:cNvSpPr/>
      </xdr:nvSpPr>
      <xdr:spPr>
        <a:xfrm>
          <a:off x="14541500" y="66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36241</xdr:rowOff>
    </xdr:from>
    <xdr:ext cx="534377" cy="259045"/>
    <xdr:sp macro="" textlink="">
      <xdr:nvSpPr>
        <xdr:cNvPr id="528" name="テキスト ボックス 527"/>
        <xdr:cNvSpPr txBox="1"/>
      </xdr:nvSpPr>
      <xdr:spPr>
        <a:xfrm>
          <a:off x="14325111" y="67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138590</xdr:rowOff>
    </xdr:from>
    <xdr:to>
      <xdr:col>72</xdr:col>
      <xdr:colOff>38100</xdr:colOff>
      <xdr:row>39</xdr:row>
      <xdr:rowOff>68740</xdr:rowOff>
    </xdr:to>
    <xdr:sp macro="" textlink="">
      <xdr:nvSpPr>
        <xdr:cNvPr id="529" name="楕円 528"/>
        <xdr:cNvSpPr/>
      </xdr:nvSpPr>
      <xdr:spPr>
        <a:xfrm>
          <a:off x="13652500" y="66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59867</xdr:rowOff>
    </xdr:from>
    <xdr:ext cx="469744" cy="259045"/>
    <xdr:sp macro="" textlink="">
      <xdr:nvSpPr>
        <xdr:cNvPr id="530" name="テキスト ボックス 529"/>
        <xdr:cNvSpPr txBox="1"/>
      </xdr:nvSpPr>
      <xdr:spPr>
        <a:xfrm>
          <a:off x="13468428" y="674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164449</xdr:rowOff>
    </xdr:from>
    <xdr:to>
      <xdr:col>67</xdr:col>
      <xdr:colOff>101600</xdr:colOff>
      <xdr:row>39</xdr:row>
      <xdr:rowOff>94599</xdr:rowOff>
    </xdr:to>
    <xdr:sp macro="" textlink="">
      <xdr:nvSpPr>
        <xdr:cNvPr id="531" name="楕円 530"/>
        <xdr:cNvSpPr/>
      </xdr:nvSpPr>
      <xdr:spPr>
        <a:xfrm>
          <a:off x="12763500" y="66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85726</xdr:rowOff>
    </xdr:from>
    <xdr:ext cx="378565" cy="259045"/>
    <xdr:sp macro="" textlink="">
      <xdr:nvSpPr>
        <xdr:cNvPr id="532" name="テキスト ボックス 531"/>
        <xdr:cNvSpPr txBox="1"/>
      </xdr:nvSpPr>
      <xdr:spPr>
        <a:xfrm>
          <a:off x="12625017" y="677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31420</xdr:rowOff>
    </xdr:from>
    <xdr:to>
      <xdr:col>85</xdr:col>
      <xdr:colOff>127000</xdr:colOff>
      <xdr:row>77</xdr:row>
      <xdr:rowOff>60677</xdr:rowOff>
    </xdr:to>
    <xdr:cxnSp macro="">
      <xdr:nvCxnSpPr>
        <xdr:cNvPr id="616" name="直線コネクタ 615"/>
        <xdr:cNvCxnSpPr/>
      </xdr:nvCxnSpPr>
      <xdr:spPr>
        <a:xfrm>
          <a:off x="15481300" y="13233070"/>
          <a:ext cx="8382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31420</xdr:rowOff>
    </xdr:from>
    <xdr:to>
      <xdr:col>81</xdr:col>
      <xdr:colOff>50800</xdr:colOff>
      <xdr:row>77</xdr:row>
      <xdr:rowOff>108471</xdr:rowOff>
    </xdr:to>
    <xdr:cxnSp macro="">
      <xdr:nvCxnSpPr>
        <xdr:cNvPr id="619" name="直線コネクタ 618"/>
        <xdr:cNvCxnSpPr/>
      </xdr:nvCxnSpPr>
      <xdr:spPr>
        <a:xfrm flipV="1">
          <a:off x="14592300" y="13233070"/>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68039</xdr:rowOff>
    </xdr:from>
    <xdr:to>
      <xdr:col>76</xdr:col>
      <xdr:colOff>114300</xdr:colOff>
      <xdr:row>77</xdr:row>
      <xdr:rowOff>108471</xdr:rowOff>
    </xdr:to>
    <xdr:cxnSp macro="">
      <xdr:nvCxnSpPr>
        <xdr:cNvPr id="622" name="直線コネクタ 621"/>
        <xdr:cNvCxnSpPr/>
      </xdr:nvCxnSpPr>
      <xdr:spPr>
        <a:xfrm>
          <a:off x="13703300" y="13269689"/>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13463</xdr:rowOff>
    </xdr:from>
    <xdr:to>
      <xdr:col>71</xdr:col>
      <xdr:colOff>177800</xdr:colOff>
      <xdr:row>77</xdr:row>
      <xdr:rowOff>68039</xdr:rowOff>
    </xdr:to>
    <xdr:cxnSp macro="">
      <xdr:nvCxnSpPr>
        <xdr:cNvPr id="625" name="直線コネクタ 624"/>
        <xdr:cNvCxnSpPr/>
      </xdr:nvCxnSpPr>
      <xdr:spPr>
        <a:xfrm>
          <a:off x="12814300" y="13215113"/>
          <a:ext cx="889000" cy="5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9877</xdr:rowOff>
    </xdr:from>
    <xdr:to>
      <xdr:col>85</xdr:col>
      <xdr:colOff>177800</xdr:colOff>
      <xdr:row>77</xdr:row>
      <xdr:rowOff>111477</xdr:rowOff>
    </xdr:to>
    <xdr:sp macro="" textlink="">
      <xdr:nvSpPr>
        <xdr:cNvPr id="635" name="楕円 634"/>
        <xdr:cNvSpPr/>
      </xdr:nvSpPr>
      <xdr:spPr>
        <a:xfrm>
          <a:off x="16268700" y="132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32754</xdr:rowOff>
    </xdr:from>
    <xdr:ext cx="599010" cy="259045"/>
    <xdr:sp macro="" textlink="">
      <xdr:nvSpPr>
        <xdr:cNvPr id="636" name="公債費該当値テキスト"/>
        <xdr:cNvSpPr txBox="1"/>
      </xdr:nvSpPr>
      <xdr:spPr>
        <a:xfrm>
          <a:off x="16370300" y="1306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152070</xdr:rowOff>
    </xdr:from>
    <xdr:to>
      <xdr:col>81</xdr:col>
      <xdr:colOff>101600</xdr:colOff>
      <xdr:row>77</xdr:row>
      <xdr:rowOff>82220</xdr:rowOff>
    </xdr:to>
    <xdr:sp macro="" textlink="">
      <xdr:nvSpPr>
        <xdr:cNvPr id="637" name="楕円 636"/>
        <xdr:cNvSpPr/>
      </xdr:nvSpPr>
      <xdr:spPr>
        <a:xfrm>
          <a:off x="15430500" y="131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98747</xdr:rowOff>
    </xdr:from>
    <xdr:ext cx="599010" cy="259045"/>
    <xdr:sp macro="" textlink="">
      <xdr:nvSpPr>
        <xdr:cNvPr id="638" name="テキスト ボックス 637"/>
        <xdr:cNvSpPr txBox="1"/>
      </xdr:nvSpPr>
      <xdr:spPr>
        <a:xfrm>
          <a:off x="15181795" y="1295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57671</xdr:rowOff>
    </xdr:from>
    <xdr:to>
      <xdr:col>76</xdr:col>
      <xdr:colOff>165100</xdr:colOff>
      <xdr:row>77</xdr:row>
      <xdr:rowOff>159271</xdr:rowOff>
    </xdr:to>
    <xdr:sp macro="" textlink="">
      <xdr:nvSpPr>
        <xdr:cNvPr id="639" name="楕円 638"/>
        <xdr:cNvSpPr/>
      </xdr:nvSpPr>
      <xdr:spPr>
        <a:xfrm>
          <a:off x="14541500" y="132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4348</xdr:rowOff>
    </xdr:from>
    <xdr:ext cx="599010" cy="259045"/>
    <xdr:sp macro="" textlink="">
      <xdr:nvSpPr>
        <xdr:cNvPr id="640" name="テキスト ボックス 639"/>
        <xdr:cNvSpPr txBox="1"/>
      </xdr:nvSpPr>
      <xdr:spPr>
        <a:xfrm>
          <a:off x="14292795" y="1303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17239</xdr:rowOff>
    </xdr:from>
    <xdr:to>
      <xdr:col>72</xdr:col>
      <xdr:colOff>38100</xdr:colOff>
      <xdr:row>77</xdr:row>
      <xdr:rowOff>118839</xdr:rowOff>
    </xdr:to>
    <xdr:sp macro="" textlink="">
      <xdr:nvSpPr>
        <xdr:cNvPr id="641" name="楕円 640"/>
        <xdr:cNvSpPr/>
      </xdr:nvSpPr>
      <xdr:spPr>
        <a:xfrm>
          <a:off x="13652500" y="132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135366</xdr:rowOff>
    </xdr:from>
    <xdr:ext cx="599010" cy="259045"/>
    <xdr:sp macro="" textlink="">
      <xdr:nvSpPr>
        <xdr:cNvPr id="642" name="テキスト ボックス 641"/>
        <xdr:cNvSpPr txBox="1"/>
      </xdr:nvSpPr>
      <xdr:spPr>
        <a:xfrm>
          <a:off x="13403795" y="1299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134113</xdr:rowOff>
    </xdr:from>
    <xdr:to>
      <xdr:col>67</xdr:col>
      <xdr:colOff>101600</xdr:colOff>
      <xdr:row>77</xdr:row>
      <xdr:rowOff>64263</xdr:rowOff>
    </xdr:to>
    <xdr:sp macro="" textlink="">
      <xdr:nvSpPr>
        <xdr:cNvPr id="643" name="楕円 642"/>
        <xdr:cNvSpPr/>
      </xdr:nvSpPr>
      <xdr:spPr>
        <a:xfrm>
          <a:off x="12763500" y="131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80791</xdr:rowOff>
    </xdr:from>
    <xdr:ext cx="599010" cy="259045"/>
    <xdr:sp macro="" textlink="">
      <xdr:nvSpPr>
        <xdr:cNvPr id="644" name="テキスト ボックス 643"/>
        <xdr:cNvSpPr txBox="1"/>
      </xdr:nvSpPr>
      <xdr:spPr>
        <a:xfrm>
          <a:off x="12514795" y="1293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159741</xdr:rowOff>
    </xdr:from>
    <xdr:to>
      <xdr:col>85</xdr:col>
      <xdr:colOff>127000</xdr:colOff>
      <xdr:row>98</xdr:row>
      <xdr:rowOff>94726</xdr:rowOff>
    </xdr:to>
    <xdr:cxnSp macro="">
      <xdr:nvCxnSpPr>
        <xdr:cNvPr id="671" name="直線コネクタ 670"/>
        <xdr:cNvCxnSpPr/>
      </xdr:nvCxnSpPr>
      <xdr:spPr>
        <a:xfrm flipV="1">
          <a:off x="15481300" y="16790391"/>
          <a:ext cx="838200" cy="10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57555</xdr:rowOff>
    </xdr:from>
    <xdr:to>
      <xdr:col>81</xdr:col>
      <xdr:colOff>50800</xdr:colOff>
      <xdr:row>98</xdr:row>
      <xdr:rowOff>94726</xdr:rowOff>
    </xdr:to>
    <xdr:cxnSp macro="">
      <xdr:nvCxnSpPr>
        <xdr:cNvPr id="674" name="直線コネクタ 673"/>
        <xdr:cNvCxnSpPr/>
      </xdr:nvCxnSpPr>
      <xdr:spPr>
        <a:xfrm>
          <a:off x="14592300" y="16859655"/>
          <a:ext cx="889000" cy="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57555</xdr:rowOff>
    </xdr:from>
    <xdr:to>
      <xdr:col>76</xdr:col>
      <xdr:colOff>114300</xdr:colOff>
      <xdr:row>98</xdr:row>
      <xdr:rowOff>135604</xdr:rowOff>
    </xdr:to>
    <xdr:cxnSp macro="">
      <xdr:nvCxnSpPr>
        <xdr:cNvPr id="677" name="直線コネクタ 676"/>
        <xdr:cNvCxnSpPr/>
      </xdr:nvCxnSpPr>
      <xdr:spPr>
        <a:xfrm flipV="1">
          <a:off x="13703300" y="16859655"/>
          <a:ext cx="889000" cy="7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86078</xdr:rowOff>
    </xdr:from>
    <xdr:to>
      <xdr:col>71</xdr:col>
      <xdr:colOff>177800</xdr:colOff>
      <xdr:row>98</xdr:row>
      <xdr:rowOff>135604</xdr:rowOff>
    </xdr:to>
    <xdr:cxnSp macro="">
      <xdr:nvCxnSpPr>
        <xdr:cNvPr id="680" name="直線コネクタ 679"/>
        <xdr:cNvCxnSpPr/>
      </xdr:nvCxnSpPr>
      <xdr:spPr>
        <a:xfrm>
          <a:off x="12814300" y="16888178"/>
          <a:ext cx="889000" cy="4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108941</xdr:rowOff>
    </xdr:from>
    <xdr:to>
      <xdr:col>85</xdr:col>
      <xdr:colOff>177800</xdr:colOff>
      <xdr:row>98</xdr:row>
      <xdr:rowOff>39091</xdr:rowOff>
    </xdr:to>
    <xdr:sp macro="" textlink="">
      <xdr:nvSpPr>
        <xdr:cNvPr id="690" name="楕円 689"/>
        <xdr:cNvSpPr/>
      </xdr:nvSpPr>
      <xdr:spPr>
        <a:xfrm>
          <a:off x="16268700" y="167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131818</xdr:rowOff>
    </xdr:from>
    <xdr:ext cx="599010" cy="259045"/>
    <xdr:sp macro="" textlink="">
      <xdr:nvSpPr>
        <xdr:cNvPr id="691" name="積立金該当値テキスト"/>
        <xdr:cNvSpPr txBox="1"/>
      </xdr:nvSpPr>
      <xdr:spPr>
        <a:xfrm>
          <a:off x="16370300" y="1659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43926</xdr:rowOff>
    </xdr:from>
    <xdr:to>
      <xdr:col>81</xdr:col>
      <xdr:colOff>101600</xdr:colOff>
      <xdr:row>98</xdr:row>
      <xdr:rowOff>145526</xdr:rowOff>
    </xdr:to>
    <xdr:sp macro="" textlink="">
      <xdr:nvSpPr>
        <xdr:cNvPr id="692" name="楕円 691"/>
        <xdr:cNvSpPr/>
      </xdr:nvSpPr>
      <xdr:spPr>
        <a:xfrm>
          <a:off x="15430500" y="1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136653</xdr:rowOff>
    </xdr:from>
    <xdr:ext cx="534377" cy="259045"/>
    <xdr:sp macro="" textlink="">
      <xdr:nvSpPr>
        <xdr:cNvPr id="693" name="テキスト ボックス 692"/>
        <xdr:cNvSpPr txBox="1"/>
      </xdr:nvSpPr>
      <xdr:spPr>
        <a:xfrm>
          <a:off x="15214111" y="169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6755</xdr:rowOff>
    </xdr:from>
    <xdr:to>
      <xdr:col>76</xdr:col>
      <xdr:colOff>165100</xdr:colOff>
      <xdr:row>98</xdr:row>
      <xdr:rowOff>108355</xdr:rowOff>
    </xdr:to>
    <xdr:sp macro="" textlink="">
      <xdr:nvSpPr>
        <xdr:cNvPr id="694" name="楕円 693"/>
        <xdr:cNvSpPr/>
      </xdr:nvSpPr>
      <xdr:spPr>
        <a:xfrm>
          <a:off x="14541500" y="1680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124882</xdr:rowOff>
    </xdr:from>
    <xdr:ext cx="534377" cy="259045"/>
    <xdr:sp macro="" textlink="">
      <xdr:nvSpPr>
        <xdr:cNvPr id="695" name="テキスト ボックス 694"/>
        <xdr:cNvSpPr txBox="1"/>
      </xdr:nvSpPr>
      <xdr:spPr>
        <a:xfrm>
          <a:off x="14325111" y="165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84804</xdr:rowOff>
    </xdr:from>
    <xdr:to>
      <xdr:col>72</xdr:col>
      <xdr:colOff>38100</xdr:colOff>
      <xdr:row>99</xdr:row>
      <xdr:rowOff>14954</xdr:rowOff>
    </xdr:to>
    <xdr:sp macro="" textlink="">
      <xdr:nvSpPr>
        <xdr:cNvPr id="696" name="楕円 695"/>
        <xdr:cNvSpPr/>
      </xdr:nvSpPr>
      <xdr:spPr>
        <a:xfrm>
          <a:off x="13652500" y="168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6081</xdr:rowOff>
    </xdr:from>
    <xdr:ext cx="469744" cy="259045"/>
    <xdr:sp macro="" textlink="">
      <xdr:nvSpPr>
        <xdr:cNvPr id="697" name="テキスト ボックス 696"/>
        <xdr:cNvSpPr txBox="1"/>
      </xdr:nvSpPr>
      <xdr:spPr>
        <a:xfrm>
          <a:off x="13468428" y="1697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35278</xdr:rowOff>
    </xdr:from>
    <xdr:to>
      <xdr:col>67</xdr:col>
      <xdr:colOff>101600</xdr:colOff>
      <xdr:row>98</xdr:row>
      <xdr:rowOff>136878</xdr:rowOff>
    </xdr:to>
    <xdr:sp macro="" textlink="">
      <xdr:nvSpPr>
        <xdr:cNvPr id="698" name="楕円 697"/>
        <xdr:cNvSpPr/>
      </xdr:nvSpPr>
      <xdr:spPr>
        <a:xfrm>
          <a:off x="12763500" y="168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128005</xdr:rowOff>
    </xdr:from>
    <xdr:ext cx="534377" cy="259045"/>
    <xdr:sp macro="" textlink="">
      <xdr:nvSpPr>
        <xdr:cNvPr id="699" name="テキスト ボックス 698"/>
        <xdr:cNvSpPr txBox="1"/>
      </xdr:nvSpPr>
      <xdr:spPr>
        <a:xfrm>
          <a:off x="12547111" y="169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132934</xdr:rowOff>
    </xdr:from>
    <xdr:to>
      <xdr:col>111</xdr:col>
      <xdr:colOff>177800</xdr:colOff>
      <xdr:row>38</xdr:row>
      <xdr:rowOff>139700</xdr:rowOff>
    </xdr:to>
    <xdr:cxnSp macro="">
      <xdr:nvCxnSpPr>
        <xdr:cNvPr id="729" name="直線コネクタ 728"/>
        <xdr:cNvCxnSpPr/>
      </xdr:nvCxnSpPr>
      <xdr:spPr>
        <a:xfrm>
          <a:off x="20434300" y="6648034"/>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114920</xdr:rowOff>
    </xdr:from>
    <xdr:to>
      <xdr:col>107</xdr:col>
      <xdr:colOff>50800</xdr:colOff>
      <xdr:row>38</xdr:row>
      <xdr:rowOff>132934</xdr:rowOff>
    </xdr:to>
    <xdr:cxnSp macro="">
      <xdr:nvCxnSpPr>
        <xdr:cNvPr id="732" name="直線コネクタ 731"/>
        <xdr:cNvCxnSpPr/>
      </xdr:nvCxnSpPr>
      <xdr:spPr>
        <a:xfrm>
          <a:off x="19545300" y="6630020"/>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30817</xdr:rowOff>
    </xdr:from>
    <xdr:to>
      <xdr:col>102</xdr:col>
      <xdr:colOff>114300</xdr:colOff>
      <xdr:row>38</xdr:row>
      <xdr:rowOff>114920</xdr:rowOff>
    </xdr:to>
    <xdr:cxnSp macro="">
      <xdr:nvCxnSpPr>
        <xdr:cNvPr id="735" name="直線コネクタ 734"/>
        <xdr:cNvCxnSpPr/>
      </xdr:nvCxnSpPr>
      <xdr:spPr>
        <a:xfrm>
          <a:off x="18656300" y="6545917"/>
          <a:ext cx="889000" cy="8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82134</xdr:rowOff>
    </xdr:from>
    <xdr:to>
      <xdr:col>107</xdr:col>
      <xdr:colOff>101600</xdr:colOff>
      <xdr:row>39</xdr:row>
      <xdr:rowOff>12284</xdr:rowOff>
    </xdr:to>
    <xdr:sp macro="" textlink="">
      <xdr:nvSpPr>
        <xdr:cNvPr id="749" name="楕円 748"/>
        <xdr:cNvSpPr/>
      </xdr:nvSpPr>
      <xdr:spPr>
        <a:xfrm>
          <a:off x="20383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3411</xdr:rowOff>
    </xdr:from>
    <xdr:ext cx="378565" cy="259045"/>
    <xdr:sp macro="" textlink="">
      <xdr:nvSpPr>
        <xdr:cNvPr id="750" name="テキスト ボックス 749"/>
        <xdr:cNvSpPr txBox="1"/>
      </xdr:nvSpPr>
      <xdr:spPr>
        <a:xfrm>
          <a:off x="20245017" y="668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64120</xdr:rowOff>
    </xdr:from>
    <xdr:to>
      <xdr:col>102</xdr:col>
      <xdr:colOff>165100</xdr:colOff>
      <xdr:row>38</xdr:row>
      <xdr:rowOff>165720</xdr:rowOff>
    </xdr:to>
    <xdr:sp macro="" textlink="">
      <xdr:nvSpPr>
        <xdr:cNvPr id="751" name="楕円 750"/>
        <xdr:cNvSpPr/>
      </xdr:nvSpPr>
      <xdr:spPr>
        <a:xfrm>
          <a:off x="19494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156847</xdr:rowOff>
    </xdr:from>
    <xdr:ext cx="469744" cy="259045"/>
    <xdr:sp macro="" textlink="">
      <xdr:nvSpPr>
        <xdr:cNvPr id="752" name="テキスト ボックス 751"/>
        <xdr:cNvSpPr txBox="1"/>
      </xdr:nvSpPr>
      <xdr:spPr>
        <a:xfrm>
          <a:off x="19310428" y="66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151468</xdr:rowOff>
    </xdr:from>
    <xdr:to>
      <xdr:col>98</xdr:col>
      <xdr:colOff>38100</xdr:colOff>
      <xdr:row>38</xdr:row>
      <xdr:rowOff>81618</xdr:rowOff>
    </xdr:to>
    <xdr:sp macro="" textlink="">
      <xdr:nvSpPr>
        <xdr:cNvPr id="753" name="楕円 752"/>
        <xdr:cNvSpPr/>
      </xdr:nvSpPr>
      <xdr:spPr>
        <a:xfrm>
          <a:off x="18605500" y="649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98145</xdr:rowOff>
    </xdr:from>
    <xdr:ext cx="469744" cy="259045"/>
    <xdr:sp macro="" textlink="">
      <xdr:nvSpPr>
        <xdr:cNvPr id="754" name="テキスト ボックス 753"/>
        <xdr:cNvSpPr txBox="1"/>
      </xdr:nvSpPr>
      <xdr:spPr>
        <a:xfrm>
          <a:off x="18421428" y="627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122454</xdr:rowOff>
    </xdr:from>
    <xdr:to>
      <xdr:col>116</xdr:col>
      <xdr:colOff>63500</xdr:colOff>
      <xdr:row>58</xdr:row>
      <xdr:rowOff>124561</xdr:rowOff>
    </xdr:to>
    <xdr:cxnSp macro="">
      <xdr:nvCxnSpPr>
        <xdr:cNvPr id="783" name="直線コネクタ 782"/>
        <xdr:cNvCxnSpPr/>
      </xdr:nvCxnSpPr>
      <xdr:spPr>
        <a:xfrm flipV="1">
          <a:off x="21323300" y="10066554"/>
          <a:ext cx="8382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124561</xdr:rowOff>
    </xdr:from>
    <xdr:to>
      <xdr:col>111</xdr:col>
      <xdr:colOff>177800</xdr:colOff>
      <xdr:row>58</xdr:row>
      <xdr:rowOff>126340</xdr:rowOff>
    </xdr:to>
    <xdr:cxnSp macro="">
      <xdr:nvCxnSpPr>
        <xdr:cNvPr id="786" name="直線コネクタ 785"/>
        <xdr:cNvCxnSpPr/>
      </xdr:nvCxnSpPr>
      <xdr:spPr>
        <a:xfrm flipV="1">
          <a:off x="20434300" y="10068661"/>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168466</xdr:rowOff>
    </xdr:from>
    <xdr:to>
      <xdr:col>107</xdr:col>
      <xdr:colOff>50800</xdr:colOff>
      <xdr:row>58</xdr:row>
      <xdr:rowOff>126340</xdr:rowOff>
    </xdr:to>
    <xdr:cxnSp macro="">
      <xdr:nvCxnSpPr>
        <xdr:cNvPr id="789" name="直線コネクタ 788"/>
        <xdr:cNvCxnSpPr/>
      </xdr:nvCxnSpPr>
      <xdr:spPr>
        <a:xfrm>
          <a:off x="19545300" y="9941116"/>
          <a:ext cx="889000" cy="1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168466</xdr:rowOff>
    </xdr:from>
    <xdr:to>
      <xdr:col>102</xdr:col>
      <xdr:colOff>114300</xdr:colOff>
      <xdr:row>58</xdr:row>
      <xdr:rowOff>129832</xdr:rowOff>
    </xdr:to>
    <xdr:cxnSp macro="">
      <xdr:nvCxnSpPr>
        <xdr:cNvPr id="792" name="直線コネクタ 791"/>
        <xdr:cNvCxnSpPr/>
      </xdr:nvCxnSpPr>
      <xdr:spPr>
        <a:xfrm flipV="1">
          <a:off x="18656300" y="9941116"/>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71654</xdr:rowOff>
    </xdr:from>
    <xdr:to>
      <xdr:col>116</xdr:col>
      <xdr:colOff>114300</xdr:colOff>
      <xdr:row>59</xdr:row>
      <xdr:rowOff>1804</xdr:rowOff>
    </xdr:to>
    <xdr:sp macro="" textlink="">
      <xdr:nvSpPr>
        <xdr:cNvPr id="802" name="楕円 801"/>
        <xdr:cNvSpPr/>
      </xdr:nvSpPr>
      <xdr:spPr>
        <a:xfrm>
          <a:off x="22110700" y="100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73761</xdr:rowOff>
    </xdr:from>
    <xdr:to>
      <xdr:col>112</xdr:col>
      <xdr:colOff>38100</xdr:colOff>
      <xdr:row>59</xdr:row>
      <xdr:rowOff>3911</xdr:rowOff>
    </xdr:to>
    <xdr:sp macro="" textlink="">
      <xdr:nvSpPr>
        <xdr:cNvPr id="804" name="楕円 803"/>
        <xdr:cNvSpPr/>
      </xdr:nvSpPr>
      <xdr:spPr>
        <a:xfrm>
          <a:off x="21272500" y="100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166488</xdr:rowOff>
    </xdr:from>
    <xdr:ext cx="469744" cy="259045"/>
    <xdr:sp macro="" textlink="">
      <xdr:nvSpPr>
        <xdr:cNvPr id="805" name="テキスト ボックス 804"/>
        <xdr:cNvSpPr txBox="1"/>
      </xdr:nvSpPr>
      <xdr:spPr>
        <a:xfrm>
          <a:off x="21088428" y="1011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75540</xdr:rowOff>
    </xdr:from>
    <xdr:to>
      <xdr:col>107</xdr:col>
      <xdr:colOff>101600</xdr:colOff>
      <xdr:row>59</xdr:row>
      <xdr:rowOff>5690</xdr:rowOff>
    </xdr:to>
    <xdr:sp macro="" textlink="">
      <xdr:nvSpPr>
        <xdr:cNvPr id="806" name="楕円 805"/>
        <xdr:cNvSpPr/>
      </xdr:nvSpPr>
      <xdr:spPr>
        <a:xfrm>
          <a:off x="20383500" y="100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168267</xdr:rowOff>
    </xdr:from>
    <xdr:ext cx="469744" cy="259045"/>
    <xdr:sp macro="" textlink="">
      <xdr:nvSpPr>
        <xdr:cNvPr id="807" name="テキスト ボックス 806"/>
        <xdr:cNvSpPr txBox="1"/>
      </xdr:nvSpPr>
      <xdr:spPr>
        <a:xfrm>
          <a:off x="20199428" y="101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117666</xdr:rowOff>
    </xdr:from>
    <xdr:to>
      <xdr:col>102</xdr:col>
      <xdr:colOff>165100</xdr:colOff>
      <xdr:row>58</xdr:row>
      <xdr:rowOff>47816</xdr:rowOff>
    </xdr:to>
    <xdr:sp macro="" textlink="">
      <xdr:nvSpPr>
        <xdr:cNvPr id="808" name="楕円 807"/>
        <xdr:cNvSpPr/>
      </xdr:nvSpPr>
      <xdr:spPr>
        <a:xfrm>
          <a:off x="19494500" y="98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64343</xdr:rowOff>
    </xdr:from>
    <xdr:ext cx="534377" cy="259045"/>
    <xdr:sp macro="" textlink="">
      <xdr:nvSpPr>
        <xdr:cNvPr id="809" name="テキスト ボックス 808"/>
        <xdr:cNvSpPr txBox="1"/>
      </xdr:nvSpPr>
      <xdr:spPr>
        <a:xfrm>
          <a:off x="19278111" y="966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79032</xdr:rowOff>
    </xdr:from>
    <xdr:to>
      <xdr:col>98</xdr:col>
      <xdr:colOff>38100</xdr:colOff>
      <xdr:row>59</xdr:row>
      <xdr:rowOff>9182</xdr:rowOff>
    </xdr:to>
    <xdr:sp macro="" textlink="">
      <xdr:nvSpPr>
        <xdr:cNvPr id="810" name="楕円 809"/>
        <xdr:cNvSpPr/>
      </xdr:nvSpPr>
      <xdr:spPr>
        <a:xfrm>
          <a:off x="18605500" y="100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309</xdr:rowOff>
    </xdr:from>
    <xdr:ext cx="469744" cy="259045"/>
    <xdr:sp macro="" textlink="">
      <xdr:nvSpPr>
        <xdr:cNvPr id="811" name="テキスト ボックス 810"/>
        <xdr:cNvSpPr txBox="1"/>
      </xdr:nvSpPr>
      <xdr:spPr>
        <a:xfrm>
          <a:off x="18421428" y="101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33302</xdr:rowOff>
    </xdr:from>
    <xdr:to>
      <xdr:col>116</xdr:col>
      <xdr:colOff>63500</xdr:colOff>
      <xdr:row>76</xdr:row>
      <xdr:rowOff>74244</xdr:rowOff>
    </xdr:to>
    <xdr:cxnSp macro="">
      <xdr:nvCxnSpPr>
        <xdr:cNvPr id="840" name="直線コネクタ 839"/>
        <xdr:cNvCxnSpPr/>
      </xdr:nvCxnSpPr>
      <xdr:spPr>
        <a:xfrm>
          <a:off x="21323300" y="13063502"/>
          <a:ext cx="8382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54733</xdr:rowOff>
    </xdr:from>
    <xdr:to>
      <xdr:col>111</xdr:col>
      <xdr:colOff>177800</xdr:colOff>
      <xdr:row>76</xdr:row>
      <xdr:rowOff>33302</xdr:rowOff>
    </xdr:to>
    <xdr:cxnSp macro="">
      <xdr:nvCxnSpPr>
        <xdr:cNvPr id="843" name="直線コネクタ 842"/>
        <xdr:cNvCxnSpPr/>
      </xdr:nvCxnSpPr>
      <xdr:spPr>
        <a:xfrm>
          <a:off x="20434300" y="12913483"/>
          <a:ext cx="8890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54733</xdr:rowOff>
    </xdr:from>
    <xdr:to>
      <xdr:col>107</xdr:col>
      <xdr:colOff>50800</xdr:colOff>
      <xdr:row>76</xdr:row>
      <xdr:rowOff>51842</xdr:rowOff>
    </xdr:to>
    <xdr:cxnSp macro="">
      <xdr:nvCxnSpPr>
        <xdr:cNvPr id="846" name="直線コネクタ 845"/>
        <xdr:cNvCxnSpPr/>
      </xdr:nvCxnSpPr>
      <xdr:spPr>
        <a:xfrm flipV="1">
          <a:off x="19545300" y="12913483"/>
          <a:ext cx="889000" cy="16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160004</xdr:rowOff>
    </xdr:from>
    <xdr:to>
      <xdr:col>102</xdr:col>
      <xdr:colOff>114300</xdr:colOff>
      <xdr:row>76</xdr:row>
      <xdr:rowOff>51842</xdr:rowOff>
    </xdr:to>
    <xdr:cxnSp macro="">
      <xdr:nvCxnSpPr>
        <xdr:cNvPr id="849" name="直線コネクタ 848"/>
        <xdr:cNvCxnSpPr/>
      </xdr:nvCxnSpPr>
      <xdr:spPr>
        <a:xfrm>
          <a:off x="18656300" y="13018754"/>
          <a:ext cx="889000" cy="6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23444</xdr:rowOff>
    </xdr:from>
    <xdr:to>
      <xdr:col>116</xdr:col>
      <xdr:colOff>114300</xdr:colOff>
      <xdr:row>76</xdr:row>
      <xdr:rowOff>125044</xdr:rowOff>
    </xdr:to>
    <xdr:sp macro="" textlink="">
      <xdr:nvSpPr>
        <xdr:cNvPr id="859" name="楕円 858"/>
        <xdr:cNvSpPr/>
      </xdr:nvSpPr>
      <xdr:spPr>
        <a:xfrm>
          <a:off x="22110700" y="130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46321</xdr:rowOff>
    </xdr:from>
    <xdr:ext cx="599010" cy="259045"/>
    <xdr:sp macro="" textlink="">
      <xdr:nvSpPr>
        <xdr:cNvPr id="860" name="繰出金該当値テキスト"/>
        <xdr:cNvSpPr txBox="1"/>
      </xdr:nvSpPr>
      <xdr:spPr>
        <a:xfrm>
          <a:off x="22212300" y="1290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153952</xdr:rowOff>
    </xdr:from>
    <xdr:to>
      <xdr:col>112</xdr:col>
      <xdr:colOff>38100</xdr:colOff>
      <xdr:row>76</xdr:row>
      <xdr:rowOff>84102</xdr:rowOff>
    </xdr:to>
    <xdr:sp macro="" textlink="">
      <xdr:nvSpPr>
        <xdr:cNvPr id="861" name="楕円 860"/>
        <xdr:cNvSpPr/>
      </xdr:nvSpPr>
      <xdr:spPr>
        <a:xfrm>
          <a:off x="21272500" y="130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100629</xdr:rowOff>
    </xdr:from>
    <xdr:ext cx="599010" cy="259045"/>
    <xdr:sp macro="" textlink="">
      <xdr:nvSpPr>
        <xdr:cNvPr id="862" name="テキスト ボックス 861"/>
        <xdr:cNvSpPr txBox="1"/>
      </xdr:nvSpPr>
      <xdr:spPr>
        <a:xfrm>
          <a:off x="21023795" y="127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3933</xdr:rowOff>
    </xdr:from>
    <xdr:to>
      <xdr:col>107</xdr:col>
      <xdr:colOff>101600</xdr:colOff>
      <xdr:row>75</xdr:row>
      <xdr:rowOff>105533</xdr:rowOff>
    </xdr:to>
    <xdr:sp macro="" textlink="">
      <xdr:nvSpPr>
        <xdr:cNvPr id="863" name="楕円 862"/>
        <xdr:cNvSpPr/>
      </xdr:nvSpPr>
      <xdr:spPr>
        <a:xfrm>
          <a:off x="20383500" y="12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122060</xdr:rowOff>
    </xdr:from>
    <xdr:ext cx="599010" cy="259045"/>
    <xdr:sp macro="" textlink="">
      <xdr:nvSpPr>
        <xdr:cNvPr id="864" name="テキスト ボックス 863"/>
        <xdr:cNvSpPr txBox="1"/>
      </xdr:nvSpPr>
      <xdr:spPr>
        <a:xfrm>
          <a:off x="20134795" y="1263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1042</xdr:rowOff>
    </xdr:from>
    <xdr:to>
      <xdr:col>102</xdr:col>
      <xdr:colOff>165100</xdr:colOff>
      <xdr:row>76</xdr:row>
      <xdr:rowOff>102642</xdr:rowOff>
    </xdr:to>
    <xdr:sp macro="" textlink="">
      <xdr:nvSpPr>
        <xdr:cNvPr id="865" name="楕円 864"/>
        <xdr:cNvSpPr/>
      </xdr:nvSpPr>
      <xdr:spPr>
        <a:xfrm>
          <a:off x="19494500" y="130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119168</xdr:rowOff>
    </xdr:from>
    <xdr:ext cx="599010" cy="259045"/>
    <xdr:sp macro="" textlink="">
      <xdr:nvSpPr>
        <xdr:cNvPr id="866" name="テキスト ボックス 865"/>
        <xdr:cNvSpPr txBox="1"/>
      </xdr:nvSpPr>
      <xdr:spPr>
        <a:xfrm>
          <a:off x="19245795" y="1280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109203</xdr:rowOff>
    </xdr:from>
    <xdr:to>
      <xdr:col>98</xdr:col>
      <xdr:colOff>38100</xdr:colOff>
      <xdr:row>76</xdr:row>
      <xdr:rowOff>39353</xdr:rowOff>
    </xdr:to>
    <xdr:sp macro="" textlink="">
      <xdr:nvSpPr>
        <xdr:cNvPr id="867" name="楕円 866"/>
        <xdr:cNvSpPr/>
      </xdr:nvSpPr>
      <xdr:spPr>
        <a:xfrm>
          <a:off x="18605500" y="1296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55880</xdr:rowOff>
    </xdr:from>
    <xdr:ext cx="599010" cy="259045"/>
    <xdr:sp macro="" textlink="">
      <xdr:nvSpPr>
        <xdr:cNvPr id="868" name="テキスト ボックス 867"/>
        <xdr:cNvSpPr txBox="1"/>
      </xdr:nvSpPr>
      <xdr:spPr>
        <a:xfrm>
          <a:off x="18356795" y="1274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歳出決算総額は、住民一人当たり１，</a:t>
          </a:r>
          <a:r>
            <a:rPr kumimoji="1" lang="ja-JP" altLang="en-US" sz="1100">
              <a:solidFill>
                <a:schemeClr val="dk1"/>
              </a:solidFill>
              <a:effectLst/>
              <a:latin typeface="+mn-lt"/>
              <a:ea typeface="+mn-ea"/>
              <a:cs typeface="+mn-cs"/>
            </a:rPr>
            <a:t>６９５</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っている。</a:t>
          </a:r>
          <a:endParaRPr lang="ja-JP" altLang="ja-JP" sz="1400">
            <a:effectLst/>
          </a:endParaRPr>
        </a:p>
        <a:p>
          <a:r>
            <a:rPr kumimoji="1" lang="ja-JP" altLang="ja-JP" sz="1100">
              <a:solidFill>
                <a:schemeClr val="dk1"/>
              </a:solidFill>
              <a:effectLst/>
              <a:latin typeface="+mn-lt"/>
              <a:ea typeface="+mn-ea"/>
              <a:cs typeface="+mn-cs"/>
            </a:rPr>
            <a:t>　項目別に見ると</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が類似団体と比較すると高い水準となっているが、２９年度</a:t>
          </a:r>
          <a:r>
            <a:rPr kumimoji="1" lang="ja-JP" altLang="en-US" sz="1100">
              <a:solidFill>
                <a:schemeClr val="dk1"/>
              </a:solidFill>
              <a:effectLst/>
              <a:latin typeface="+mn-lt"/>
              <a:ea typeface="+mn-ea"/>
              <a:cs typeface="+mn-cs"/>
            </a:rPr>
            <a:t>における除排雪経費が膨大となり、前年度から比較すると１８１．３％の増加となっている。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また、普通建設事業費においても</a:t>
          </a:r>
          <a:r>
            <a:rPr kumimoji="1" lang="ja-JP" altLang="ja-JP" sz="1100">
              <a:solidFill>
                <a:schemeClr val="dk1"/>
              </a:solidFill>
              <a:effectLst/>
              <a:latin typeface="+mn-lt"/>
              <a:ea typeface="+mn-ea"/>
              <a:cs typeface="+mn-cs"/>
            </a:rPr>
            <a:t>引き続き大規模な建設事業の予定があることから、公共施設等総合管理計画に基づき維持補修費とのバランスを考慮しつつ、事業の取捨選択を徹底していくことで、住民負担が大きくならないよう負担軽減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
2,690
590.80
4,645,549
4,606,213
22,236
2,622,483
4,487,035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159074</xdr:rowOff>
    </xdr:from>
    <xdr:to>
      <xdr:col>24</xdr:col>
      <xdr:colOff>63500</xdr:colOff>
      <xdr:row>37</xdr:row>
      <xdr:rowOff>2159</xdr:rowOff>
    </xdr:to>
    <xdr:cxnSp macro="">
      <xdr:nvCxnSpPr>
        <xdr:cNvPr id="60" name="直線コネクタ 59"/>
        <xdr:cNvCxnSpPr/>
      </xdr:nvCxnSpPr>
      <xdr:spPr>
        <a:xfrm flipV="1">
          <a:off x="3797300" y="6331274"/>
          <a:ext cx="8382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161665</xdr:rowOff>
    </xdr:from>
    <xdr:to>
      <xdr:col>19</xdr:col>
      <xdr:colOff>177800</xdr:colOff>
      <xdr:row>37</xdr:row>
      <xdr:rowOff>2159</xdr:rowOff>
    </xdr:to>
    <xdr:cxnSp macro="">
      <xdr:nvCxnSpPr>
        <xdr:cNvPr id="63" name="直線コネクタ 62"/>
        <xdr:cNvCxnSpPr/>
      </xdr:nvCxnSpPr>
      <xdr:spPr>
        <a:xfrm>
          <a:off x="2908300" y="6333865"/>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161665</xdr:rowOff>
    </xdr:from>
    <xdr:to>
      <xdr:col>15</xdr:col>
      <xdr:colOff>50800</xdr:colOff>
      <xdr:row>37</xdr:row>
      <xdr:rowOff>26600</xdr:rowOff>
    </xdr:to>
    <xdr:cxnSp macro="">
      <xdr:nvCxnSpPr>
        <xdr:cNvPr id="66" name="直線コネクタ 65"/>
        <xdr:cNvCxnSpPr/>
      </xdr:nvCxnSpPr>
      <xdr:spPr>
        <a:xfrm flipV="1">
          <a:off x="2019300" y="6333865"/>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21323</xdr:rowOff>
    </xdr:from>
    <xdr:to>
      <xdr:col>10</xdr:col>
      <xdr:colOff>114300</xdr:colOff>
      <xdr:row>37</xdr:row>
      <xdr:rowOff>26600</xdr:rowOff>
    </xdr:to>
    <xdr:cxnSp macro="">
      <xdr:nvCxnSpPr>
        <xdr:cNvPr id="69" name="直線コネクタ 68"/>
        <xdr:cNvCxnSpPr/>
      </xdr:nvCxnSpPr>
      <xdr:spPr>
        <a:xfrm>
          <a:off x="1130300" y="6364973"/>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108274</xdr:rowOff>
    </xdr:from>
    <xdr:to>
      <xdr:col>24</xdr:col>
      <xdr:colOff>114300</xdr:colOff>
      <xdr:row>37</xdr:row>
      <xdr:rowOff>38424</xdr:rowOff>
    </xdr:to>
    <xdr:sp macro="" textlink="">
      <xdr:nvSpPr>
        <xdr:cNvPr id="79" name="楕円 78"/>
        <xdr:cNvSpPr/>
      </xdr:nvSpPr>
      <xdr:spPr>
        <a:xfrm>
          <a:off x="4584700" y="62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131151</xdr:rowOff>
    </xdr:from>
    <xdr:ext cx="534377" cy="259045"/>
    <xdr:sp macro="" textlink="">
      <xdr:nvSpPr>
        <xdr:cNvPr id="80" name="議会費該当値テキスト"/>
        <xdr:cNvSpPr txBox="1"/>
      </xdr:nvSpPr>
      <xdr:spPr>
        <a:xfrm>
          <a:off x="4686300" y="61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122809</xdr:rowOff>
    </xdr:from>
    <xdr:to>
      <xdr:col>20</xdr:col>
      <xdr:colOff>38100</xdr:colOff>
      <xdr:row>37</xdr:row>
      <xdr:rowOff>52959</xdr:rowOff>
    </xdr:to>
    <xdr:sp macro="" textlink="">
      <xdr:nvSpPr>
        <xdr:cNvPr id="81" name="楕円 80"/>
        <xdr:cNvSpPr/>
      </xdr:nvSpPr>
      <xdr:spPr>
        <a:xfrm>
          <a:off x="3746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69486</xdr:rowOff>
    </xdr:from>
    <xdr:ext cx="534377" cy="259045"/>
    <xdr:sp macro="" textlink="">
      <xdr:nvSpPr>
        <xdr:cNvPr id="82" name="テキスト ボックス 81"/>
        <xdr:cNvSpPr txBox="1"/>
      </xdr:nvSpPr>
      <xdr:spPr>
        <a:xfrm>
          <a:off x="35301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110865</xdr:rowOff>
    </xdr:from>
    <xdr:to>
      <xdr:col>15</xdr:col>
      <xdr:colOff>101600</xdr:colOff>
      <xdr:row>37</xdr:row>
      <xdr:rowOff>41015</xdr:rowOff>
    </xdr:to>
    <xdr:sp macro="" textlink="">
      <xdr:nvSpPr>
        <xdr:cNvPr id="83" name="楕円 82"/>
        <xdr:cNvSpPr/>
      </xdr:nvSpPr>
      <xdr:spPr>
        <a:xfrm>
          <a:off x="2857500" y="6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57542</xdr:rowOff>
    </xdr:from>
    <xdr:ext cx="534377" cy="259045"/>
    <xdr:sp macro="" textlink="">
      <xdr:nvSpPr>
        <xdr:cNvPr id="84" name="テキスト ボックス 83"/>
        <xdr:cNvSpPr txBox="1"/>
      </xdr:nvSpPr>
      <xdr:spPr>
        <a:xfrm>
          <a:off x="2641111" y="605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147250</xdr:rowOff>
    </xdr:from>
    <xdr:to>
      <xdr:col>10</xdr:col>
      <xdr:colOff>165100</xdr:colOff>
      <xdr:row>37</xdr:row>
      <xdr:rowOff>77400</xdr:rowOff>
    </xdr:to>
    <xdr:sp macro="" textlink="">
      <xdr:nvSpPr>
        <xdr:cNvPr id="85" name="楕円 84"/>
        <xdr:cNvSpPr/>
      </xdr:nvSpPr>
      <xdr:spPr>
        <a:xfrm>
          <a:off x="1968500" y="63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93927</xdr:rowOff>
    </xdr:from>
    <xdr:ext cx="534377" cy="259045"/>
    <xdr:sp macro="" textlink="">
      <xdr:nvSpPr>
        <xdr:cNvPr id="86" name="テキスト ボックス 85"/>
        <xdr:cNvSpPr txBox="1"/>
      </xdr:nvSpPr>
      <xdr:spPr>
        <a:xfrm>
          <a:off x="1752111" y="60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141973</xdr:rowOff>
    </xdr:from>
    <xdr:to>
      <xdr:col>6</xdr:col>
      <xdr:colOff>38100</xdr:colOff>
      <xdr:row>37</xdr:row>
      <xdr:rowOff>72123</xdr:rowOff>
    </xdr:to>
    <xdr:sp macro="" textlink="">
      <xdr:nvSpPr>
        <xdr:cNvPr id="87" name="楕円 86"/>
        <xdr:cNvSpPr/>
      </xdr:nvSpPr>
      <xdr:spPr>
        <a:xfrm>
          <a:off x="1079500" y="63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88650</xdr:rowOff>
    </xdr:from>
    <xdr:ext cx="534377" cy="259045"/>
    <xdr:sp macro="" textlink="">
      <xdr:nvSpPr>
        <xdr:cNvPr id="88" name="テキスト ボックス 87"/>
        <xdr:cNvSpPr txBox="1"/>
      </xdr:nvSpPr>
      <xdr:spPr>
        <a:xfrm>
          <a:off x="863111" y="608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132354</xdr:rowOff>
    </xdr:from>
    <xdr:to>
      <xdr:col>24</xdr:col>
      <xdr:colOff>63500</xdr:colOff>
      <xdr:row>58</xdr:row>
      <xdr:rowOff>9318</xdr:rowOff>
    </xdr:to>
    <xdr:cxnSp macro="">
      <xdr:nvCxnSpPr>
        <xdr:cNvPr id="115" name="直線コネクタ 114"/>
        <xdr:cNvCxnSpPr/>
      </xdr:nvCxnSpPr>
      <xdr:spPr>
        <a:xfrm flipV="1">
          <a:off x="3797300" y="9905004"/>
          <a:ext cx="8382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xdr:rowOff>
    </xdr:from>
    <xdr:to>
      <xdr:col>19</xdr:col>
      <xdr:colOff>177800</xdr:colOff>
      <xdr:row>58</xdr:row>
      <xdr:rowOff>9318</xdr:rowOff>
    </xdr:to>
    <xdr:cxnSp macro="">
      <xdr:nvCxnSpPr>
        <xdr:cNvPr id="118" name="直線コネクタ 117"/>
        <xdr:cNvCxnSpPr/>
      </xdr:nvCxnSpPr>
      <xdr:spPr>
        <a:xfrm>
          <a:off x="2908300" y="9948672"/>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4572</xdr:rowOff>
    </xdr:from>
    <xdr:to>
      <xdr:col>15</xdr:col>
      <xdr:colOff>50800</xdr:colOff>
      <xdr:row>58</xdr:row>
      <xdr:rowOff>59995</xdr:rowOff>
    </xdr:to>
    <xdr:cxnSp macro="">
      <xdr:nvCxnSpPr>
        <xdr:cNvPr id="121" name="直線コネクタ 120"/>
        <xdr:cNvCxnSpPr/>
      </xdr:nvCxnSpPr>
      <xdr:spPr>
        <a:xfrm flipV="1">
          <a:off x="2019300" y="9948672"/>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167611</xdr:rowOff>
    </xdr:from>
    <xdr:to>
      <xdr:col>10</xdr:col>
      <xdr:colOff>114300</xdr:colOff>
      <xdr:row>58</xdr:row>
      <xdr:rowOff>59995</xdr:rowOff>
    </xdr:to>
    <xdr:cxnSp macro="">
      <xdr:nvCxnSpPr>
        <xdr:cNvPr id="124" name="直線コネクタ 123"/>
        <xdr:cNvCxnSpPr/>
      </xdr:nvCxnSpPr>
      <xdr:spPr>
        <a:xfrm>
          <a:off x="1130300" y="9940261"/>
          <a:ext cx="889000" cy="6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81554</xdr:rowOff>
    </xdr:from>
    <xdr:to>
      <xdr:col>24</xdr:col>
      <xdr:colOff>114300</xdr:colOff>
      <xdr:row>58</xdr:row>
      <xdr:rowOff>11704</xdr:rowOff>
    </xdr:to>
    <xdr:sp macro="" textlink="">
      <xdr:nvSpPr>
        <xdr:cNvPr id="134" name="楕円 133"/>
        <xdr:cNvSpPr/>
      </xdr:nvSpPr>
      <xdr:spPr>
        <a:xfrm>
          <a:off x="4584700" y="98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104431</xdr:rowOff>
    </xdr:from>
    <xdr:ext cx="599010" cy="259045"/>
    <xdr:sp macro="" textlink="">
      <xdr:nvSpPr>
        <xdr:cNvPr id="135" name="総務費該当値テキスト"/>
        <xdr:cNvSpPr txBox="1"/>
      </xdr:nvSpPr>
      <xdr:spPr>
        <a:xfrm>
          <a:off x="4686300" y="970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129968</xdr:rowOff>
    </xdr:from>
    <xdr:to>
      <xdr:col>20</xdr:col>
      <xdr:colOff>38100</xdr:colOff>
      <xdr:row>58</xdr:row>
      <xdr:rowOff>60118</xdr:rowOff>
    </xdr:to>
    <xdr:sp macro="" textlink="">
      <xdr:nvSpPr>
        <xdr:cNvPr id="136" name="楕円 135"/>
        <xdr:cNvSpPr/>
      </xdr:nvSpPr>
      <xdr:spPr>
        <a:xfrm>
          <a:off x="3746500" y="99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76645</xdr:rowOff>
    </xdr:from>
    <xdr:ext cx="599010" cy="259045"/>
    <xdr:sp macro="" textlink="">
      <xdr:nvSpPr>
        <xdr:cNvPr id="137" name="テキスト ボックス 136"/>
        <xdr:cNvSpPr txBox="1"/>
      </xdr:nvSpPr>
      <xdr:spPr>
        <a:xfrm>
          <a:off x="3497795" y="967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125222</xdr:rowOff>
    </xdr:from>
    <xdr:to>
      <xdr:col>15</xdr:col>
      <xdr:colOff>101600</xdr:colOff>
      <xdr:row>58</xdr:row>
      <xdr:rowOff>55372</xdr:rowOff>
    </xdr:to>
    <xdr:sp macro="" textlink="">
      <xdr:nvSpPr>
        <xdr:cNvPr id="138" name="楕円 137"/>
        <xdr:cNvSpPr/>
      </xdr:nvSpPr>
      <xdr:spPr>
        <a:xfrm>
          <a:off x="2857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71899</xdr:rowOff>
    </xdr:from>
    <xdr:ext cx="599010" cy="259045"/>
    <xdr:sp macro="" textlink="">
      <xdr:nvSpPr>
        <xdr:cNvPr id="139" name="テキスト ボックス 138"/>
        <xdr:cNvSpPr txBox="1"/>
      </xdr:nvSpPr>
      <xdr:spPr>
        <a:xfrm>
          <a:off x="2608795" y="967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9195</xdr:rowOff>
    </xdr:from>
    <xdr:to>
      <xdr:col>10</xdr:col>
      <xdr:colOff>165100</xdr:colOff>
      <xdr:row>58</xdr:row>
      <xdr:rowOff>110795</xdr:rowOff>
    </xdr:to>
    <xdr:sp macro="" textlink="">
      <xdr:nvSpPr>
        <xdr:cNvPr id="140" name="楕円 139"/>
        <xdr:cNvSpPr/>
      </xdr:nvSpPr>
      <xdr:spPr>
        <a:xfrm>
          <a:off x="1968500" y="99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101922</xdr:rowOff>
    </xdr:from>
    <xdr:ext cx="599010" cy="259045"/>
    <xdr:sp macro="" textlink="">
      <xdr:nvSpPr>
        <xdr:cNvPr id="141" name="テキスト ボックス 140"/>
        <xdr:cNvSpPr txBox="1"/>
      </xdr:nvSpPr>
      <xdr:spPr>
        <a:xfrm>
          <a:off x="1719795" y="1004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116811</xdr:rowOff>
    </xdr:from>
    <xdr:to>
      <xdr:col>6</xdr:col>
      <xdr:colOff>38100</xdr:colOff>
      <xdr:row>58</xdr:row>
      <xdr:rowOff>46961</xdr:rowOff>
    </xdr:to>
    <xdr:sp macro="" textlink="">
      <xdr:nvSpPr>
        <xdr:cNvPr id="142" name="楕円 141"/>
        <xdr:cNvSpPr/>
      </xdr:nvSpPr>
      <xdr:spPr>
        <a:xfrm>
          <a:off x="1079500" y="98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63488</xdr:rowOff>
    </xdr:from>
    <xdr:ext cx="599010" cy="259045"/>
    <xdr:sp macro="" textlink="">
      <xdr:nvSpPr>
        <xdr:cNvPr id="143" name="テキスト ボックス 142"/>
        <xdr:cNvSpPr txBox="1"/>
      </xdr:nvSpPr>
      <xdr:spPr>
        <a:xfrm>
          <a:off x="830795" y="966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91831</xdr:rowOff>
    </xdr:from>
    <xdr:to>
      <xdr:col>24</xdr:col>
      <xdr:colOff>63500</xdr:colOff>
      <xdr:row>75</xdr:row>
      <xdr:rowOff>89426</xdr:rowOff>
    </xdr:to>
    <xdr:cxnSp macro="">
      <xdr:nvCxnSpPr>
        <xdr:cNvPr id="170" name="直線コネクタ 169"/>
        <xdr:cNvCxnSpPr/>
      </xdr:nvCxnSpPr>
      <xdr:spPr>
        <a:xfrm flipV="1">
          <a:off x="3797300" y="12779131"/>
          <a:ext cx="838200" cy="16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89426</xdr:rowOff>
    </xdr:from>
    <xdr:to>
      <xdr:col>19</xdr:col>
      <xdr:colOff>177800</xdr:colOff>
      <xdr:row>76</xdr:row>
      <xdr:rowOff>20833</xdr:rowOff>
    </xdr:to>
    <xdr:cxnSp macro="">
      <xdr:nvCxnSpPr>
        <xdr:cNvPr id="173" name="直線コネクタ 172"/>
        <xdr:cNvCxnSpPr/>
      </xdr:nvCxnSpPr>
      <xdr:spPr>
        <a:xfrm flipV="1">
          <a:off x="2908300" y="12948176"/>
          <a:ext cx="889000" cy="10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130245</xdr:rowOff>
    </xdr:from>
    <xdr:to>
      <xdr:col>15</xdr:col>
      <xdr:colOff>50800</xdr:colOff>
      <xdr:row>76</xdr:row>
      <xdr:rowOff>20833</xdr:rowOff>
    </xdr:to>
    <xdr:cxnSp macro="">
      <xdr:nvCxnSpPr>
        <xdr:cNvPr id="176" name="直線コネクタ 175"/>
        <xdr:cNvCxnSpPr/>
      </xdr:nvCxnSpPr>
      <xdr:spPr>
        <a:xfrm>
          <a:off x="2019300" y="12988995"/>
          <a:ext cx="889000" cy="6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130245</xdr:rowOff>
    </xdr:from>
    <xdr:to>
      <xdr:col>10</xdr:col>
      <xdr:colOff>114300</xdr:colOff>
      <xdr:row>76</xdr:row>
      <xdr:rowOff>66187</xdr:rowOff>
    </xdr:to>
    <xdr:cxnSp macro="">
      <xdr:nvCxnSpPr>
        <xdr:cNvPr id="179" name="直線コネクタ 178"/>
        <xdr:cNvCxnSpPr/>
      </xdr:nvCxnSpPr>
      <xdr:spPr>
        <a:xfrm flipV="1">
          <a:off x="1130300" y="12988995"/>
          <a:ext cx="889000" cy="10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41031</xdr:rowOff>
    </xdr:from>
    <xdr:to>
      <xdr:col>24</xdr:col>
      <xdr:colOff>114300</xdr:colOff>
      <xdr:row>74</xdr:row>
      <xdr:rowOff>142631</xdr:rowOff>
    </xdr:to>
    <xdr:sp macro="" textlink="">
      <xdr:nvSpPr>
        <xdr:cNvPr id="189" name="楕円 188"/>
        <xdr:cNvSpPr/>
      </xdr:nvSpPr>
      <xdr:spPr>
        <a:xfrm>
          <a:off x="4584700" y="127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63908</xdr:rowOff>
    </xdr:from>
    <xdr:ext cx="599010" cy="259045"/>
    <xdr:sp macro="" textlink="">
      <xdr:nvSpPr>
        <xdr:cNvPr id="190" name="民生費該当値テキスト"/>
        <xdr:cNvSpPr txBox="1"/>
      </xdr:nvSpPr>
      <xdr:spPr>
        <a:xfrm>
          <a:off x="4686300" y="1257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38626</xdr:rowOff>
    </xdr:from>
    <xdr:to>
      <xdr:col>20</xdr:col>
      <xdr:colOff>38100</xdr:colOff>
      <xdr:row>75</xdr:row>
      <xdr:rowOff>140226</xdr:rowOff>
    </xdr:to>
    <xdr:sp macro="" textlink="">
      <xdr:nvSpPr>
        <xdr:cNvPr id="191" name="楕円 190"/>
        <xdr:cNvSpPr/>
      </xdr:nvSpPr>
      <xdr:spPr>
        <a:xfrm>
          <a:off x="3746500" y="128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156753</xdr:rowOff>
    </xdr:from>
    <xdr:ext cx="599010" cy="259045"/>
    <xdr:sp macro="" textlink="">
      <xdr:nvSpPr>
        <xdr:cNvPr id="192" name="テキスト ボックス 191"/>
        <xdr:cNvSpPr txBox="1"/>
      </xdr:nvSpPr>
      <xdr:spPr>
        <a:xfrm>
          <a:off x="3497795" y="1267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141483</xdr:rowOff>
    </xdr:from>
    <xdr:to>
      <xdr:col>15</xdr:col>
      <xdr:colOff>101600</xdr:colOff>
      <xdr:row>76</xdr:row>
      <xdr:rowOff>71633</xdr:rowOff>
    </xdr:to>
    <xdr:sp macro="" textlink="">
      <xdr:nvSpPr>
        <xdr:cNvPr id="193" name="楕円 192"/>
        <xdr:cNvSpPr/>
      </xdr:nvSpPr>
      <xdr:spPr>
        <a:xfrm>
          <a:off x="2857500" y="130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62760</xdr:rowOff>
    </xdr:from>
    <xdr:ext cx="599010" cy="259045"/>
    <xdr:sp macro="" textlink="">
      <xdr:nvSpPr>
        <xdr:cNvPr id="194" name="テキスト ボックス 193"/>
        <xdr:cNvSpPr txBox="1"/>
      </xdr:nvSpPr>
      <xdr:spPr>
        <a:xfrm>
          <a:off x="2608795" y="1309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79445</xdr:rowOff>
    </xdr:from>
    <xdr:to>
      <xdr:col>10</xdr:col>
      <xdr:colOff>165100</xdr:colOff>
      <xdr:row>76</xdr:row>
      <xdr:rowOff>9595</xdr:rowOff>
    </xdr:to>
    <xdr:sp macro="" textlink="">
      <xdr:nvSpPr>
        <xdr:cNvPr id="195" name="楕円 194"/>
        <xdr:cNvSpPr/>
      </xdr:nvSpPr>
      <xdr:spPr>
        <a:xfrm>
          <a:off x="1968500" y="129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26122</xdr:rowOff>
    </xdr:from>
    <xdr:ext cx="599010" cy="259045"/>
    <xdr:sp macro="" textlink="">
      <xdr:nvSpPr>
        <xdr:cNvPr id="196" name="テキスト ボックス 195"/>
        <xdr:cNvSpPr txBox="1"/>
      </xdr:nvSpPr>
      <xdr:spPr>
        <a:xfrm>
          <a:off x="1719795" y="1271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15387</xdr:rowOff>
    </xdr:from>
    <xdr:to>
      <xdr:col>6</xdr:col>
      <xdr:colOff>38100</xdr:colOff>
      <xdr:row>76</xdr:row>
      <xdr:rowOff>116987</xdr:rowOff>
    </xdr:to>
    <xdr:sp macro="" textlink="">
      <xdr:nvSpPr>
        <xdr:cNvPr id="197" name="楕円 196"/>
        <xdr:cNvSpPr/>
      </xdr:nvSpPr>
      <xdr:spPr>
        <a:xfrm>
          <a:off x="1079500" y="130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108114</xdr:rowOff>
    </xdr:from>
    <xdr:ext cx="599010" cy="259045"/>
    <xdr:sp macro="" textlink="">
      <xdr:nvSpPr>
        <xdr:cNvPr id="198" name="テキスト ボックス 197"/>
        <xdr:cNvSpPr txBox="1"/>
      </xdr:nvSpPr>
      <xdr:spPr>
        <a:xfrm>
          <a:off x="830795" y="1313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129927</xdr:rowOff>
    </xdr:from>
    <xdr:to>
      <xdr:col>24</xdr:col>
      <xdr:colOff>63500</xdr:colOff>
      <xdr:row>95</xdr:row>
      <xdr:rowOff>29561</xdr:rowOff>
    </xdr:to>
    <xdr:cxnSp macro="">
      <xdr:nvCxnSpPr>
        <xdr:cNvPr id="227" name="直線コネクタ 226"/>
        <xdr:cNvCxnSpPr/>
      </xdr:nvCxnSpPr>
      <xdr:spPr>
        <a:xfrm flipV="1">
          <a:off x="3797300" y="16246227"/>
          <a:ext cx="838200" cy="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29561</xdr:rowOff>
    </xdr:from>
    <xdr:to>
      <xdr:col>19</xdr:col>
      <xdr:colOff>177800</xdr:colOff>
      <xdr:row>95</xdr:row>
      <xdr:rowOff>32857</xdr:rowOff>
    </xdr:to>
    <xdr:cxnSp macro="">
      <xdr:nvCxnSpPr>
        <xdr:cNvPr id="230" name="直線コネクタ 229"/>
        <xdr:cNvCxnSpPr/>
      </xdr:nvCxnSpPr>
      <xdr:spPr>
        <a:xfrm flipV="1">
          <a:off x="2908300" y="16317311"/>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32857</xdr:rowOff>
    </xdr:from>
    <xdr:to>
      <xdr:col>15</xdr:col>
      <xdr:colOff>50800</xdr:colOff>
      <xdr:row>95</xdr:row>
      <xdr:rowOff>50935</xdr:rowOff>
    </xdr:to>
    <xdr:cxnSp macro="">
      <xdr:nvCxnSpPr>
        <xdr:cNvPr id="233" name="直線コネクタ 232"/>
        <xdr:cNvCxnSpPr/>
      </xdr:nvCxnSpPr>
      <xdr:spPr>
        <a:xfrm flipV="1">
          <a:off x="2019300" y="16320607"/>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163970</xdr:rowOff>
    </xdr:from>
    <xdr:to>
      <xdr:col>10</xdr:col>
      <xdr:colOff>114300</xdr:colOff>
      <xdr:row>95</xdr:row>
      <xdr:rowOff>50935</xdr:rowOff>
    </xdr:to>
    <xdr:cxnSp macro="">
      <xdr:nvCxnSpPr>
        <xdr:cNvPr id="236" name="直線コネクタ 235"/>
        <xdr:cNvCxnSpPr/>
      </xdr:nvCxnSpPr>
      <xdr:spPr>
        <a:xfrm>
          <a:off x="1130300" y="16280270"/>
          <a:ext cx="889000" cy="5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79127</xdr:rowOff>
    </xdr:from>
    <xdr:to>
      <xdr:col>24</xdr:col>
      <xdr:colOff>114300</xdr:colOff>
      <xdr:row>95</xdr:row>
      <xdr:rowOff>9277</xdr:rowOff>
    </xdr:to>
    <xdr:sp macro="" textlink="">
      <xdr:nvSpPr>
        <xdr:cNvPr id="246" name="楕円 245"/>
        <xdr:cNvSpPr/>
      </xdr:nvSpPr>
      <xdr:spPr>
        <a:xfrm>
          <a:off x="4584700" y="161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102004</xdr:rowOff>
    </xdr:from>
    <xdr:ext cx="599010" cy="259045"/>
    <xdr:sp macro="" textlink="">
      <xdr:nvSpPr>
        <xdr:cNvPr id="247" name="衛生費該当値テキスト"/>
        <xdr:cNvSpPr txBox="1"/>
      </xdr:nvSpPr>
      <xdr:spPr>
        <a:xfrm>
          <a:off x="4686300" y="1604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150211</xdr:rowOff>
    </xdr:from>
    <xdr:to>
      <xdr:col>20</xdr:col>
      <xdr:colOff>38100</xdr:colOff>
      <xdr:row>95</xdr:row>
      <xdr:rowOff>80361</xdr:rowOff>
    </xdr:to>
    <xdr:sp macro="" textlink="">
      <xdr:nvSpPr>
        <xdr:cNvPr id="248" name="楕円 247"/>
        <xdr:cNvSpPr/>
      </xdr:nvSpPr>
      <xdr:spPr>
        <a:xfrm>
          <a:off x="3746500" y="162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96888</xdr:rowOff>
    </xdr:from>
    <xdr:ext cx="599010" cy="259045"/>
    <xdr:sp macro="" textlink="">
      <xdr:nvSpPr>
        <xdr:cNvPr id="249" name="テキスト ボックス 248"/>
        <xdr:cNvSpPr txBox="1"/>
      </xdr:nvSpPr>
      <xdr:spPr>
        <a:xfrm>
          <a:off x="3497795" y="1604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153507</xdr:rowOff>
    </xdr:from>
    <xdr:to>
      <xdr:col>15</xdr:col>
      <xdr:colOff>101600</xdr:colOff>
      <xdr:row>95</xdr:row>
      <xdr:rowOff>83657</xdr:rowOff>
    </xdr:to>
    <xdr:sp macro="" textlink="">
      <xdr:nvSpPr>
        <xdr:cNvPr id="250" name="楕円 249"/>
        <xdr:cNvSpPr/>
      </xdr:nvSpPr>
      <xdr:spPr>
        <a:xfrm>
          <a:off x="2857500" y="162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100184</xdr:rowOff>
    </xdr:from>
    <xdr:ext cx="599010" cy="259045"/>
    <xdr:sp macro="" textlink="">
      <xdr:nvSpPr>
        <xdr:cNvPr id="251" name="テキスト ボックス 250"/>
        <xdr:cNvSpPr txBox="1"/>
      </xdr:nvSpPr>
      <xdr:spPr>
        <a:xfrm>
          <a:off x="2608795" y="1604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xdr:rowOff>
    </xdr:from>
    <xdr:to>
      <xdr:col>10</xdr:col>
      <xdr:colOff>165100</xdr:colOff>
      <xdr:row>95</xdr:row>
      <xdr:rowOff>101735</xdr:rowOff>
    </xdr:to>
    <xdr:sp macro="" textlink="">
      <xdr:nvSpPr>
        <xdr:cNvPr id="252" name="楕円 251"/>
        <xdr:cNvSpPr/>
      </xdr:nvSpPr>
      <xdr:spPr>
        <a:xfrm>
          <a:off x="1968500" y="162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118262</xdr:rowOff>
    </xdr:from>
    <xdr:ext cx="599010" cy="259045"/>
    <xdr:sp macro="" textlink="">
      <xdr:nvSpPr>
        <xdr:cNvPr id="253" name="テキスト ボックス 252"/>
        <xdr:cNvSpPr txBox="1"/>
      </xdr:nvSpPr>
      <xdr:spPr>
        <a:xfrm>
          <a:off x="1719795" y="1606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113170</xdr:rowOff>
    </xdr:from>
    <xdr:to>
      <xdr:col>6</xdr:col>
      <xdr:colOff>38100</xdr:colOff>
      <xdr:row>95</xdr:row>
      <xdr:rowOff>43320</xdr:rowOff>
    </xdr:to>
    <xdr:sp macro="" textlink="">
      <xdr:nvSpPr>
        <xdr:cNvPr id="254" name="楕円 253"/>
        <xdr:cNvSpPr/>
      </xdr:nvSpPr>
      <xdr:spPr>
        <a:xfrm>
          <a:off x="1079500" y="162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59847</xdr:rowOff>
    </xdr:from>
    <xdr:ext cx="599010" cy="259045"/>
    <xdr:sp macro="" textlink="">
      <xdr:nvSpPr>
        <xdr:cNvPr id="255" name="テキスト ボックス 254"/>
        <xdr:cNvSpPr txBox="1"/>
      </xdr:nvSpPr>
      <xdr:spPr>
        <a:xfrm>
          <a:off x="830795" y="160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37744</xdr:rowOff>
    </xdr:from>
    <xdr:to>
      <xdr:col>55</xdr:col>
      <xdr:colOff>0</xdr:colOff>
      <xdr:row>39</xdr:row>
      <xdr:rowOff>37897</xdr:rowOff>
    </xdr:to>
    <xdr:cxnSp macro="">
      <xdr:nvCxnSpPr>
        <xdr:cNvPr id="284" name="直線コネクタ 283"/>
        <xdr:cNvCxnSpPr/>
      </xdr:nvCxnSpPr>
      <xdr:spPr>
        <a:xfrm flipV="1">
          <a:off x="9639300" y="6724294"/>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37897</xdr:rowOff>
    </xdr:from>
    <xdr:to>
      <xdr:col>50</xdr:col>
      <xdr:colOff>114300</xdr:colOff>
      <xdr:row>39</xdr:row>
      <xdr:rowOff>38240</xdr:rowOff>
    </xdr:to>
    <xdr:cxnSp macro="">
      <xdr:nvCxnSpPr>
        <xdr:cNvPr id="287" name="直線コネクタ 286"/>
        <xdr:cNvCxnSpPr/>
      </xdr:nvCxnSpPr>
      <xdr:spPr>
        <a:xfrm flipV="1">
          <a:off x="8750300" y="672444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38011</xdr:rowOff>
    </xdr:from>
    <xdr:to>
      <xdr:col>45</xdr:col>
      <xdr:colOff>177800</xdr:colOff>
      <xdr:row>39</xdr:row>
      <xdr:rowOff>38240</xdr:rowOff>
    </xdr:to>
    <xdr:cxnSp macro="">
      <xdr:nvCxnSpPr>
        <xdr:cNvPr id="290" name="直線コネクタ 289"/>
        <xdr:cNvCxnSpPr/>
      </xdr:nvCxnSpPr>
      <xdr:spPr>
        <a:xfrm>
          <a:off x="7861300" y="672456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39</xdr:row>
      <xdr:rowOff>38011</xdr:rowOff>
    </xdr:to>
    <xdr:cxnSp macro="">
      <xdr:nvCxnSpPr>
        <xdr:cNvPr id="293" name="直線コネクタ 292"/>
        <xdr:cNvCxnSpPr/>
      </xdr:nvCxnSpPr>
      <xdr:spPr>
        <a:xfrm>
          <a:off x="6972300" y="6654800"/>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158394</xdr:rowOff>
    </xdr:from>
    <xdr:to>
      <xdr:col>55</xdr:col>
      <xdr:colOff>50800</xdr:colOff>
      <xdr:row>39</xdr:row>
      <xdr:rowOff>88544</xdr:rowOff>
    </xdr:to>
    <xdr:sp macro="" textlink="">
      <xdr:nvSpPr>
        <xdr:cNvPr id="303" name="楕円 302"/>
        <xdr:cNvSpPr/>
      </xdr:nvSpPr>
      <xdr:spPr>
        <a:xfrm>
          <a:off x="104267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78565" cy="259045"/>
    <xdr:sp macro="" textlink="">
      <xdr:nvSpPr>
        <xdr:cNvPr id="304" name="労働費該当値テキスト"/>
        <xdr:cNvSpPr txBox="1"/>
      </xdr:nvSpPr>
      <xdr:spPr>
        <a:xfrm>
          <a:off x="10528300" y="6638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158547</xdr:rowOff>
    </xdr:from>
    <xdr:to>
      <xdr:col>50</xdr:col>
      <xdr:colOff>165100</xdr:colOff>
      <xdr:row>39</xdr:row>
      <xdr:rowOff>88697</xdr:rowOff>
    </xdr:to>
    <xdr:sp macro="" textlink="">
      <xdr:nvSpPr>
        <xdr:cNvPr id="305" name="楕円 304"/>
        <xdr:cNvSpPr/>
      </xdr:nvSpPr>
      <xdr:spPr>
        <a:xfrm>
          <a:off x="9588500" y="66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79824</xdr:rowOff>
    </xdr:from>
    <xdr:ext cx="378565" cy="259045"/>
    <xdr:sp macro="" textlink="">
      <xdr:nvSpPr>
        <xdr:cNvPr id="306" name="テキスト ボックス 305"/>
        <xdr:cNvSpPr txBox="1"/>
      </xdr:nvSpPr>
      <xdr:spPr>
        <a:xfrm>
          <a:off x="9450017" y="6766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158890</xdr:rowOff>
    </xdr:from>
    <xdr:to>
      <xdr:col>46</xdr:col>
      <xdr:colOff>38100</xdr:colOff>
      <xdr:row>39</xdr:row>
      <xdr:rowOff>89040</xdr:rowOff>
    </xdr:to>
    <xdr:sp macro="" textlink="">
      <xdr:nvSpPr>
        <xdr:cNvPr id="307" name="楕円 306"/>
        <xdr:cNvSpPr/>
      </xdr:nvSpPr>
      <xdr:spPr>
        <a:xfrm>
          <a:off x="8699500" y="66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80167</xdr:rowOff>
    </xdr:from>
    <xdr:ext cx="378565" cy="259045"/>
    <xdr:sp macro="" textlink="">
      <xdr:nvSpPr>
        <xdr:cNvPr id="308" name="テキスト ボックス 307"/>
        <xdr:cNvSpPr txBox="1"/>
      </xdr:nvSpPr>
      <xdr:spPr>
        <a:xfrm>
          <a:off x="8561017" y="676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158661</xdr:rowOff>
    </xdr:from>
    <xdr:to>
      <xdr:col>41</xdr:col>
      <xdr:colOff>101600</xdr:colOff>
      <xdr:row>39</xdr:row>
      <xdr:rowOff>88811</xdr:rowOff>
    </xdr:to>
    <xdr:sp macro="" textlink="">
      <xdr:nvSpPr>
        <xdr:cNvPr id="309" name="楕円 308"/>
        <xdr:cNvSpPr/>
      </xdr:nvSpPr>
      <xdr:spPr>
        <a:xfrm>
          <a:off x="78105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79938</xdr:rowOff>
    </xdr:from>
    <xdr:ext cx="378565" cy="259045"/>
    <xdr:sp macro="" textlink="">
      <xdr:nvSpPr>
        <xdr:cNvPr id="310" name="テキスト ボックス 309"/>
        <xdr:cNvSpPr txBox="1"/>
      </xdr:nvSpPr>
      <xdr:spPr>
        <a:xfrm>
          <a:off x="7672017" y="676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10177</xdr:rowOff>
    </xdr:from>
    <xdr:ext cx="469744" cy="259045"/>
    <xdr:sp macro="" textlink="">
      <xdr:nvSpPr>
        <xdr:cNvPr id="312" name="テキスト ボックス 311"/>
        <xdr:cNvSpPr txBox="1"/>
      </xdr:nvSpPr>
      <xdr:spPr>
        <a:xfrm>
          <a:off x="6737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170702</xdr:rowOff>
    </xdr:from>
    <xdr:to>
      <xdr:col>55</xdr:col>
      <xdr:colOff>0</xdr:colOff>
      <xdr:row>58</xdr:row>
      <xdr:rowOff>80396</xdr:rowOff>
    </xdr:to>
    <xdr:cxnSp macro="">
      <xdr:nvCxnSpPr>
        <xdr:cNvPr id="339" name="直線コネクタ 338"/>
        <xdr:cNvCxnSpPr/>
      </xdr:nvCxnSpPr>
      <xdr:spPr>
        <a:xfrm>
          <a:off x="9639300" y="9943352"/>
          <a:ext cx="838200" cy="8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170702</xdr:rowOff>
    </xdr:from>
    <xdr:to>
      <xdr:col>50</xdr:col>
      <xdr:colOff>114300</xdr:colOff>
      <xdr:row>58</xdr:row>
      <xdr:rowOff>86991</xdr:rowOff>
    </xdr:to>
    <xdr:cxnSp macro="">
      <xdr:nvCxnSpPr>
        <xdr:cNvPr id="342" name="直線コネクタ 341"/>
        <xdr:cNvCxnSpPr/>
      </xdr:nvCxnSpPr>
      <xdr:spPr>
        <a:xfrm flipV="1">
          <a:off x="8750300" y="9943352"/>
          <a:ext cx="889000" cy="8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86991</xdr:rowOff>
    </xdr:from>
    <xdr:to>
      <xdr:col>45</xdr:col>
      <xdr:colOff>177800</xdr:colOff>
      <xdr:row>58</xdr:row>
      <xdr:rowOff>95278</xdr:rowOff>
    </xdr:to>
    <xdr:cxnSp macro="">
      <xdr:nvCxnSpPr>
        <xdr:cNvPr id="345" name="直線コネクタ 344"/>
        <xdr:cNvCxnSpPr/>
      </xdr:nvCxnSpPr>
      <xdr:spPr>
        <a:xfrm flipV="1">
          <a:off x="7861300" y="10031091"/>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95101</xdr:rowOff>
    </xdr:from>
    <xdr:to>
      <xdr:col>41</xdr:col>
      <xdr:colOff>50800</xdr:colOff>
      <xdr:row>58</xdr:row>
      <xdr:rowOff>95278</xdr:rowOff>
    </xdr:to>
    <xdr:cxnSp macro="">
      <xdr:nvCxnSpPr>
        <xdr:cNvPr id="348" name="直線コネクタ 347"/>
        <xdr:cNvCxnSpPr/>
      </xdr:nvCxnSpPr>
      <xdr:spPr>
        <a:xfrm>
          <a:off x="6972300" y="10039201"/>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29596</xdr:rowOff>
    </xdr:from>
    <xdr:to>
      <xdr:col>55</xdr:col>
      <xdr:colOff>50800</xdr:colOff>
      <xdr:row>58</xdr:row>
      <xdr:rowOff>131196</xdr:rowOff>
    </xdr:to>
    <xdr:sp macro="" textlink="">
      <xdr:nvSpPr>
        <xdr:cNvPr id="358" name="楕円 357"/>
        <xdr:cNvSpPr/>
      </xdr:nvSpPr>
      <xdr:spPr>
        <a:xfrm>
          <a:off x="10426700" y="99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119902</xdr:rowOff>
    </xdr:from>
    <xdr:to>
      <xdr:col>50</xdr:col>
      <xdr:colOff>165100</xdr:colOff>
      <xdr:row>58</xdr:row>
      <xdr:rowOff>50052</xdr:rowOff>
    </xdr:to>
    <xdr:sp macro="" textlink="">
      <xdr:nvSpPr>
        <xdr:cNvPr id="360" name="楕円 359"/>
        <xdr:cNvSpPr/>
      </xdr:nvSpPr>
      <xdr:spPr>
        <a:xfrm>
          <a:off x="9588500" y="9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66579</xdr:rowOff>
    </xdr:from>
    <xdr:ext cx="599010" cy="259045"/>
    <xdr:sp macro="" textlink="">
      <xdr:nvSpPr>
        <xdr:cNvPr id="361" name="テキスト ボックス 360"/>
        <xdr:cNvSpPr txBox="1"/>
      </xdr:nvSpPr>
      <xdr:spPr>
        <a:xfrm>
          <a:off x="9339795" y="96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36191</xdr:rowOff>
    </xdr:from>
    <xdr:to>
      <xdr:col>46</xdr:col>
      <xdr:colOff>38100</xdr:colOff>
      <xdr:row>58</xdr:row>
      <xdr:rowOff>137791</xdr:rowOff>
    </xdr:to>
    <xdr:sp macro="" textlink="">
      <xdr:nvSpPr>
        <xdr:cNvPr id="362" name="楕円 361"/>
        <xdr:cNvSpPr/>
      </xdr:nvSpPr>
      <xdr:spPr>
        <a:xfrm>
          <a:off x="8699500" y="99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128918</xdr:rowOff>
    </xdr:from>
    <xdr:ext cx="599010" cy="259045"/>
    <xdr:sp macro="" textlink="">
      <xdr:nvSpPr>
        <xdr:cNvPr id="363" name="テキスト ボックス 362"/>
        <xdr:cNvSpPr txBox="1"/>
      </xdr:nvSpPr>
      <xdr:spPr>
        <a:xfrm>
          <a:off x="8450795" y="1007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44478</xdr:rowOff>
    </xdr:from>
    <xdr:to>
      <xdr:col>41</xdr:col>
      <xdr:colOff>101600</xdr:colOff>
      <xdr:row>58</xdr:row>
      <xdr:rowOff>146078</xdr:rowOff>
    </xdr:to>
    <xdr:sp macro="" textlink="">
      <xdr:nvSpPr>
        <xdr:cNvPr id="364" name="楕円 363"/>
        <xdr:cNvSpPr/>
      </xdr:nvSpPr>
      <xdr:spPr>
        <a:xfrm>
          <a:off x="7810500" y="99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137205</xdr:rowOff>
    </xdr:from>
    <xdr:ext cx="534377" cy="259045"/>
    <xdr:sp macro="" textlink="">
      <xdr:nvSpPr>
        <xdr:cNvPr id="365" name="テキスト ボックス 364"/>
        <xdr:cNvSpPr txBox="1"/>
      </xdr:nvSpPr>
      <xdr:spPr>
        <a:xfrm>
          <a:off x="7594111" y="100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44301</xdr:rowOff>
    </xdr:from>
    <xdr:to>
      <xdr:col>36</xdr:col>
      <xdr:colOff>165100</xdr:colOff>
      <xdr:row>58</xdr:row>
      <xdr:rowOff>145901</xdr:rowOff>
    </xdr:to>
    <xdr:sp macro="" textlink="">
      <xdr:nvSpPr>
        <xdr:cNvPr id="366" name="楕円 365"/>
        <xdr:cNvSpPr/>
      </xdr:nvSpPr>
      <xdr:spPr>
        <a:xfrm>
          <a:off x="6921500" y="99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137028</xdr:rowOff>
    </xdr:from>
    <xdr:ext cx="534377" cy="259045"/>
    <xdr:sp macro="" textlink="">
      <xdr:nvSpPr>
        <xdr:cNvPr id="367" name="テキスト ボックス 366"/>
        <xdr:cNvSpPr txBox="1"/>
      </xdr:nvSpPr>
      <xdr:spPr>
        <a:xfrm>
          <a:off x="6705111" y="100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148968</xdr:rowOff>
    </xdr:from>
    <xdr:to>
      <xdr:col>55</xdr:col>
      <xdr:colOff>0</xdr:colOff>
      <xdr:row>78</xdr:row>
      <xdr:rowOff>156474</xdr:rowOff>
    </xdr:to>
    <xdr:cxnSp macro="">
      <xdr:nvCxnSpPr>
        <xdr:cNvPr id="396" name="直線コネクタ 395"/>
        <xdr:cNvCxnSpPr/>
      </xdr:nvCxnSpPr>
      <xdr:spPr>
        <a:xfrm flipV="1">
          <a:off x="9639300" y="13522068"/>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148735</xdr:rowOff>
    </xdr:from>
    <xdr:to>
      <xdr:col>50</xdr:col>
      <xdr:colOff>114300</xdr:colOff>
      <xdr:row>78</xdr:row>
      <xdr:rowOff>156474</xdr:rowOff>
    </xdr:to>
    <xdr:cxnSp macro="">
      <xdr:nvCxnSpPr>
        <xdr:cNvPr id="399" name="直線コネクタ 398"/>
        <xdr:cNvCxnSpPr/>
      </xdr:nvCxnSpPr>
      <xdr:spPr>
        <a:xfrm>
          <a:off x="8750300" y="13521835"/>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148735</xdr:rowOff>
    </xdr:from>
    <xdr:to>
      <xdr:col>45</xdr:col>
      <xdr:colOff>177800</xdr:colOff>
      <xdr:row>78</xdr:row>
      <xdr:rowOff>159907</xdr:rowOff>
    </xdr:to>
    <xdr:cxnSp macro="">
      <xdr:nvCxnSpPr>
        <xdr:cNvPr id="402" name="直線コネクタ 401"/>
        <xdr:cNvCxnSpPr/>
      </xdr:nvCxnSpPr>
      <xdr:spPr>
        <a:xfrm flipV="1">
          <a:off x="7861300" y="13521835"/>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159907</xdr:rowOff>
    </xdr:from>
    <xdr:to>
      <xdr:col>41</xdr:col>
      <xdr:colOff>50800</xdr:colOff>
      <xdr:row>78</xdr:row>
      <xdr:rowOff>163126</xdr:rowOff>
    </xdr:to>
    <xdr:cxnSp macro="">
      <xdr:nvCxnSpPr>
        <xdr:cNvPr id="405" name="直線コネクタ 404"/>
        <xdr:cNvCxnSpPr/>
      </xdr:nvCxnSpPr>
      <xdr:spPr>
        <a:xfrm flipV="1">
          <a:off x="6972300" y="13533007"/>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98168</xdr:rowOff>
    </xdr:from>
    <xdr:to>
      <xdr:col>55</xdr:col>
      <xdr:colOff>50800</xdr:colOff>
      <xdr:row>79</xdr:row>
      <xdr:rowOff>28318</xdr:rowOff>
    </xdr:to>
    <xdr:sp macro="" textlink="">
      <xdr:nvSpPr>
        <xdr:cNvPr id="415" name="楕円 414"/>
        <xdr:cNvSpPr/>
      </xdr:nvSpPr>
      <xdr:spPr>
        <a:xfrm>
          <a:off x="10426700" y="1347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105674</xdr:rowOff>
    </xdr:from>
    <xdr:to>
      <xdr:col>50</xdr:col>
      <xdr:colOff>165100</xdr:colOff>
      <xdr:row>79</xdr:row>
      <xdr:rowOff>35824</xdr:rowOff>
    </xdr:to>
    <xdr:sp macro="" textlink="">
      <xdr:nvSpPr>
        <xdr:cNvPr id="417" name="楕円 416"/>
        <xdr:cNvSpPr/>
      </xdr:nvSpPr>
      <xdr:spPr>
        <a:xfrm>
          <a:off x="9588500" y="134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26951</xdr:rowOff>
    </xdr:from>
    <xdr:ext cx="534377" cy="259045"/>
    <xdr:sp macro="" textlink="">
      <xdr:nvSpPr>
        <xdr:cNvPr id="418" name="テキスト ボックス 417"/>
        <xdr:cNvSpPr txBox="1"/>
      </xdr:nvSpPr>
      <xdr:spPr>
        <a:xfrm>
          <a:off x="9372111" y="135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97935</xdr:rowOff>
    </xdr:from>
    <xdr:to>
      <xdr:col>46</xdr:col>
      <xdr:colOff>38100</xdr:colOff>
      <xdr:row>79</xdr:row>
      <xdr:rowOff>28085</xdr:rowOff>
    </xdr:to>
    <xdr:sp macro="" textlink="">
      <xdr:nvSpPr>
        <xdr:cNvPr id="419" name="楕円 418"/>
        <xdr:cNvSpPr/>
      </xdr:nvSpPr>
      <xdr:spPr>
        <a:xfrm>
          <a:off x="8699500" y="134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19212</xdr:rowOff>
    </xdr:from>
    <xdr:ext cx="534377" cy="259045"/>
    <xdr:sp macro="" textlink="">
      <xdr:nvSpPr>
        <xdr:cNvPr id="420" name="テキスト ボックス 419"/>
        <xdr:cNvSpPr txBox="1"/>
      </xdr:nvSpPr>
      <xdr:spPr>
        <a:xfrm>
          <a:off x="8483111" y="1356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109107</xdr:rowOff>
    </xdr:from>
    <xdr:to>
      <xdr:col>41</xdr:col>
      <xdr:colOff>101600</xdr:colOff>
      <xdr:row>79</xdr:row>
      <xdr:rowOff>39257</xdr:rowOff>
    </xdr:to>
    <xdr:sp macro="" textlink="">
      <xdr:nvSpPr>
        <xdr:cNvPr id="421" name="楕円 420"/>
        <xdr:cNvSpPr/>
      </xdr:nvSpPr>
      <xdr:spPr>
        <a:xfrm>
          <a:off x="7810500" y="13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30384</xdr:rowOff>
    </xdr:from>
    <xdr:ext cx="534377" cy="259045"/>
    <xdr:sp macro="" textlink="">
      <xdr:nvSpPr>
        <xdr:cNvPr id="422" name="テキスト ボックス 421"/>
        <xdr:cNvSpPr txBox="1"/>
      </xdr:nvSpPr>
      <xdr:spPr>
        <a:xfrm>
          <a:off x="7594111" y="135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112326</xdr:rowOff>
    </xdr:from>
    <xdr:to>
      <xdr:col>36</xdr:col>
      <xdr:colOff>165100</xdr:colOff>
      <xdr:row>79</xdr:row>
      <xdr:rowOff>42476</xdr:rowOff>
    </xdr:to>
    <xdr:sp macro="" textlink="">
      <xdr:nvSpPr>
        <xdr:cNvPr id="423" name="楕円 422"/>
        <xdr:cNvSpPr/>
      </xdr:nvSpPr>
      <xdr:spPr>
        <a:xfrm>
          <a:off x="6921500" y="134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33603</xdr:rowOff>
    </xdr:from>
    <xdr:ext cx="534377" cy="259045"/>
    <xdr:sp macro="" textlink="">
      <xdr:nvSpPr>
        <xdr:cNvPr id="424" name="テキスト ボックス 423"/>
        <xdr:cNvSpPr txBox="1"/>
      </xdr:nvSpPr>
      <xdr:spPr>
        <a:xfrm>
          <a:off x="6705111" y="135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99709</xdr:rowOff>
    </xdr:from>
    <xdr:to>
      <xdr:col>55</xdr:col>
      <xdr:colOff>0</xdr:colOff>
      <xdr:row>97</xdr:row>
      <xdr:rowOff>100684</xdr:rowOff>
    </xdr:to>
    <xdr:cxnSp macro="">
      <xdr:nvCxnSpPr>
        <xdr:cNvPr id="451" name="直線コネクタ 450"/>
        <xdr:cNvCxnSpPr/>
      </xdr:nvCxnSpPr>
      <xdr:spPr>
        <a:xfrm flipV="1">
          <a:off x="9639300" y="16730359"/>
          <a:ext cx="8382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100684</xdr:rowOff>
    </xdr:from>
    <xdr:to>
      <xdr:col>50</xdr:col>
      <xdr:colOff>114300</xdr:colOff>
      <xdr:row>97</xdr:row>
      <xdr:rowOff>113821</xdr:rowOff>
    </xdr:to>
    <xdr:cxnSp macro="">
      <xdr:nvCxnSpPr>
        <xdr:cNvPr id="454" name="直線コネクタ 453"/>
        <xdr:cNvCxnSpPr/>
      </xdr:nvCxnSpPr>
      <xdr:spPr>
        <a:xfrm flipV="1">
          <a:off x="8750300" y="16731334"/>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98606</xdr:rowOff>
    </xdr:from>
    <xdr:to>
      <xdr:col>45</xdr:col>
      <xdr:colOff>177800</xdr:colOff>
      <xdr:row>97</xdr:row>
      <xdr:rowOff>113821</xdr:rowOff>
    </xdr:to>
    <xdr:cxnSp macro="">
      <xdr:nvCxnSpPr>
        <xdr:cNvPr id="457" name="直線コネクタ 456"/>
        <xdr:cNvCxnSpPr/>
      </xdr:nvCxnSpPr>
      <xdr:spPr>
        <a:xfrm>
          <a:off x="7861300" y="16729256"/>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98606</xdr:rowOff>
    </xdr:from>
    <xdr:to>
      <xdr:col>41</xdr:col>
      <xdr:colOff>50800</xdr:colOff>
      <xdr:row>97</xdr:row>
      <xdr:rowOff>114720</xdr:rowOff>
    </xdr:to>
    <xdr:cxnSp macro="">
      <xdr:nvCxnSpPr>
        <xdr:cNvPr id="460" name="直線コネクタ 459"/>
        <xdr:cNvCxnSpPr/>
      </xdr:nvCxnSpPr>
      <xdr:spPr>
        <a:xfrm flipV="1">
          <a:off x="6972300" y="16729256"/>
          <a:ext cx="889000" cy="1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48909</xdr:rowOff>
    </xdr:from>
    <xdr:to>
      <xdr:col>55</xdr:col>
      <xdr:colOff>50800</xdr:colOff>
      <xdr:row>97</xdr:row>
      <xdr:rowOff>150509</xdr:rowOff>
    </xdr:to>
    <xdr:sp macro="" textlink="">
      <xdr:nvSpPr>
        <xdr:cNvPr id="470" name="楕円 469"/>
        <xdr:cNvSpPr/>
      </xdr:nvSpPr>
      <xdr:spPr>
        <a:xfrm>
          <a:off x="10426700" y="166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71786</xdr:rowOff>
    </xdr:from>
    <xdr:ext cx="599010" cy="259045"/>
    <xdr:sp macro="" textlink="">
      <xdr:nvSpPr>
        <xdr:cNvPr id="471" name="土木費該当値テキスト"/>
        <xdr:cNvSpPr txBox="1"/>
      </xdr:nvSpPr>
      <xdr:spPr>
        <a:xfrm>
          <a:off x="10528300" y="1653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49884</xdr:rowOff>
    </xdr:from>
    <xdr:to>
      <xdr:col>50</xdr:col>
      <xdr:colOff>165100</xdr:colOff>
      <xdr:row>97</xdr:row>
      <xdr:rowOff>151484</xdr:rowOff>
    </xdr:to>
    <xdr:sp macro="" textlink="">
      <xdr:nvSpPr>
        <xdr:cNvPr id="472" name="楕円 471"/>
        <xdr:cNvSpPr/>
      </xdr:nvSpPr>
      <xdr:spPr>
        <a:xfrm>
          <a:off x="9588500" y="166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168011</xdr:rowOff>
    </xdr:from>
    <xdr:ext cx="599010" cy="259045"/>
    <xdr:sp macro="" textlink="">
      <xdr:nvSpPr>
        <xdr:cNvPr id="473" name="テキスト ボックス 472"/>
        <xdr:cNvSpPr txBox="1"/>
      </xdr:nvSpPr>
      <xdr:spPr>
        <a:xfrm>
          <a:off x="9339795" y="1645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63021</xdr:rowOff>
    </xdr:from>
    <xdr:to>
      <xdr:col>46</xdr:col>
      <xdr:colOff>38100</xdr:colOff>
      <xdr:row>97</xdr:row>
      <xdr:rowOff>164621</xdr:rowOff>
    </xdr:to>
    <xdr:sp macro="" textlink="">
      <xdr:nvSpPr>
        <xdr:cNvPr id="474" name="楕円 473"/>
        <xdr:cNvSpPr/>
      </xdr:nvSpPr>
      <xdr:spPr>
        <a:xfrm>
          <a:off x="8699500" y="166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9698</xdr:rowOff>
    </xdr:from>
    <xdr:ext cx="599010" cy="259045"/>
    <xdr:sp macro="" textlink="">
      <xdr:nvSpPr>
        <xdr:cNvPr id="475" name="テキスト ボックス 474"/>
        <xdr:cNvSpPr txBox="1"/>
      </xdr:nvSpPr>
      <xdr:spPr>
        <a:xfrm>
          <a:off x="8450795" y="1646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47806</xdr:rowOff>
    </xdr:from>
    <xdr:to>
      <xdr:col>41</xdr:col>
      <xdr:colOff>101600</xdr:colOff>
      <xdr:row>97</xdr:row>
      <xdr:rowOff>149406</xdr:rowOff>
    </xdr:to>
    <xdr:sp macro="" textlink="">
      <xdr:nvSpPr>
        <xdr:cNvPr id="476" name="楕円 475"/>
        <xdr:cNvSpPr/>
      </xdr:nvSpPr>
      <xdr:spPr>
        <a:xfrm>
          <a:off x="7810500" y="166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165933</xdr:rowOff>
    </xdr:from>
    <xdr:ext cx="599010" cy="259045"/>
    <xdr:sp macro="" textlink="">
      <xdr:nvSpPr>
        <xdr:cNvPr id="477" name="テキスト ボックス 476"/>
        <xdr:cNvSpPr txBox="1"/>
      </xdr:nvSpPr>
      <xdr:spPr>
        <a:xfrm>
          <a:off x="7561795" y="164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63920</xdr:rowOff>
    </xdr:from>
    <xdr:to>
      <xdr:col>36</xdr:col>
      <xdr:colOff>165100</xdr:colOff>
      <xdr:row>97</xdr:row>
      <xdr:rowOff>165520</xdr:rowOff>
    </xdr:to>
    <xdr:sp macro="" textlink="">
      <xdr:nvSpPr>
        <xdr:cNvPr id="478" name="楕円 477"/>
        <xdr:cNvSpPr/>
      </xdr:nvSpPr>
      <xdr:spPr>
        <a:xfrm>
          <a:off x="6921500" y="166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10597</xdr:rowOff>
    </xdr:from>
    <xdr:ext cx="599010" cy="259045"/>
    <xdr:sp macro="" textlink="">
      <xdr:nvSpPr>
        <xdr:cNvPr id="479" name="テキスト ボックス 478"/>
        <xdr:cNvSpPr txBox="1"/>
      </xdr:nvSpPr>
      <xdr:spPr>
        <a:xfrm>
          <a:off x="6672795" y="164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112131</xdr:rowOff>
    </xdr:from>
    <xdr:to>
      <xdr:col>85</xdr:col>
      <xdr:colOff>127000</xdr:colOff>
      <xdr:row>37</xdr:row>
      <xdr:rowOff>97081</xdr:rowOff>
    </xdr:to>
    <xdr:cxnSp macro="">
      <xdr:nvCxnSpPr>
        <xdr:cNvPr id="508" name="直線コネクタ 507"/>
        <xdr:cNvCxnSpPr/>
      </xdr:nvCxnSpPr>
      <xdr:spPr>
        <a:xfrm>
          <a:off x="15481300" y="6284331"/>
          <a:ext cx="838200" cy="1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112131</xdr:rowOff>
    </xdr:from>
    <xdr:to>
      <xdr:col>81</xdr:col>
      <xdr:colOff>50800</xdr:colOff>
      <xdr:row>36</xdr:row>
      <xdr:rowOff>151123</xdr:rowOff>
    </xdr:to>
    <xdr:cxnSp macro="">
      <xdr:nvCxnSpPr>
        <xdr:cNvPr id="511" name="直線コネクタ 510"/>
        <xdr:cNvCxnSpPr/>
      </xdr:nvCxnSpPr>
      <xdr:spPr>
        <a:xfrm flipV="1">
          <a:off x="14592300" y="6284331"/>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112900</xdr:rowOff>
    </xdr:from>
    <xdr:to>
      <xdr:col>76</xdr:col>
      <xdr:colOff>114300</xdr:colOff>
      <xdr:row>36</xdr:row>
      <xdr:rowOff>151123</xdr:rowOff>
    </xdr:to>
    <xdr:cxnSp macro="">
      <xdr:nvCxnSpPr>
        <xdr:cNvPr id="514" name="直線コネクタ 513"/>
        <xdr:cNvCxnSpPr/>
      </xdr:nvCxnSpPr>
      <xdr:spPr>
        <a:xfrm>
          <a:off x="13703300" y="6113650"/>
          <a:ext cx="889000" cy="20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112900</xdr:rowOff>
    </xdr:from>
    <xdr:to>
      <xdr:col>71</xdr:col>
      <xdr:colOff>177800</xdr:colOff>
      <xdr:row>37</xdr:row>
      <xdr:rowOff>75440</xdr:rowOff>
    </xdr:to>
    <xdr:cxnSp macro="">
      <xdr:nvCxnSpPr>
        <xdr:cNvPr id="517" name="直線コネクタ 516"/>
        <xdr:cNvCxnSpPr/>
      </xdr:nvCxnSpPr>
      <xdr:spPr>
        <a:xfrm flipV="1">
          <a:off x="12814300" y="6113650"/>
          <a:ext cx="889000" cy="30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46281</xdr:rowOff>
    </xdr:from>
    <xdr:to>
      <xdr:col>85</xdr:col>
      <xdr:colOff>177800</xdr:colOff>
      <xdr:row>37</xdr:row>
      <xdr:rowOff>147881</xdr:rowOff>
    </xdr:to>
    <xdr:sp macro="" textlink="">
      <xdr:nvSpPr>
        <xdr:cNvPr id="527" name="楕円 526"/>
        <xdr:cNvSpPr/>
      </xdr:nvSpPr>
      <xdr:spPr>
        <a:xfrm>
          <a:off x="16268700" y="63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24708</xdr:rowOff>
    </xdr:from>
    <xdr:ext cx="534377" cy="259045"/>
    <xdr:sp macro="" textlink="">
      <xdr:nvSpPr>
        <xdr:cNvPr id="528" name="消防費該当値テキスト"/>
        <xdr:cNvSpPr txBox="1"/>
      </xdr:nvSpPr>
      <xdr:spPr>
        <a:xfrm>
          <a:off x="16370300" y="63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61331</xdr:rowOff>
    </xdr:from>
    <xdr:to>
      <xdr:col>81</xdr:col>
      <xdr:colOff>101600</xdr:colOff>
      <xdr:row>36</xdr:row>
      <xdr:rowOff>162931</xdr:rowOff>
    </xdr:to>
    <xdr:sp macro="" textlink="">
      <xdr:nvSpPr>
        <xdr:cNvPr id="529" name="楕円 528"/>
        <xdr:cNvSpPr/>
      </xdr:nvSpPr>
      <xdr:spPr>
        <a:xfrm>
          <a:off x="15430500" y="62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8008</xdr:rowOff>
    </xdr:from>
    <xdr:ext cx="534377" cy="259045"/>
    <xdr:sp macro="" textlink="">
      <xdr:nvSpPr>
        <xdr:cNvPr id="530" name="テキスト ボックス 529"/>
        <xdr:cNvSpPr txBox="1"/>
      </xdr:nvSpPr>
      <xdr:spPr>
        <a:xfrm>
          <a:off x="15214111" y="600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100323</xdr:rowOff>
    </xdr:from>
    <xdr:to>
      <xdr:col>76</xdr:col>
      <xdr:colOff>165100</xdr:colOff>
      <xdr:row>37</xdr:row>
      <xdr:rowOff>30473</xdr:rowOff>
    </xdr:to>
    <xdr:sp macro="" textlink="">
      <xdr:nvSpPr>
        <xdr:cNvPr id="531" name="楕円 530"/>
        <xdr:cNvSpPr/>
      </xdr:nvSpPr>
      <xdr:spPr>
        <a:xfrm>
          <a:off x="14541500" y="62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47000</xdr:rowOff>
    </xdr:from>
    <xdr:ext cx="534377" cy="259045"/>
    <xdr:sp macro="" textlink="">
      <xdr:nvSpPr>
        <xdr:cNvPr id="532" name="テキスト ボックス 531"/>
        <xdr:cNvSpPr txBox="1"/>
      </xdr:nvSpPr>
      <xdr:spPr>
        <a:xfrm>
          <a:off x="14325111" y="604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62100</xdr:rowOff>
    </xdr:from>
    <xdr:to>
      <xdr:col>72</xdr:col>
      <xdr:colOff>38100</xdr:colOff>
      <xdr:row>35</xdr:row>
      <xdr:rowOff>163700</xdr:rowOff>
    </xdr:to>
    <xdr:sp macro="" textlink="">
      <xdr:nvSpPr>
        <xdr:cNvPr id="533" name="楕円 532"/>
        <xdr:cNvSpPr/>
      </xdr:nvSpPr>
      <xdr:spPr>
        <a:xfrm>
          <a:off x="13652500" y="606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8777</xdr:rowOff>
    </xdr:from>
    <xdr:ext cx="534377" cy="259045"/>
    <xdr:sp macro="" textlink="">
      <xdr:nvSpPr>
        <xdr:cNvPr id="534" name="テキスト ボックス 533"/>
        <xdr:cNvSpPr txBox="1"/>
      </xdr:nvSpPr>
      <xdr:spPr>
        <a:xfrm>
          <a:off x="13436111" y="583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24640</xdr:rowOff>
    </xdr:from>
    <xdr:to>
      <xdr:col>67</xdr:col>
      <xdr:colOff>101600</xdr:colOff>
      <xdr:row>37</xdr:row>
      <xdr:rowOff>126240</xdr:rowOff>
    </xdr:to>
    <xdr:sp macro="" textlink="">
      <xdr:nvSpPr>
        <xdr:cNvPr id="535" name="楕円 534"/>
        <xdr:cNvSpPr/>
      </xdr:nvSpPr>
      <xdr:spPr>
        <a:xfrm>
          <a:off x="12763500" y="63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117367</xdr:rowOff>
    </xdr:from>
    <xdr:ext cx="534377" cy="259045"/>
    <xdr:sp macro="" textlink="">
      <xdr:nvSpPr>
        <xdr:cNvPr id="536" name="テキスト ボックス 535"/>
        <xdr:cNvSpPr txBox="1"/>
      </xdr:nvSpPr>
      <xdr:spPr>
        <a:xfrm>
          <a:off x="12547111" y="64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66860</xdr:rowOff>
    </xdr:from>
    <xdr:to>
      <xdr:col>85</xdr:col>
      <xdr:colOff>127000</xdr:colOff>
      <xdr:row>57</xdr:row>
      <xdr:rowOff>109327</xdr:rowOff>
    </xdr:to>
    <xdr:cxnSp macro="">
      <xdr:nvCxnSpPr>
        <xdr:cNvPr id="565" name="直線コネクタ 564"/>
        <xdr:cNvCxnSpPr/>
      </xdr:nvCxnSpPr>
      <xdr:spPr>
        <a:xfrm>
          <a:off x="15481300" y="9839510"/>
          <a:ext cx="838200" cy="4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66860</xdr:rowOff>
    </xdr:from>
    <xdr:to>
      <xdr:col>81</xdr:col>
      <xdr:colOff>50800</xdr:colOff>
      <xdr:row>57</xdr:row>
      <xdr:rowOff>131752</xdr:rowOff>
    </xdr:to>
    <xdr:cxnSp macro="">
      <xdr:nvCxnSpPr>
        <xdr:cNvPr id="568" name="直線コネクタ 567"/>
        <xdr:cNvCxnSpPr/>
      </xdr:nvCxnSpPr>
      <xdr:spPr>
        <a:xfrm flipV="1">
          <a:off x="14592300" y="9839510"/>
          <a:ext cx="889000" cy="6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131752</xdr:rowOff>
    </xdr:from>
    <xdr:to>
      <xdr:col>76</xdr:col>
      <xdr:colOff>114300</xdr:colOff>
      <xdr:row>58</xdr:row>
      <xdr:rowOff>12619</xdr:rowOff>
    </xdr:to>
    <xdr:cxnSp macro="">
      <xdr:nvCxnSpPr>
        <xdr:cNvPr id="571" name="直線コネクタ 570"/>
        <xdr:cNvCxnSpPr/>
      </xdr:nvCxnSpPr>
      <xdr:spPr>
        <a:xfrm flipV="1">
          <a:off x="13703300" y="9904402"/>
          <a:ext cx="8890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12619</xdr:rowOff>
    </xdr:from>
    <xdr:to>
      <xdr:col>71</xdr:col>
      <xdr:colOff>177800</xdr:colOff>
      <xdr:row>58</xdr:row>
      <xdr:rowOff>19792</xdr:rowOff>
    </xdr:to>
    <xdr:cxnSp macro="">
      <xdr:nvCxnSpPr>
        <xdr:cNvPr id="574" name="直線コネクタ 573"/>
        <xdr:cNvCxnSpPr/>
      </xdr:nvCxnSpPr>
      <xdr:spPr>
        <a:xfrm flipV="1">
          <a:off x="12814300" y="9956719"/>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58527</xdr:rowOff>
    </xdr:from>
    <xdr:to>
      <xdr:col>85</xdr:col>
      <xdr:colOff>177800</xdr:colOff>
      <xdr:row>57</xdr:row>
      <xdr:rowOff>160127</xdr:rowOff>
    </xdr:to>
    <xdr:sp macro="" textlink="">
      <xdr:nvSpPr>
        <xdr:cNvPr id="584" name="楕円 583"/>
        <xdr:cNvSpPr/>
      </xdr:nvSpPr>
      <xdr:spPr>
        <a:xfrm>
          <a:off x="16268700" y="98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81404</xdr:rowOff>
    </xdr:from>
    <xdr:ext cx="599010" cy="259045"/>
    <xdr:sp macro="" textlink="">
      <xdr:nvSpPr>
        <xdr:cNvPr id="585" name="教育費該当値テキスト"/>
        <xdr:cNvSpPr txBox="1"/>
      </xdr:nvSpPr>
      <xdr:spPr>
        <a:xfrm>
          <a:off x="16370300" y="968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16060</xdr:rowOff>
    </xdr:from>
    <xdr:to>
      <xdr:col>81</xdr:col>
      <xdr:colOff>101600</xdr:colOff>
      <xdr:row>57</xdr:row>
      <xdr:rowOff>117660</xdr:rowOff>
    </xdr:to>
    <xdr:sp macro="" textlink="">
      <xdr:nvSpPr>
        <xdr:cNvPr id="586" name="楕円 585"/>
        <xdr:cNvSpPr/>
      </xdr:nvSpPr>
      <xdr:spPr>
        <a:xfrm>
          <a:off x="15430500" y="97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134187</xdr:rowOff>
    </xdr:from>
    <xdr:ext cx="599010" cy="259045"/>
    <xdr:sp macro="" textlink="">
      <xdr:nvSpPr>
        <xdr:cNvPr id="587" name="テキスト ボックス 586"/>
        <xdr:cNvSpPr txBox="1"/>
      </xdr:nvSpPr>
      <xdr:spPr>
        <a:xfrm>
          <a:off x="15181795" y="956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80952</xdr:rowOff>
    </xdr:from>
    <xdr:to>
      <xdr:col>76</xdr:col>
      <xdr:colOff>165100</xdr:colOff>
      <xdr:row>58</xdr:row>
      <xdr:rowOff>11102</xdr:rowOff>
    </xdr:to>
    <xdr:sp macro="" textlink="">
      <xdr:nvSpPr>
        <xdr:cNvPr id="588" name="楕円 587"/>
        <xdr:cNvSpPr/>
      </xdr:nvSpPr>
      <xdr:spPr>
        <a:xfrm>
          <a:off x="14541500" y="985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27629</xdr:rowOff>
    </xdr:from>
    <xdr:ext cx="599010" cy="259045"/>
    <xdr:sp macro="" textlink="">
      <xdr:nvSpPr>
        <xdr:cNvPr id="589" name="テキスト ボックス 588"/>
        <xdr:cNvSpPr txBox="1"/>
      </xdr:nvSpPr>
      <xdr:spPr>
        <a:xfrm>
          <a:off x="14292795" y="96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133269</xdr:rowOff>
    </xdr:from>
    <xdr:to>
      <xdr:col>72</xdr:col>
      <xdr:colOff>38100</xdr:colOff>
      <xdr:row>58</xdr:row>
      <xdr:rowOff>63419</xdr:rowOff>
    </xdr:to>
    <xdr:sp macro="" textlink="">
      <xdr:nvSpPr>
        <xdr:cNvPr id="590" name="楕円 589"/>
        <xdr:cNvSpPr/>
      </xdr:nvSpPr>
      <xdr:spPr>
        <a:xfrm>
          <a:off x="13652500" y="99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54546</xdr:rowOff>
    </xdr:from>
    <xdr:ext cx="599010" cy="259045"/>
    <xdr:sp macro="" textlink="">
      <xdr:nvSpPr>
        <xdr:cNvPr id="591" name="テキスト ボックス 590"/>
        <xdr:cNvSpPr txBox="1"/>
      </xdr:nvSpPr>
      <xdr:spPr>
        <a:xfrm>
          <a:off x="13403795" y="999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140442</xdr:rowOff>
    </xdr:from>
    <xdr:to>
      <xdr:col>67</xdr:col>
      <xdr:colOff>101600</xdr:colOff>
      <xdr:row>58</xdr:row>
      <xdr:rowOff>70592</xdr:rowOff>
    </xdr:to>
    <xdr:sp macro="" textlink="">
      <xdr:nvSpPr>
        <xdr:cNvPr id="592" name="楕円 591"/>
        <xdr:cNvSpPr/>
      </xdr:nvSpPr>
      <xdr:spPr>
        <a:xfrm>
          <a:off x="12763500" y="99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61719</xdr:rowOff>
    </xdr:from>
    <xdr:ext cx="599010" cy="259045"/>
    <xdr:sp macro="" textlink="">
      <xdr:nvSpPr>
        <xdr:cNvPr id="593" name="テキスト ボックス 592"/>
        <xdr:cNvSpPr txBox="1"/>
      </xdr:nvSpPr>
      <xdr:spPr>
        <a:xfrm>
          <a:off x="12514795" y="1000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16351</xdr:rowOff>
    </xdr:from>
    <xdr:to>
      <xdr:col>85</xdr:col>
      <xdr:colOff>127000</xdr:colOff>
      <xdr:row>79</xdr:row>
      <xdr:rowOff>28879</xdr:rowOff>
    </xdr:to>
    <xdr:cxnSp macro="">
      <xdr:nvCxnSpPr>
        <xdr:cNvPr id="622" name="直線コネクタ 621"/>
        <xdr:cNvCxnSpPr/>
      </xdr:nvCxnSpPr>
      <xdr:spPr>
        <a:xfrm flipV="1">
          <a:off x="15481300" y="13560901"/>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165764</xdr:rowOff>
    </xdr:from>
    <xdr:to>
      <xdr:col>81</xdr:col>
      <xdr:colOff>50800</xdr:colOff>
      <xdr:row>79</xdr:row>
      <xdr:rowOff>28879</xdr:rowOff>
    </xdr:to>
    <xdr:cxnSp macro="">
      <xdr:nvCxnSpPr>
        <xdr:cNvPr id="625" name="直線コネクタ 624"/>
        <xdr:cNvCxnSpPr/>
      </xdr:nvCxnSpPr>
      <xdr:spPr>
        <a:xfrm>
          <a:off x="14592300" y="13538864"/>
          <a:ext cx="8890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165764</xdr:rowOff>
    </xdr:from>
    <xdr:to>
      <xdr:col>76</xdr:col>
      <xdr:colOff>114300</xdr:colOff>
      <xdr:row>79</xdr:row>
      <xdr:rowOff>17940</xdr:rowOff>
    </xdr:to>
    <xdr:cxnSp macro="">
      <xdr:nvCxnSpPr>
        <xdr:cNvPr id="628" name="直線コネクタ 627"/>
        <xdr:cNvCxnSpPr/>
      </xdr:nvCxnSpPr>
      <xdr:spPr>
        <a:xfrm flipV="1">
          <a:off x="13703300" y="13538864"/>
          <a:ext cx="889000" cy="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17940</xdr:rowOff>
    </xdr:from>
    <xdr:to>
      <xdr:col>71</xdr:col>
      <xdr:colOff>177800</xdr:colOff>
      <xdr:row>79</xdr:row>
      <xdr:rowOff>43799</xdr:rowOff>
    </xdr:to>
    <xdr:cxnSp macro="">
      <xdr:nvCxnSpPr>
        <xdr:cNvPr id="631" name="直線コネクタ 630"/>
        <xdr:cNvCxnSpPr/>
      </xdr:nvCxnSpPr>
      <xdr:spPr>
        <a:xfrm flipV="1">
          <a:off x="12814300" y="13562490"/>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137001</xdr:rowOff>
    </xdr:from>
    <xdr:to>
      <xdr:col>85</xdr:col>
      <xdr:colOff>177800</xdr:colOff>
      <xdr:row>79</xdr:row>
      <xdr:rowOff>67151</xdr:rowOff>
    </xdr:to>
    <xdr:sp macro="" textlink="">
      <xdr:nvSpPr>
        <xdr:cNvPr id="641" name="楕円 640"/>
        <xdr:cNvSpPr/>
      </xdr:nvSpPr>
      <xdr:spPr>
        <a:xfrm>
          <a:off x="16268700" y="135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149529</xdr:rowOff>
    </xdr:from>
    <xdr:to>
      <xdr:col>81</xdr:col>
      <xdr:colOff>101600</xdr:colOff>
      <xdr:row>79</xdr:row>
      <xdr:rowOff>79679</xdr:rowOff>
    </xdr:to>
    <xdr:sp macro="" textlink="">
      <xdr:nvSpPr>
        <xdr:cNvPr id="643" name="楕円 642"/>
        <xdr:cNvSpPr/>
      </xdr:nvSpPr>
      <xdr:spPr>
        <a:xfrm>
          <a:off x="15430500" y="135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70806</xdr:rowOff>
    </xdr:from>
    <xdr:ext cx="469744" cy="259045"/>
    <xdr:sp macro="" textlink="">
      <xdr:nvSpPr>
        <xdr:cNvPr id="644" name="テキスト ボックス 643"/>
        <xdr:cNvSpPr txBox="1"/>
      </xdr:nvSpPr>
      <xdr:spPr>
        <a:xfrm>
          <a:off x="15246428" y="1361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114964</xdr:rowOff>
    </xdr:from>
    <xdr:to>
      <xdr:col>76</xdr:col>
      <xdr:colOff>165100</xdr:colOff>
      <xdr:row>79</xdr:row>
      <xdr:rowOff>45114</xdr:rowOff>
    </xdr:to>
    <xdr:sp macro="" textlink="">
      <xdr:nvSpPr>
        <xdr:cNvPr id="645" name="楕円 644"/>
        <xdr:cNvSpPr/>
      </xdr:nvSpPr>
      <xdr:spPr>
        <a:xfrm>
          <a:off x="14541500" y="134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36241</xdr:rowOff>
    </xdr:from>
    <xdr:ext cx="534377" cy="259045"/>
    <xdr:sp macro="" textlink="">
      <xdr:nvSpPr>
        <xdr:cNvPr id="646" name="テキスト ボックス 645"/>
        <xdr:cNvSpPr txBox="1"/>
      </xdr:nvSpPr>
      <xdr:spPr>
        <a:xfrm>
          <a:off x="14325111" y="135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138590</xdr:rowOff>
    </xdr:from>
    <xdr:to>
      <xdr:col>72</xdr:col>
      <xdr:colOff>38100</xdr:colOff>
      <xdr:row>79</xdr:row>
      <xdr:rowOff>68740</xdr:rowOff>
    </xdr:to>
    <xdr:sp macro="" textlink="">
      <xdr:nvSpPr>
        <xdr:cNvPr id="647" name="楕円 646"/>
        <xdr:cNvSpPr/>
      </xdr:nvSpPr>
      <xdr:spPr>
        <a:xfrm>
          <a:off x="13652500" y="135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59867</xdr:rowOff>
    </xdr:from>
    <xdr:ext cx="469744" cy="259045"/>
    <xdr:sp macro="" textlink="">
      <xdr:nvSpPr>
        <xdr:cNvPr id="648" name="テキスト ボックス 647"/>
        <xdr:cNvSpPr txBox="1"/>
      </xdr:nvSpPr>
      <xdr:spPr>
        <a:xfrm>
          <a:off x="13468428" y="1360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164449</xdr:rowOff>
    </xdr:from>
    <xdr:to>
      <xdr:col>67</xdr:col>
      <xdr:colOff>101600</xdr:colOff>
      <xdr:row>79</xdr:row>
      <xdr:rowOff>94599</xdr:rowOff>
    </xdr:to>
    <xdr:sp macro="" textlink="">
      <xdr:nvSpPr>
        <xdr:cNvPr id="649" name="楕円 648"/>
        <xdr:cNvSpPr/>
      </xdr:nvSpPr>
      <xdr:spPr>
        <a:xfrm>
          <a:off x="12763500" y="135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85726</xdr:rowOff>
    </xdr:from>
    <xdr:ext cx="378565" cy="259045"/>
    <xdr:sp macro="" textlink="">
      <xdr:nvSpPr>
        <xdr:cNvPr id="650" name="テキスト ボックス 649"/>
        <xdr:cNvSpPr txBox="1"/>
      </xdr:nvSpPr>
      <xdr:spPr>
        <a:xfrm>
          <a:off x="12625017" y="1363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31420</xdr:rowOff>
    </xdr:from>
    <xdr:to>
      <xdr:col>85</xdr:col>
      <xdr:colOff>127000</xdr:colOff>
      <xdr:row>97</xdr:row>
      <xdr:rowOff>60677</xdr:rowOff>
    </xdr:to>
    <xdr:cxnSp macro="">
      <xdr:nvCxnSpPr>
        <xdr:cNvPr id="679" name="直線コネクタ 678"/>
        <xdr:cNvCxnSpPr/>
      </xdr:nvCxnSpPr>
      <xdr:spPr>
        <a:xfrm>
          <a:off x="15481300" y="16662070"/>
          <a:ext cx="8382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31420</xdr:rowOff>
    </xdr:from>
    <xdr:to>
      <xdr:col>81</xdr:col>
      <xdr:colOff>50800</xdr:colOff>
      <xdr:row>97</xdr:row>
      <xdr:rowOff>108471</xdr:rowOff>
    </xdr:to>
    <xdr:cxnSp macro="">
      <xdr:nvCxnSpPr>
        <xdr:cNvPr id="682" name="直線コネクタ 681"/>
        <xdr:cNvCxnSpPr/>
      </xdr:nvCxnSpPr>
      <xdr:spPr>
        <a:xfrm flipV="1">
          <a:off x="14592300" y="16662070"/>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68039</xdr:rowOff>
    </xdr:from>
    <xdr:to>
      <xdr:col>76</xdr:col>
      <xdr:colOff>114300</xdr:colOff>
      <xdr:row>97</xdr:row>
      <xdr:rowOff>108471</xdr:rowOff>
    </xdr:to>
    <xdr:cxnSp macro="">
      <xdr:nvCxnSpPr>
        <xdr:cNvPr id="685" name="直線コネクタ 684"/>
        <xdr:cNvCxnSpPr/>
      </xdr:nvCxnSpPr>
      <xdr:spPr>
        <a:xfrm>
          <a:off x="13703300" y="16698689"/>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13449</xdr:rowOff>
    </xdr:from>
    <xdr:to>
      <xdr:col>71</xdr:col>
      <xdr:colOff>177800</xdr:colOff>
      <xdr:row>97</xdr:row>
      <xdr:rowOff>68039</xdr:rowOff>
    </xdr:to>
    <xdr:cxnSp macro="">
      <xdr:nvCxnSpPr>
        <xdr:cNvPr id="688" name="直線コネクタ 687"/>
        <xdr:cNvCxnSpPr/>
      </xdr:nvCxnSpPr>
      <xdr:spPr>
        <a:xfrm>
          <a:off x="12814300" y="16644099"/>
          <a:ext cx="889000" cy="5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9877</xdr:rowOff>
    </xdr:from>
    <xdr:to>
      <xdr:col>85</xdr:col>
      <xdr:colOff>177800</xdr:colOff>
      <xdr:row>97</xdr:row>
      <xdr:rowOff>111477</xdr:rowOff>
    </xdr:to>
    <xdr:sp macro="" textlink="">
      <xdr:nvSpPr>
        <xdr:cNvPr id="698" name="楕円 697"/>
        <xdr:cNvSpPr/>
      </xdr:nvSpPr>
      <xdr:spPr>
        <a:xfrm>
          <a:off x="16268700" y="166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32754</xdr:rowOff>
    </xdr:from>
    <xdr:ext cx="599010" cy="259045"/>
    <xdr:sp macro="" textlink="">
      <xdr:nvSpPr>
        <xdr:cNvPr id="699" name="公債費該当値テキスト"/>
        <xdr:cNvSpPr txBox="1"/>
      </xdr:nvSpPr>
      <xdr:spPr>
        <a:xfrm>
          <a:off x="16370300" y="1649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152070</xdr:rowOff>
    </xdr:from>
    <xdr:to>
      <xdr:col>81</xdr:col>
      <xdr:colOff>101600</xdr:colOff>
      <xdr:row>97</xdr:row>
      <xdr:rowOff>82220</xdr:rowOff>
    </xdr:to>
    <xdr:sp macro="" textlink="">
      <xdr:nvSpPr>
        <xdr:cNvPr id="700" name="楕円 699"/>
        <xdr:cNvSpPr/>
      </xdr:nvSpPr>
      <xdr:spPr>
        <a:xfrm>
          <a:off x="15430500" y="166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98747</xdr:rowOff>
    </xdr:from>
    <xdr:ext cx="599010" cy="259045"/>
    <xdr:sp macro="" textlink="">
      <xdr:nvSpPr>
        <xdr:cNvPr id="701" name="テキスト ボックス 700"/>
        <xdr:cNvSpPr txBox="1"/>
      </xdr:nvSpPr>
      <xdr:spPr>
        <a:xfrm>
          <a:off x="15181795" y="1638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57671</xdr:rowOff>
    </xdr:from>
    <xdr:to>
      <xdr:col>76</xdr:col>
      <xdr:colOff>165100</xdr:colOff>
      <xdr:row>97</xdr:row>
      <xdr:rowOff>159271</xdr:rowOff>
    </xdr:to>
    <xdr:sp macro="" textlink="">
      <xdr:nvSpPr>
        <xdr:cNvPr id="702" name="楕円 701"/>
        <xdr:cNvSpPr/>
      </xdr:nvSpPr>
      <xdr:spPr>
        <a:xfrm>
          <a:off x="14541500" y="166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4348</xdr:rowOff>
    </xdr:from>
    <xdr:ext cx="599010" cy="259045"/>
    <xdr:sp macro="" textlink="">
      <xdr:nvSpPr>
        <xdr:cNvPr id="703" name="テキスト ボックス 702"/>
        <xdr:cNvSpPr txBox="1"/>
      </xdr:nvSpPr>
      <xdr:spPr>
        <a:xfrm>
          <a:off x="14292795" y="1646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17239</xdr:rowOff>
    </xdr:from>
    <xdr:to>
      <xdr:col>72</xdr:col>
      <xdr:colOff>38100</xdr:colOff>
      <xdr:row>97</xdr:row>
      <xdr:rowOff>118839</xdr:rowOff>
    </xdr:to>
    <xdr:sp macro="" textlink="">
      <xdr:nvSpPr>
        <xdr:cNvPr id="704" name="楕円 703"/>
        <xdr:cNvSpPr/>
      </xdr:nvSpPr>
      <xdr:spPr>
        <a:xfrm>
          <a:off x="13652500" y="166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135366</xdr:rowOff>
    </xdr:from>
    <xdr:ext cx="599010" cy="259045"/>
    <xdr:sp macro="" textlink="">
      <xdr:nvSpPr>
        <xdr:cNvPr id="705" name="テキスト ボックス 704"/>
        <xdr:cNvSpPr txBox="1"/>
      </xdr:nvSpPr>
      <xdr:spPr>
        <a:xfrm>
          <a:off x="13403795" y="1642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134099</xdr:rowOff>
    </xdr:from>
    <xdr:to>
      <xdr:col>67</xdr:col>
      <xdr:colOff>101600</xdr:colOff>
      <xdr:row>97</xdr:row>
      <xdr:rowOff>64249</xdr:rowOff>
    </xdr:to>
    <xdr:sp macro="" textlink="">
      <xdr:nvSpPr>
        <xdr:cNvPr id="706" name="楕円 705"/>
        <xdr:cNvSpPr/>
      </xdr:nvSpPr>
      <xdr:spPr>
        <a:xfrm>
          <a:off x="12763500" y="165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80776</xdr:rowOff>
    </xdr:from>
    <xdr:ext cx="599010" cy="259045"/>
    <xdr:sp macro="" textlink="">
      <xdr:nvSpPr>
        <xdr:cNvPr id="707" name="テキスト ボックス 706"/>
        <xdr:cNvSpPr txBox="1"/>
      </xdr:nvSpPr>
      <xdr:spPr>
        <a:xfrm>
          <a:off x="12514795" y="1636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民生</a:t>
          </a:r>
          <a:r>
            <a:rPr kumimoji="1" lang="ja-JP" altLang="ja-JP" sz="1100">
              <a:solidFill>
                <a:schemeClr val="dk1"/>
              </a:solidFill>
              <a:effectLst/>
              <a:latin typeface="+mn-lt"/>
              <a:ea typeface="+mn-ea"/>
              <a:cs typeface="+mn-cs"/>
            </a:rPr>
            <a:t>費</a:t>
          </a:r>
          <a:r>
            <a:rPr kumimoji="1" lang="ja-JP" altLang="ja-JP" sz="1100" b="0" i="0" baseline="0">
              <a:solidFill>
                <a:schemeClr val="dk1"/>
              </a:solidFill>
              <a:effectLst/>
              <a:latin typeface="+mn-lt"/>
              <a:ea typeface="+mn-ea"/>
              <a:cs typeface="+mn-cs"/>
            </a:rPr>
            <a:t>が類似団体平均に比べ高いのは</a:t>
          </a:r>
          <a:r>
            <a:rPr kumimoji="1" lang="ja-JP" altLang="en-US" sz="1100" b="0" i="0" baseline="0">
              <a:solidFill>
                <a:schemeClr val="dk1"/>
              </a:solidFill>
              <a:effectLst/>
              <a:latin typeface="+mn-lt"/>
              <a:ea typeface="+mn-ea"/>
              <a:cs typeface="+mn-cs"/>
            </a:rPr>
            <a:t>、多世代交流センターの建設に伴う費用の増加が要因である。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衛生費が類似団体平均に比べ高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のは、一部事務組合に対する負担金が、毎年１２０，０００千円程度支出していること</a:t>
          </a:r>
          <a:r>
            <a:rPr kumimoji="1" lang="ja-JP" altLang="en-US" sz="1100">
              <a:solidFill>
                <a:schemeClr val="dk1"/>
              </a:solidFill>
              <a:effectLst/>
              <a:latin typeface="+mn-lt"/>
              <a:ea typeface="+mn-ea"/>
              <a:cs typeface="+mn-cs"/>
            </a:rPr>
            <a:t>と、共同斎場に伴う建設事業費の増額が</a:t>
          </a:r>
          <a:r>
            <a:rPr kumimoji="1" lang="ja-JP" altLang="ja-JP" sz="1100">
              <a:solidFill>
                <a:schemeClr val="dk1"/>
              </a:solidFill>
              <a:effectLst/>
              <a:latin typeface="+mn-lt"/>
              <a:ea typeface="+mn-ea"/>
              <a:cs typeface="+mn-cs"/>
            </a:rPr>
            <a:t>要因である。</a:t>
          </a:r>
          <a:endParaRPr lang="ja-JP" altLang="ja-JP" sz="1400">
            <a:effectLst/>
          </a:endParaRPr>
        </a:p>
        <a:p>
          <a:r>
            <a:rPr kumimoji="1" lang="ja-JP" altLang="ja-JP" sz="1100">
              <a:solidFill>
                <a:schemeClr val="dk1"/>
              </a:solidFill>
              <a:effectLst/>
              <a:latin typeface="+mn-lt"/>
              <a:ea typeface="+mn-ea"/>
              <a:cs typeface="+mn-cs"/>
            </a:rPr>
            <a:t>　土木費</a:t>
          </a:r>
          <a:r>
            <a:rPr kumimoji="1" lang="ja-JP" altLang="ja-JP" sz="1100" b="0" i="0" baseline="0">
              <a:solidFill>
                <a:schemeClr val="dk1"/>
              </a:solidFill>
              <a:effectLst/>
              <a:latin typeface="+mn-lt"/>
              <a:ea typeface="+mn-ea"/>
              <a:cs typeface="+mn-cs"/>
            </a:rPr>
            <a:t>が類似団体平均に比べ高いのは、維持補修費（除排雪及び道路維持管理費）及び建設事業費</a:t>
          </a:r>
          <a:r>
            <a:rPr kumimoji="1" lang="ja-JP" altLang="en-US" sz="1100" b="0" i="0" baseline="0">
              <a:solidFill>
                <a:schemeClr val="dk1"/>
              </a:solidFill>
              <a:effectLst/>
              <a:latin typeface="+mn-lt"/>
              <a:ea typeface="+mn-ea"/>
              <a:cs typeface="+mn-cs"/>
            </a:rPr>
            <a:t>（公営住宅建設事業）の増加が</a:t>
          </a:r>
          <a:r>
            <a:rPr kumimoji="1" lang="ja-JP" altLang="ja-JP" sz="1100" b="0" i="0" baseline="0">
              <a:solidFill>
                <a:schemeClr val="dk1"/>
              </a:solidFill>
              <a:effectLst/>
              <a:latin typeface="+mn-lt"/>
              <a:ea typeface="+mn-ea"/>
              <a:cs typeface="+mn-cs"/>
            </a:rPr>
            <a:t>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財政調整基金は、事務事業の見直し及びコスト削減により基金残高も増加し、安定的な財政運営ができている。</a:t>
          </a:r>
          <a:endParaRPr lang="ja-JP" altLang="ja-JP" sz="1400">
            <a:effectLst/>
          </a:endParaRPr>
        </a:p>
        <a:p>
          <a:pPr rtl="0" eaLnBrk="1" fontAlgn="base" latinLnBrk="0" hangingPunct="1"/>
          <a:r>
            <a:rPr lang="ja-JP" altLang="en-US" sz="1100" b="0" i="0" baseline="0">
              <a:solidFill>
                <a:schemeClr val="dk1"/>
              </a:solidFill>
              <a:effectLst/>
              <a:latin typeface="+mn-lt"/>
              <a:ea typeface="+mn-ea"/>
              <a:cs typeface="+mn-cs"/>
            </a:rPr>
            <a:t>　２９年度に財政調整基金が減少したのは、特定目的基金への積立によるものである。</a:t>
          </a:r>
          <a:endParaRPr lang="en-US" altLang="ja-JP" sz="1100" b="0" i="0" baseline="0">
            <a:solidFill>
              <a:schemeClr val="dk1"/>
            </a:solidFill>
            <a:effectLst/>
            <a:latin typeface="+mn-lt"/>
            <a:ea typeface="+mn-ea"/>
            <a:cs typeface="+mn-cs"/>
          </a:endParaRPr>
        </a:p>
        <a:p>
          <a:pPr rtl="0" eaLnBrk="1" fontAlgn="base" latinLnBrk="0" hangingPunct="1"/>
          <a:r>
            <a:rPr lang="ja-JP" altLang="ja-JP" sz="1100" b="0" i="0" baseline="0">
              <a:solidFill>
                <a:schemeClr val="dk1"/>
              </a:solidFill>
              <a:effectLst/>
              <a:latin typeface="+mn-lt"/>
              <a:ea typeface="+mn-ea"/>
              <a:cs typeface="+mn-cs"/>
            </a:rPr>
            <a:t>　今後の大型事業の執行動向によっては、取り崩していくことも考えられるが、これからも経常経費の削減を図りつつ、自主財源の確保に努めていく。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各会計とも一般会計からの繰入等により実質赤字額は発生しておらず、健全な財政運営を維持しているものと思われる。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今後は、基準外繰入を縮小できるよう適切な費用と負担のバランスをとり、効率的かつ健全な財政運営に努めていく。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4645549</v>
      </c>
      <c r="BO4" s="410"/>
      <c r="BP4" s="410"/>
      <c r="BQ4" s="410"/>
      <c r="BR4" s="410"/>
      <c r="BS4" s="410"/>
      <c r="BT4" s="410"/>
      <c r="BU4" s="411"/>
      <c r="BV4" s="409">
        <v>4882988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0.8</v>
      </c>
      <c r="CU4" s="416"/>
      <c r="CV4" s="416"/>
      <c r="CW4" s="416"/>
      <c r="CX4" s="416"/>
      <c r="CY4" s="416"/>
      <c r="CZ4" s="416"/>
      <c r="DA4" s="417"/>
      <c r="DB4" s="415">
        <v>2.6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4606213</v>
      </c>
      <c r="BO5" s="447"/>
      <c r="BP5" s="447"/>
      <c r="BQ5" s="447"/>
      <c r="BR5" s="447"/>
      <c r="BS5" s="447"/>
      <c r="BT5" s="447"/>
      <c r="BU5" s="448"/>
      <c r="BV5" s="446">
        <v>4791118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77.8</v>
      </c>
      <c r="CU5" s="444"/>
      <c r="CV5" s="444"/>
      <c r="CW5" s="444"/>
      <c r="CX5" s="444"/>
      <c r="CY5" s="444"/>
      <c r="CZ5" s="444"/>
      <c r="DA5" s="445"/>
      <c r="DB5" s="443">
        <v>76.400000000000006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39336</v>
      </c>
      <c r="BO6" s="447"/>
      <c r="BP6" s="447"/>
      <c r="BQ6" s="447"/>
      <c r="BR6" s="447"/>
      <c r="BS6" s="447"/>
      <c r="BT6" s="447"/>
      <c r="BU6" s="448"/>
      <c r="BV6" s="446">
        <v>91870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80.7</v>
      </c>
      <c r="CU6" s="484"/>
      <c r="CV6" s="484"/>
      <c r="CW6" s="484"/>
      <c r="CX6" s="484"/>
      <c r="CY6" s="484"/>
      <c r="CZ6" s="484"/>
      <c r="DA6" s="485"/>
      <c r="DB6" s="483">
        <v>79.3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17100</v>
      </c>
      <c r="BO7" s="447"/>
      <c r="BP7" s="447"/>
      <c r="BQ7" s="447"/>
      <c r="BR7" s="447"/>
      <c r="BS7" s="447"/>
      <c r="BT7" s="447"/>
      <c r="BU7" s="448"/>
      <c r="BV7" s="446">
        <v>20000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2622483</v>
      </c>
      <c r="CU7" s="447"/>
      <c r="CV7" s="447"/>
      <c r="CW7" s="447"/>
      <c r="CX7" s="447"/>
      <c r="CY7" s="447"/>
      <c r="CZ7" s="447"/>
      <c r="DA7" s="448"/>
      <c r="DB7" s="446">
        <v>2718022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22236</v>
      </c>
      <c r="BO8" s="447"/>
      <c r="BP8" s="447"/>
      <c r="BQ8" s="447"/>
      <c r="BR8" s="447"/>
      <c r="BS8" s="447"/>
      <c r="BT8" s="447"/>
      <c r="BU8" s="448"/>
      <c r="BV8" s="446">
        <v>71870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0.12</v>
      </c>
      <c r="CU8" s="487"/>
      <c r="CV8" s="487"/>
      <c r="CW8" s="487"/>
      <c r="CX8" s="487"/>
      <c r="CY8" s="487"/>
      <c r="CZ8" s="487"/>
      <c r="DA8" s="488"/>
      <c r="DB8" s="486">
        <v>0.12</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2806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-49634</v>
      </c>
      <c r="BO9" s="447"/>
      <c r="BP9" s="447"/>
      <c r="BQ9" s="447"/>
      <c r="BR9" s="447"/>
      <c r="BS9" s="447"/>
      <c r="BT9" s="447"/>
      <c r="BU9" s="448"/>
      <c r="BV9" s="446">
        <v>-32591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13.2</v>
      </c>
      <c r="CU9" s="444"/>
      <c r="CV9" s="444"/>
      <c r="CW9" s="444"/>
      <c r="CX9" s="444"/>
      <c r="CY9" s="444"/>
      <c r="CZ9" s="444"/>
      <c r="DA9" s="445"/>
      <c r="DB9" s="443">
        <v>15.6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3084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7650</v>
      </c>
      <c r="BO10" s="447"/>
      <c r="BP10" s="447"/>
      <c r="BQ10" s="447"/>
      <c r="BR10" s="447"/>
      <c r="BS10" s="447"/>
      <c r="BT10" s="447"/>
      <c r="BU10" s="448"/>
      <c r="BV10" s="446">
        <v>4236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65208</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2718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300000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2690</v>
      </c>
      <c r="S13" s="528"/>
      <c r="T13" s="528"/>
      <c r="U13" s="528"/>
      <c r="V13" s="529"/>
      <c r="W13" s="462" t="s">
        <v>134</v>
      </c>
      <c r="X13" s="463"/>
      <c r="Y13" s="463"/>
      <c r="Z13" s="463"/>
      <c r="AA13" s="463"/>
      <c r="AB13" s="453"/>
      <c r="AC13" s="497">
        <v>436</v>
      </c>
      <c r="AD13" s="498"/>
      <c r="AE13" s="498"/>
      <c r="AF13" s="498"/>
      <c r="AG13" s="537"/>
      <c r="AH13" s="497">
        <v>474</v>
      </c>
      <c r="AI13" s="498"/>
      <c r="AJ13" s="498"/>
      <c r="AK13" s="498"/>
      <c r="AL13" s="499"/>
      <c r="AM13" s="475" t="s">
        <v>135</v>
      </c>
      <c r="AN13" s="476"/>
      <c r="AO13" s="476"/>
      <c r="AP13" s="476"/>
      <c r="AQ13" s="476"/>
      <c r="AR13" s="476"/>
      <c r="AS13" s="476"/>
      <c r="AT13" s="477"/>
      <c r="AU13" s="478" t="s">
        <v>88</v>
      </c>
      <c r="AV13" s="479"/>
      <c r="AW13" s="479"/>
      <c r="AX13" s="479"/>
      <c r="AY13" s="480" t="s">
        <v>136</v>
      </c>
      <c r="AZ13" s="481"/>
      <c r="BA13" s="481"/>
      <c r="BB13" s="481"/>
      <c r="BC13" s="481"/>
      <c r="BD13" s="481"/>
      <c r="BE13" s="481"/>
      <c r="BF13" s="481"/>
      <c r="BG13" s="481"/>
      <c r="BH13" s="481"/>
      <c r="BI13" s="481"/>
      <c r="BJ13" s="481"/>
      <c r="BK13" s="481"/>
      <c r="BL13" s="481"/>
      <c r="BM13" s="482"/>
      <c r="BN13" s="446">
        <v>-341984</v>
      </c>
      <c r="BO13" s="447"/>
      <c r="BP13" s="447"/>
      <c r="BQ13" s="447"/>
      <c r="BR13" s="447"/>
      <c r="BS13" s="447"/>
      <c r="BT13" s="447"/>
      <c r="BU13" s="448"/>
      <c r="BV13" s="446">
        <v>36853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5.9</v>
      </c>
      <c r="CU13" s="444"/>
      <c r="CV13" s="444"/>
      <c r="CW13" s="444"/>
      <c r="CX13" s="444"/>
      <c r="CY13" s="444"/>
      <c r="CZ13" s="444"/>
      <c r="DA13" s="445"/>
      <c r="DB13" s="443">
        <v>6.1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2781</v>
      </c>
      <c r="S14" s="528"/>
      <c r="T14" s="528"/>
      <c r="U14" s="528"/>
      <c r="V14" s="529"/>
      <c r="W14" s="436"/>
      <c r="X14" s="437"/>
      <c r="Y14" s="437"/>
      <c r="Z14" s="437"/>
      <c r="AA14" s="437"/>
      <c r="AB14" s="426"/>
      <c r="AC14" s="530">
        <v>30.4</v>
      </c>
      <c r="AD14" s="531"/>
      <c r="AE14" s="531"/>
      <c r="AF14" s="531"/>
      <c r="AG14" s="532"/>
      <c r="AH14" s="530">
        <v>30.2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132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2761</v>
      </c>
      <c r="S15" s="528"/>
      <c r="T15" s="528"/>
      <c r="U15" s="528"/>
      <c r="V15" s="529"/>
      <c r="W15" s="462" t="s">
        <v>141</v>
      </c>
      <c r="X15" s="463"/>
      <c r="Y15" s="463"/>
      <c r="Z15" s="463"/>
      <c r="AA15" s="463"/>
      <c r="AB15" s="453"/>
      <c r="AC15" s="497">
        <v>233</v>
      </c>
      <c r="AD15" s="498"/>
      <c r="AE15" s="498"/>
      <c r="AF15" s="498"/>
      <c r="AG15" s="537"/>
      <c r="AH15" s="497">
        <v>298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316412</v>
      </c>
      <c r="BO15" s="410"/>
      <c r="BP15" s="410"/>
      <c r="BQ15" s="410"/>
      <c r="BR15" s="410"/>
      <c r="BS15" s="410"/>
      <c r="BT15" s="410"/>
      <c r="BU15" s="411"/>
      <c r="BV15" s="409">
        <v>307044</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16.2</v>
      </c>
      <c r="AD16" s="531"/>
      <c r="AE16" s="531"/>
      <c r="AF16" s="531"/>
      <c r="AG16" s="532"/>
      <c r="AH16" s="530">
        <v>19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2438724</v>
      </c>
      <c r="BO16" s="447"/>
      <c r="BP16" s="447"/>
      <c r="BQ16" s="447"/>
      <c r="BR16" s="447"/>
      <c r="BS16" s="447"/>
      <c r="BT16" s="447"/>
      <c r="BU16" s="448"/>
      <c r="BV16" s="446">
        <v>2552343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766</v>
      </c>
      <c r="AD17" s="498"/>
      <c r="AE17" s="498"/>
      <c r="AF17" s="498"/>
      <c r="AG17" s="537"/>
      <c r="AH17" s="497">
        <v>796</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394009</v>
      </c>
      <c r="BO17" s="447"/>
      <c r="BP17" s="447"/>
      <c r="BQ17" s="447"/>
      <c r="BR17" s="447"/>
      <c r="BS17" s="447"/>
      <c r="BT17" s="447"/>
      <c r="BU17" s="448"/>
      <c r="BV17" s="446">
        <v>376753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590.79999999999995</v>
      </c>
      <c r="M18" s="559"/>
      <c r="N18" s="559"/>
      <c r="O18" s="559"/>
      <c r="P18" s="559"/>
      <c r="Q18" s="559"/>
      <c r="R18" s="560"/>
      <c r="S18" s="560"/>
      <c r="T18" s="560"/>
      <c r="U18" s="560"/>
      <c r="V18" s="561"/>
      <c r="W18" s="464"/>
      <c r="X18" s="465"/>
      <c r="Y18" s="465"/>
      <c r="Z18" s="465"/>
      <c r="AA18" s="465"/>
      <c r="AB18" s="456"/>
      <c r="AC18" s="562">
        <v>53.4</v>
      </c>
      <c r="AD18" s="563"/>
      <c r="AE18" s="563"/>
      <c r="AF18" s="563"/>
      <c r="AG18" s="564"/>
      <c r="AH18" s="562">
        <v>50.8</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2064631</v>
      </c>
      <c r="BO18" s="447"/>
      <c r="BP18" s="447"/>
      <c r="BQ18" s="447"/>
      <c r="BR18" s="447"/>
      <c r="BS18" s="447"/>
      <c r="BT18" s="447"/>
      <c r="BU18" s="448"/>
      <c r="BV18" s="446">
        <v>2098803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3152582</v>
      </c>
      <c r="BO19" s="447"/>
      <c r="BP19" s="447"/>
      <c r="BQ19" s="447"/>
      <c r="BR19" s="447"/>
      <c r="BS19" s="447"/>
      <c r="BT19" s="447"/>
      <c r="BU19" s="448"/>
      <c r="BV19" s="446">
        <v>3012075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1225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4487035</v>
      </c>
      <c r="BO23" s="447"/>
      <c r="BP23" s="447"/>
      <c r="BQ23" s="447"/>
      <c r="BR23" s="447"/>
      <c r="BS23" s="447"/>
      <c r="BT23" s="447"/>
      <c r="BU23" s="448"/>
      <c r="BV23" s="446">
        <v>4496878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7000</v>
      </c>
      <c r="R24" s="498"/>
      <c r="S24" s="498"/>
      <c r="T24" s="498"/>
      <c r="U24" s="498"/>
      <c r="V24" s="537"/>
      <c r="W24" s="596"/>
      <c r="X24" s="584"/>
      <c r="Y24" s="585"/>
      <c r="Z24" s="496" t="s">
        <v>165</v>
      </c>
      <c r="AA24" s="476"/>
      <c r="AB24" s="476"/>
      <c r="AC24" s="476"/>
      <c r="AD24" s="476"/>
      <c r="AE24" s="476"/>
      <c r="AF24" s="476"/>
      <c r="AG24" s="477"/>
      <c r="AH24" s="497">
        <v>71</v>
      </c>
      <c r="AI24" s="498"/>
      <c r="AJ24" s="498"/>
      <c r="AK24" s="498"/>
      <c r="AL24" s="537"/>
      <c r="AM24" s="497">
        <v>216905</v>
      </c>
      <c r="AN24" s="498"/>
      <c r="AO24" s="498"/>
      <c r="AP24" s="498"/>
      <c r="AQ24" s="498"/>
      <c r="AR24" s="537"/>
      <c r="AS24" s="497">
        <v>3055</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3767676</v>
      </c>
      <c r="BO24" s="447"/>
      <c r="BP24" s="447"/>
      <c r="BQ24" s="447"/>
      <c r="BR24" s="447"/>
      <c r="BS24" s="447"/>
      <c r="BT24" s="447"/>
      <c r="BU24" s="448"/>
      <c r="BV24" s="446">
        <v>3789911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6000</v>
      </c>
      <c r="R25" s="498"/>
      <c r="S25" s="498"/>
      <c r="T25" s="498"/>
      <c r="U25" s="498"/>
      <c r="V25" s="537"/>
      <c r="W25" s="596"/>
      <c r="X25" s="584"/>
      <c r="Y25" s="585"/>
      <c r="Z25" s="496" t="s">
        <v>168</v>
      </c>
      <c r="AA25" s="476"/>
      <c r="AB25" s="476"/>
      <c r="AC25" s="476"/>
      <c r="AD25" s="476"/>
      <c r="AE25" s="476"/>
      <c r="AF25" s="476"/>
      <c r="AG25" s="477"/>
      <c r="AH25" s="497" t="s">
        <v>123</v>
      </c>
      <c r="AI25" s="498"/>
      <c r="AJ25" s="498"/>
      <c r="AK25" s="498"/>
      <c r="AL25" s="537"/>
      <c r="AM25" s="497" t="s">
        <v>169</v>
      </c>
      <c r="AN25" s="498"/>
      <c r="AO25" s="498"/>
      <c r="AP25" s="498"/>
      <c r="AQ25" s="498"/>
      <c r="AR25" s="537"/>
      <c r="AS25" s="497" t="s">
        <v>122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113889</v>
      </c>
      <c r="BO25" s="410"/>
      <c r="BP25" s="410"/>
      <c r="BQ25" s="410"/>
      <c r="BR25" s="410"/>
      <c r="BS25" s="410"/>
      <c r="BT25" s="410"/>
      <c r="BU25" s="411"/>
      <c r="BV25" s="409">
        <v>115648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5500</v>
      </c>
      <c r="R26" s="498"/>
      <c r="S26" s="498"/>
      <c r="T26" s="498"/>
      <c r="U26" s="498"/>
      <c r="V26" s="537"/>
      <c r="W26" s="596"/>
      <c r="X26" s="584"/>
      <c r="Y26" s="585"/>
      <c r="Z26" s="496" t="s">
        <v>172</v>
      </c>
      <c r="AA26" s="606"/>
      <c r="AB26" s="606"/>
      <c r="AC26" s="606"/>
      <c r="AD26" s="606"/>
      <c r="AE26" s="606"/>
      <c r="AF26" s="606"/>
      <c r="AG26" s="607"/>
      <c r="AH26" s="497">
        <v>3</v>
      </c>
      <c r="AI26" s="498"/>
      <c r="AJ26" s="498"/>
      <c r="AK26" s="498"/>
      <c r="AL26" s="537"/>
      <c r="AM26" s="497">
        <v>9933</v>
      </c>
      <c r="AN26" s="498"/>
      <c r="AO26" s="498"/>
      <c r="AP26" s="498"/>
      <c r="AQ26" s="498"/>
      <c r="AR26" s="537"/>
      <c r="AS26" s="497">
        <v>3311</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2250</v>
      </c>
      <c r="R27" s="498"/>
      <c r="S27" s="498"/>
      <c r="T27" s="498"/>
      <c r="U27" s="498"/>
      <c r="V27" s="537"/>
      <c r="W27" s="596"/>
      <c r="X27" s="584"/>
      <c r="Y27" s="585"/>
      <c r="Z27" s="496" t="s">
        <v>175</v>
      </c>
      <c r="AA27" s="476"/>
      <c r="AB27" s="476"/>
      <c r="AC27" s="476"/>
      <c r="AD27" s="476"/>
      <c r="AE27" s="476"/>
      <c r="AF27" s="476"/>
      <c r="AG27" s="477"/>
      <c r="AH27" s="497" t="s">
        <v>169</v>
      </c>
      <c r="AI27" s="498"/>
      <c r="AJ27" s="498"/>
      <c r="AK27" s="498"/>
      <c r="AL27" s="537"/>
      <c r="AM27" s="497" t="s">
        <v>169</v>
      </c>
      <c r="AN27" s="498"/>
      <c r="AO27" s="498"/>
      <c r="AP27" s="498"/>
      <c r="AQ27" s="498"/>
      <c r="AR27" s="537"/>
      <c r="AS27" s="497" t="s">
        <v>122</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169</v>
      </c>
      <c r="BO27" s="620"/>
      <c r="BP27" s="620"/>
      <c r="BQ27" s="620"/>
      <c r="BR27" s="620"/>
      <c r="BS27" s="620"/>
      <c r="BT27" s="620"/>
      <c r="BU27" s="621"/>
      <c r="BV27" s="619" t="s">
        <v>132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1900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123</v>
      </c>
      <c r="AN28" s="498"/>
      <c r="AO28" s="498"/>
      <c r="AP28" s="498"/>
      <c r="AQ28" s="498"/>
      <c r="AR28" s="537"/>
      <c r="AS28" s="497" t="s">
        <v>122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1261157</v>
      </c>
      <c r="BO28" s="410"/>
      <c r="BP28" s="410"/>
      <c r="BQ28" s="410"/>
      <c r="BR28" s="410"/>
      <c r="BS28" s="410"/>
      <c r="BT28" s="410"/>
      <c r="BU28" s="411"/>
      <c r="BV28" s="409">
        <v>1514637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7</v>
      </c>
      <c r="M29" s="498"/>
      <c r="N29" s="498"/>
      <c r="O29" s="498"/>
      <c r="P29" s="537"/>
      <c r="Q29" s="497">
        <v>1680</v>
      </c>
      <c r="R29" s="498"/>
      <c r="S29" s="498"/>
      <c r="T29" s="498"/>
      <c r="U29" s="498"/>
      <c r="V29" s="537"/>
      <c r="W29" s="597"/>
      <c r="X29" s="598"/>
      <c r="Y29" s="599"/>
      <c r="Z29" s="496" t="s">
        <v>181</v>
      </c>
      <c r="AA29" s="476"/>
      <c r="AB29" s="476"/>
      <c r="AC29" s="476"/>
      <c r="AD29" s="476"/>
      <c r="AE29" s="476"/>
      <c r="AF29" s="476"/>
      <c r="AG29" s="477"/>
      <c r="AH29" s="497">
        <v>71</v>
      </c>
      <c r="AI29" s="498"/>
      <c r="AJ29" s="498"/>
      <c r="AK29" s="498"/>
      <c r="AL29" s="537"/>
      <c r="AM29" s="497">
        <v>216905</v>
      </c>
      <c r="AN29" s="498"/>
      <c r="AO29" s="498"/>
      <c r="AP29" s="498"/>
      <c r="AQ29" s="498"/>
      <c r="AR29" s="537"/>
      <c r="AS29" s="497">
        <v>3055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40684</v>
      </c>
      <c r="BO29" s="447"/>
      <c r="BP29" s="447"/>
      <c r="BQ29" s="447"/>
      <c r="BR29" s="447"/>
      <c r="BS29" s="447"/>
      <c r="BT29" s="447"/>
      <c r="BU29" s="448"/>
      <c r="BV29" s="446">
        <v>10681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95.1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769494</v>
      </c>
      <c r="BO30" s="620"/>
      <c r="BP30" s="620"/>
      <c r="BQ30" s="620"/>
      <c r="BR30" s="620"/>
      <c r="BS30" s="620"/>
      <c r="BT30" s="620"/>
      <c r="BU30" s="621"/>
      <c r="BV30" s="619">
        <v>524441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遠別町国民健康保険特別会計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遠別町立国保病院事業会計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遠別町簡易水道特別会計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西天北五町衛生施設組合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10</v>
      </c>
      <c r="CP34" s="632"/>
      <c r="CQ34" s="633" t="str">
        <f>IF('各会計、関係団体の財政状況及び健全化判断比率'!BS7="","",'各会計、関係団体の財政状況及び健全化判断比率'!BS7)</f>
        <v>えんべつリゾート開発株式会社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遠別町介護保険特別会計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遠別町下水道特別会計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北留萌消防組合</v>
      </c>
      <c r="BZ35" s="633"/>
      <c r="CA35" s="633"/>
      <c r="CB35" s="633"/>
      <c r="CC35" s="633"/>
      <c r="CD35" s="633"/>
      <c r="CE35" s="633"/>
      <c r="CF35" s="633"/>
      <c r="CG35" s="633"/>
      <c r="CH35" s="633"/>
      <c r="CI35" s="633"/>
      <c r="CJ35" s="633"/>
      <c r="CK35" s="633"/>
      <c r="CL35" s="633"/>
      <c r="CM35" s="633"/>
      <c r="CN35" s="193"/>
      <c r="CO35" s="632">
        <f t="shared" ref="CO35:CO43" si="3">IF(CQ35="","",CO34+1)</f>
        <v>11</v>
      </c>
      <c r="CP35" s="632"/>
      <c r="CQ35" s="633" t="str">
        <f>IF('各会計、関係団体の財政状況及び健全化判断比率'!BS8="","",'各会計、関係団体の財政状況及び健全化判断比率'!BS8)</f>
        <v>遠別酪農振興公社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遠別町後期高齢者医療特別会計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j2yfx36g4pjp8RfmrgcCy9FBxrSJVafCk7BV6mBQaOvKujOik5SB2f4hgx9lkIor11aXQ901J7NRPOJth03+vQ==" saltValue="Sf0IGF0Ic/6HV0qhs5Me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4" t="s">
        <v>544</v>
      </c>
      <c r="D34" s="1224"/>
      <c r="E34" s="1225"/>
      <c r="F34" s="32">
        <v>4.96</v>
      </c>
      <c r="G34" s="33">
        <v>5.27</v>
      </c>
      <c r="H34" s="33">
        <v>5.08</v>
      </c>
      <c r="I34" s="33">
        <v>4.88</v>
      </c>
      <c r="J34" s="34">
        <v>4.22</v>
      </c>
      <c r="K34" s="22"/>
      <c r="L34" s="22"/>
      <c r="M34" s="22"/>
      <c r="N34" s="22"/>
      <c r="O34" s="22"/>
      <c r="P34" s="22"/>
    </row>
    <row r="35" spans="1:16" ht="39" customHeight="1">
      <c r="A35" s="22"/>
      <c r="B35" s="35"/>
      <c r="C35" s="1218" t="s">
        <v>545</v>
      </c>
      <c r="D35" s="1219"/>
      <c r="E35" s="1220"/>
      <c r="F35" s="36">
        <v>0.79</v>
      </c>
      <c r="G35" s="37">
        <v>1.36</v>
      </c>
      <c r="H35" s="37">
        <v>0.32</v>
      </c>
      <c r="I35" s="37">
        <v>0.75</v>
      </c>
      <c r="J35" s="38">
        <v>0.98</v>
      </c>
      <c r="K35" s="22"/>
      <c r="L35" s="22"/>
      <c r="M35" s="22"/>
      <c r="N35" s="22"/>
      <c r="O35" s="22"/>
      <c r="P35" s="22"/>
    </row>
    <row r="36" spans="1:16" ht="39" customHeight="1">
      <c r="A36" s="22"/>
      <c r="B36" s="35"/>
      <c r="C36" s="1218" t="s">
        <v>546</v>
      </c>
      <c r="D36" s="1219"/>
      <c r="E36" s="1220"/>
      <c r="F36" s="36">
        <v>1.98</v>
      </c>
      <c r="G36" s="37">
        <v>2.46</v>
      </c>
      <c r="H36" s="37">
        <v>3.79</v>
      </c>
      <c r="I36" s="37">
        <v>2.64</v>
      </c>
      <c r="J36" s="38">
        <v>0.84</v>
      </c>
      <c r="K36" s="22"/>
      <c r="L36" s="22"/>
      <c r="M36" s="22"/>
      <c r="N36" s="22"/>
      <c r="O36" s="22"/>
      <c r="P36" s="22"/>
    </row>
    <row r="37" spans="1:16" ht="39" customHeight="1">
      <c r="A37" s="22"/>
      <c r="B37" s="35"/>
      <c r="C37" s="1218" t="s">
        <v>547</v>
      </c>
      <c r="D37" s="1219"/>
      <c r="E37" s="1220"/>
      <c r="F37" s="36">
        <v>0.31</v>
      </c>
      <c r="G37" s="37">
        <v>0.2</v>
      </c>
      <c r="H37" s="37">
        <v>0.41</v>
      </c>
      <c r="I37" s="37">
        <v>0.48</v>
      </c>
      <c r="J37" s="38">
        <v>0.32</v>
      </c>
      <c r="K37" s="22"/>
      <c r="L37" s="22"/>
      <c r="M37" s="22"/>
      <c r="N37" s="22"/>
      <c r="O37" s="22"/>
      <c r="P37" s="22"/>
    </row>
    <row r="38" spans="1:16" ht="39" customHeight="1">
      <c r="A38" s="22"/>
      <c r="B38" s="35"/>
      <c r="C38" s="1218" t="s">
        <v>548</v>
      </c>
      <c r="D38" s="1219"/>
      <c r="E38" s="1220"/>
      <c r="F38" s="36">
        <v>0.1</v>
      </c>
      <c r="G38" s="37">
        <v>7.0000000000000007E-2</v>
      </c>
      <c r="H38" s="37">
        <v>0.1</v>
      </c>
      <c r="I38" s="37">
        <v>0.12</v>
      </c>
      <c r="J38" s="38">
        <v>0.1</v>
      </c>
      <c r="K38" s="22"/>
      <c r="L38" s="22"/>
      <c r="M38" s="22"/>
      <c r="N38" s="22"/>
      <c r="O38" s="22"/>
      <c r="P38" s="22"/>
    </row>
    <row r="39" spans="1:16" ht="39" customHeight="1">
      <c r="A39" s="22"/>
      <c r="B39" s="35"/>
      <c r="C39" s="1218" t="s">
        <v>549</v>
      </c>
      <c r="D39" s="1219"/>
      <c r="E39" s="1220"/>
      <c r="F39" s="36">
        <v>0.26</v>
      </c>
      <c r="G39" s="37">
        <v>0.08</v>
      </c>
      <c r="H39" s="37">
        <v>0.12</v>
      </c>
      <c r="I39" s="37">
        <v>0.11</v>
      </c>
      <c r="J39" s="38">
        <v>0.03</v>
      </c>
      <c r="K39" s="22"/>
      <c r="L39" s="22"/>
      <c r="M39" s="22"/>
      <c r="N39" s="22"/>
      <c r="O39" s="22"/>
      <c r="P39" s="22"/>
    </row>
    <row r="40" spans="1:16" ht="39" customHeight="1">
      <c r="A40" s="22"/>
      <c r="B40" s="35"/>
      <c r="C40" s="1218" t="s">
        <v>550</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551</v>
      </c>
      <c r="D42" s="1219"/>
      <c r="E42" s="1220"/>
      <c r="F42" s="36" t="s">
        <v>495</v>
      </c>
      <c r="G42" s="37" t="s">
        <v>495</v>
      </c>
      <c r="H42" s="37" t="s">
        <v>495</v>
      </c>
      <c r="I42" s="37" t="s">
        <v>495</v>
      </c>
      <c r="J42" s="38" t="s">
        <v>495</v>
      </c>
      <c r="K42" s="22"/>
      <c r="L42" s="22"/>
      <c r="M42" s="22"/>
      <c r="N42" s="22"/>
      <c r="O42" s="22"/>
      <c r="P42" s="22"/>
    </row>
    <row r="43" spans="1:16" ht="39" customHeight="1" thickBot="1">
      <c r="A43" s="22"/>
      <c r="B43" s="40"/>
      <c r="C43" s="1221" t="s">
        <v>552</v>
      </c>
      <c r="D43" s="1222"/>
      <c r="E43" s="1223"/>
      <c r="F43" s="41" t="s">
        <v>495</v>
      </c>
      <c r="G43" s="42" t="s">
        <v>495</v>
      </c>
      <c r="H43" s="42" t="s">
        <v>495</v>
      </c>
      <c r="I43" s="42" t="s">
        <v>495</v>
      </c>
      <c r="J43" s="43" t="s">
        <v>495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XklG7l2IVLMHzR3bLa7JTC1j2g1nQYYSf6me7H6noajuDI8TMGu/fmrCvc4KaiVK31ezqTAk4km7VQzvdcpgA==" saltValue="zu5UL/7oidBtkeMeoySh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4" t="s">
        <v>11</v>
      </c>
      <c r="C45" s="1235"/>
      <c r="D45" s="58"/>
      <c r="E45" s="1240" t="s">
        <v>12</v>
      </c>
      <c r="F45" s="1240"/>
      <c r="G45" s="1240"/>
      <c r="H45" s="1240"/>
      <c r="I45" s="1240"/>
      <c r="J45" s="1241"/>
      <c r="K45" s="59">
        <v>473</v>
      </c>
      <c r="L45" s="60">
        <v>416</v>
      </c>
      <c r="M45" s="60">
        <v>415</v>
      </c>
      <c r="N45" s="60">
        <v>454</v>
      </c>
      <c r="O45" s="61">
        <v>466</v>
      </c>
      <c r="P45" s="48"/>
      <c r="Q45" s="48"/>
      <c r="R45" s="48"/>
      <c r="S45" s="48"/>
      <c r="T45" s="48"/>
      <c r="U45" s="48"/>
    </row>
    <row r="46" spans="1:21" ht="30.75" customHeight="1">
      <c r="A46" s="48"/>
      <c r="B46" s="1236"/>
      <c r="C46" s="1237"/>
      <c r="D46" s="62"/>
      <c r="E46" s="1228" t="s">
        <v>13</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c r="A47" s="48"/>
      <c r="B47" s="1236"/>
      <c r="C47" s="1237"/>
      <c r="D47" s="62"/>
      <c r="E47" s="1228" t="s">
        <v>14</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c r="A48" s="48"/>
      <c r="B48" s="1236"/>
      <c r="C48" s="1237"/>
      <c r="D48" s="62"/>
      <c r="E48" s="1228" t="s">
        <v>15</v>
      </c>
      <c r="F48" s="1228"/>
      <c r="G48" s="1228"/>
      <c r="H48" s="1228"/>
      <c r="I48" s="1228"/>
      <c r="J48" s="1229"/>
      <c r="K48" s="63">
        <v>184</v>
      </c>
      <c r="L48" s="64">
        <v>165</v>
      </c>
      <c r="M48" s="64">
        <v>165</v>
      </c>
      <c r="N48" s="64">
        <v>137</v>
      </c>
      <c r="O48" s="65">
        <v>143</v>
      </c>
      <c r="P48" s="48"/>
      <c r="Q48" s="48"/>
      <c r="R48" s="48"/>
      <c r="S48" s="48"/>
      <c r="T48" s="48"/>
      <c r="U48" s="48"/>
    </row>
    <row r="49" spans="1:21" ht="30.75" customHeight="1">
      <c r="A49" s="48"/>
      <c r="B49" s="1236"/>
      <c r="C49" s="1237"/>
      <c r="D49" s="62"/>
      <c r="E49" s="1228" t="s">
        <v>16</v>
      </c>
      <c r="F49" s="1228"/>
      <c r="G49" s="1228"/>
      <c r="H49" s="1228"/>
      <c r="I49" s="1228"/>
      <c r="J49" s="1229"/>
      <c r="K49" s="63">
        <v>56</v>
      </c>
      <c r="L49" s="64">
        <v>56</v>
      </c>
      <c r="M49" s="64">
        <v>56</v>
      </c>
      <c r="N49" s="64">
        <v>47</v>
      </c>
      <c r="O49" s="65">
        <v>22</v>
      </c>
      <c r="P49" s="48"/>
      <c r="Q49" s="48"/>
      <c r="R49" s="48"/>
      <c r="S49" s="48"/>
      <c r="T49" s="48"/>
      <c r="U49" s="48"/>
    </row>
    <row r="50" spans="1:21" ht="30.75" customHeight="1">
      <c r="A50" s="48"/>
      <c r="B50" s="1236"/>
      <c r="C50" s="1237"/>
      <c r="D50" s="62"/>
      <c r="E50" s="1228" t="s">
        <v>17</v>
      </c>
      <c r="F50" s="1228"/>
      <c r="G50" s="1228"/>
      <c r="H50" s="1228"/>
      <c r="I50" s="1228"/>
      <c r="J50" s="1229"/>
      <c r="K50" s="63">
        <v>8</v>
      </c>
      <c r="L50" s="64">
        <v>7</v>
      </c>
      <c r="M50" s="64">
        <v>7</v>
      </c>
      <c r="N50" s="64">
        <v>8</v>
      </c>
      <c r="O50" s="65">
        <v>10</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491</v>
      </c>
      <c r="L52" s="64">
        <v>493</v>
      </c>
      <c r="M52" s="64">
        <v>498</v>
      </c>
      <c r="N52" s="64">
        <v>523</v>
      </c>
      <c r="O52" s="65">
        <v>506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230</v>
      </c>
      <c r="L53" s="69">
        <v>151</v>
      </c>
      <c r="M53" s="69">
        <v>145</v>
      </c>
      <c r="N53" s="69">
        <v>123</v>
      </c>
      <c r="O53" s="70">
        <v>135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0/ILPUY72VsqhhXJ5AbZyJMWHlGySEN1kqzB4touDdInmjdIVgPSOu9S1cvTb/Q99GpmUiMd0XdlSR8/oI0kA==" saltValue="6lJXhwNdLeDTQtWGBli9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42" t="s">
        <v>24</v>
      </c>
      <c r="C41" s="1243"/>
      <c r="D41" s="81"/>
      <c r="E41" s="1248" t="s">
        <v>25</v>
      </c>
      <c r="F41" s="1248"/>
      <c r="G41" s="1248"/>
      <c r="H41" s="1249"/>
      <c r="I41" s="82">
        <v>4389</v>
      </c>
      <c r="J41" s="83">
        <v>4351</v>
      </c>
      <c r="K41" s="83">
        <v>4285</v>
      </c>
      <c r="L41" s="83">
        <v>4497</v>
      </c>
      <c r="M41" s="84">
        <v>4487</v>
      </c>
    </row>
    <row r="42" spans="2:13" ht="27.75" customHeight="1">
      <c r="B42" s="1244"/>
      <c r="C42" s="1245"/>
      <c r="D42" s="85"/>
      <c r="E42" s="1250" t="s">
        <v>26</v>
      </c>
      <c r="F42" s="1250"/>
      <c r="G42" s="1250"/>
      <c r="H42" s="1251"/>
      <c r="I42" s="86">
        <v>19</v>
      </c>
      <c r="J42" s="87">
        <v>16</v>
      </c>
      <c r="K42" s="87">
        <v>12</v>
      </c>
      <c r="L42" s="87">
        <v>8</v>
      </c>
      <c r="M42" s="88">
        <v>4</v>
      </c>
    </row>
    <row r="43" spans="2:13" ht="27.75" customHeight="1">
      <c r="B43" s="1244"/>
      <c r="C43" s="1245"/>
      <c r="D43" s="85"/>
      <c r="E43" s="1250" t="s">
        <v>27</v>
      </c>
      <c r="F43" s="1250"/>
      <c r="G43" s="1250"/>
      <c r="H43" s="1251"/>
      <c r="I43" s="86">
        <v>1835</v>
      </c>
      <c r="J43" s="87">
        <v>1765</v>
      </c>
      <c r="K43" s="87">
        <v>1645</v>
      </c>
      <c r="L43" s="87">
        <v>1629</v>
      </c>
      <c r="M43" s="88">
        <v>1628</v>
      </c>
    </row>
    <row r="44" spans="2:13" ht="27.75" customHeight="1">
      <c r="B44" s="1244"/>
      <c r="C44" s="1245"/>
      <c r="D44" s="85"/>
      <c r="E44" s="1250" t="s">
        <v>28</v>
      </c>
      <c r="F44" s="1250"/>
      <c r="G44" s="1250"/>
      <c r="H44" s="1251"/>
      <c r="I44" s="86">
        <v>176</v>
      </c>
      <c r="J44" s="87">
        <v>123</v>
      </c>
      <c r="K44" s="87">
        <v>68</v>
      </c>
      <c r="L44" s="87">
        <v>22</v>
      </c>
      <c r="M44" s="88" t="s">
        <v>495</v>
      </c>
    </row>
    <row r="45" spans="2:13" ht="27.75" customHeight="1">
      <c r="B45" s="1244"/>
      <c r="C45" s="1245"/>
      <c r="D45" s="85"/>
      <c r="E45" s="1250" t="s">
        <v>29</v>
      </c>
      <c r="F45" s="1250"/>
      <c r="G45" s="1250"/>
      <c r="H45" s="1251"/>
      <c r="I45" s="86">
        <v>1089</v>
      </c>
      <c r="J45" s="87">
        <v>889</v>
      </c>
      <c r="K45" s="87">
        <v>818</v>
      </c>
      <c r="L45" s="87">
        <v>815</v>
      </c>
      <c r="M45" s="88">
        <v>792</v>
      </c>
    </row>
    <row r="46" spans="2:13" ht="27.75" customHeight="1">
      <c r="B46" s="1244"/>
      <c r="C46" s="1245"/>
      <c r="D46" s="89"/>
      <c r="E46" s="1250" t="s">
        <v>30</v>
      </c>
      <c r="F46" s="1250"/>
      <c r="G46" s="1250"/>
      <c r="H46" s="1251"/>
      <c r="I46" s="86" t="s">
        <v>495</v>
      </c>
      <c r="J46" s="87" t="s">
        <v>495</v>
      </c>
      <c r="K46" s="87" t="s">
        <v>495</v>
      </c>
      <c r="L46" s="87" t="s">
        <v>495</v>
      </c>
      <c r="M46" s="88" t="s">
        <v>495</v>
      </c>
    </row>
    <row r="47" spans="2:13" ht="27.75" customHeight="1">
      <c r="B47" s="1244"/>
      <c r="C47" s="1245"/>
      <c r="D47" s="90"/>
      <c r="E47" s="1252" t="s">
        <v>31</v>
      </c>
      <c r="F47" s="1253"/>
      <c r="G47" s="1253"/>
      <c r="H47" s="1254"/>
      <c r="I47" s="86" t="s">
        <v>495</v>
      </c>
      <c r="J47" s="87" t="s">
        <v>495</v>
      </c>
      <c r="K47" s="87" t="s">
        <v>495</v>
      </c>
      <c r="L47" s="87" t="s">
        <v>495</v>
      </c>
      <c r="M47" s="88" t="s">
        <v>495</v>
      </c>
    </row>
    <row r="48" spans="2:13" ht="27.75" customHeight="1">
      <c r="B48" s="1244"/>
      <c r="C48" s="1245"/>
      <c r="D48" s="85"/>
      <c r="E48" s="1250" t="s">
        <v>32</v>
      </c>
      <c r="F48" s="1250"/>
      <c r="G48" s="1250"/>
      <c r="H48" s="1251"/>
      <c r="I48" s="86" t="s">
        <v>495</v>
      </c>
      <c r="J48" s="87" t="s">
        <v>495</v>
      </c>
      <c r="K48" s="87" t="s">
        <v>495</v>
      </c>
      <c r="L48" s="87" t="s">
        <v>495</v>
      </c>
      <c r="M48" s="88" t="s">
        <v>495</v>
      </c>
    </row>
    <row r="49" spans="2:13" ht="27.75" customHeight="1">
      <c r="B49" s="1246"/>
      <c r="C49" s="1247"/>
      <c r="D49" s="85"/>
      <c r="E49" s="1250" t="s">
        <v>33</v>
      </c>
      <c r="F49" s="1250"/>
      <c r="G49" s="1250"/>
      <c r="H49" s="1251"/>
      <c r="I49" s="86" t="s">
        <v>495</v>
      </c>
      <c r="J49" s="87" t="s">
        <v>495</v>
      </c>
      <c r="K49" s="87" t="s">
        <v>495</v>
      </c>
      <c r="L49" s="87" t="s">
        <v>495</v>
      </c>
      <c r="M49" s="88" t="s">
        <v>495</v>
      </c>
    </row>
    <row r="50" spans="2:13" ht="27.75" customHeight="1">
      <c r="B50" s="1255" t="s">
        <v>34</v>
      </c>
      <c r="C50" s="1256"/>
      <c r="D50" s="91"/>
      <c r="E50" s="1250" t="s">
        <v>35</v>
      </c>
      <c r="F50" s="1250"/>
      <c r="G50" s="1250"/>
      <c r="H50" s="1251"/>
      <c r="I50" s="86">
        <v>2047</v>
      </c>
      <c r="J50" s="87">
        <v>1957</v>
      </c>
      <c r="K50" s="87">
        <v>2101</v>
      </c>
      <c r="L50" s="87">
        <v>2189</v>
      </c>
      <c r="M50" s="88">
        <v>2232</v>
      </c>
    </row>
    <row r="51" spans="2:13" ht="27.75" customHeight="1">
      <c r="B51" s="1244"/>
      <c r="C51" s="1245"/>
      <c r="D51" s="85"/>
      <c r="E51" s="1250" t="s">
        <v>36</v>
      </c>
      <c r="F51" s="1250"/>
      <c r="G51" s="1250"/>
      <c r="H51" s="1251"/>
      <c r="I51" s="86">
        <v>595</v>
      </c>
      <c r="J51" s="87">
        <v>578</v>
      </c>
      <c r="K51" s="87">
        <v>554</v>
      </c>
      <c r="L51" s="87">
        <v>513</v>
      </c>
      <c r="M51" s="88">
        <v>459</v>
      </c>
    </row>
    <row r="52" spans="2:13" ht="27.75" customHeight="1">
      <c r="B52" s="1246"/>
      <c r="C52" s="1247"/>
      <c r="D52" s="85"/>
      <c r="E52" s="1250" t="s">
        <v>37</v>
      </c>
      <c r="F52" s="1250"/>
      <c r="G52" s="1250"/>
      <c r="H52" s="1251"/>
      <c r="I52" s="86">
        <v>4496</v>
      </c>
      <c r="J52" s="87">
        <v>4446</v>
      </c>
      <c r="K52" s="87">
        <v>4353</v>
      </c>
      <c r="L52" s="87">
        <v>4511</v>
      </c>
      <c r="M52" s="88">
        <v>4414</v>
      </c>
    </row>
    <row r="53" spans="2:13" ht="27.75" customHeight="1" thickBot="1">
      <c r="B53" s="1257" t="s">
        <v>38</v>
      </c>
      <c r="C53" s="1258"/>
      <c r="D53" s="92"/>
      <c r="E53" s="1259" t="s">
        <v>39</v>
      </c>
      <c r="F53" s="1259"/>
      <c r="G53" s="1259"/>
      <c r="H53" s="1260"/>
      <c r="I53" s="93">
        <v>371</v>
      </c>
      <c r="J53" s="94">
        <v>162</v>
      </c>
      <c r="K53" s="94">
        <v>-179</v>
      </c>
      <c r="L53" s="94">
        <v>-241</v>
      </c>
      <c r="M53" s="95">
        <v>-194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uYxYa8x/O0/mU4XLyJQgnWtOdsF9PI5rPj+aIEVy7wvnyWNheTXIaF1dJU+L0LkD+gvYo3b7z2nuQmDpAndmw==" saltValue="miYQoMEn+HtJSvJ3wAH/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540</v>
      </c>
      <c r="G54" s="104" t="s">
        <v>541</v>
      </c>
      <c r="H54" s="105" t="s">
        <v>542</v>
      </c>
    </row>
    <row r="55" spans="2:8" ht="52.5" customHeight="1">
      <c r="B55" s="106"/>
      <c r="C55" s="1269" t="s">
        <v>42</v>
      </c>
      <c r="D55" s="1269"/>
      <c r="E55" s="1270"/>
      <c r="F55" s="107">
        <v>1469</v>
      </c>
      <c r="G55" s="107">
        <v>1515</v>
      </c>
      <c r="H55" s="108">
        <v>1261</v>
      </c>
    </row>
    <row r="56" spans="2:8" ht="52.5" customHeight="1">
      <c r="B56" s="109"/>
      <c r="C56" s="1271" t="s">
        <v>43</v>
      </c>
      <c r="D56" s="1271"/>
      <c r="E56" s="1272"/>
      <c r="F56" s="110">
        <v>16</v>
      </c>
      <c r="G56" s="110">
        <v>11</v>
      </c>
      <c r="H56" s="111">
        <v>41</v>
      </c>
    </row>
    <row r="57" spans="2:8" ht="53.25" customHeight="1">
      <c r="B57" s="109"/>
      <c r="C57" s="1273" t="s">
        <v>44</v>
      </c>
      <c r="D57" s="1273"/>
      <c r="E57" s="1274"/>
      <c r="F57" s="112">
        <v>485</v>
      </c>
      <c r="G57" s="112">
        <v>524</v>
      </c>
      <c r="H57" s="113">
        <v>769</v>
      </c>
    </row>
    <row r="58" spans="2:8" ht="45.75" customHeight="1">
      <c r="B58" s="114"/>
      <c r="C58" s="1261" t="s">
        <v>558</v>
      </c>
      <c r="D58" s="1262"/>
      <c r="E58" s="1263"/>
      <c r="F58" s="115">
        <v>107</v>
      </c>
      <c r="G58" s="115">
        <v>82</v>
      </c>
      <c r="H58" s="116">
        <v>347</v>
      </c>
    </row>
    <row r="59" spans="2:8" ht="45.75" customHeight="1">
      <c r="B59" s="114"/>
      <c r="C59" s="1261" t="s">
        <v>559</v>
      </c>
      <c r="D59" s="1262"/>
      <c r="E59" s="1263"/>
      <c r="F59" s="115">
        <v>143</v>
      </c>
      <c r="G59" s="115">
        <v>208</v>
      </c>
      <c r="H59" s="116">
        <v>274</v>
      </c>
    </row>
    <row r="60" spans="2:8" ht="45.75" customHeight="1">
      <c r="B60" s="114"/>
      <c r="C60" s="1261" t="s">
        <v>560</v>
      </c>
      <c r="D60" s="1262"/>
      <c r="E60" s="1263"/>
      <c r="F60" s="115">
        <v>57</v>
      </c>
      <c r="G60" s="115">
        <v>57</v>
      </c>
      <c r="H60" s="116">
        <v>58</v>
      </c>
    </row>
    <row r="61" spans="2:8" ht="45.75" customHeight="1">
      <c r="B61" s="114"/>
      <c r="C61" s="1261" t="s">
        <v>561</v>
      </c>
      <c r="D61" s="1262"/>
      <c r="E61" s="1263"/>
      <c r="F61" s="115">
        <v>131</v>
      </c>
      <c r="G61" s="115">
        <v>131</v>
      </c>
      <c r="H61" s="116">
        <v>50</v>
      </c>
    </row>
    <row r="62" spans="2:8" ht="45.75" customHeight="1" thickBot="1">
      <c r="B62" s="117"/>
      <c r="C62" s="1264" t="s">
        <v>562</v>
      </c>
      <c r="D62" s="1265"/>
      <c r="E62" s="1266"/>
      <c r="F62" s="118">
        <v>47</v>
      </c>
      <c r="G62" s="118">
        <v>46</v>
      </c>
      <c r="H62" s="119">
        <v>40</v>
      </c>
    </row>
    <row r="63" spans="2:8" ht="52.5" customHeight="1" thickBot="1">
      <c r="B63" s="120"/>
      <c r="C63" s="1267" t="s">
        <v>45</v>
      </c>
      <c r="D63" s="1267"/>
      <c r="E63" s="1268"/>
      <c r="F63" s="121">
        <v>1970</v>
      </c>
      <c r="G63" s="121">
        <v>2050</v>
      </c>
      <c r="H63" s="122">
        <v>2071</v>
      </c>
    </row>
    <row r="64" spans="2:8" ht="15" customHeight="1"/>
    <row r="65" ht="0" hidden="1" customHeight="1"/>
    <row r="66" ht="0" hidden="1" customHeight="1"/>
  </sheetData>
  <sheetProtection algorithmName="SHA-512" hashValue="F7SkeEjmubKgUMbgfH9VPyiwLWHfAECaWGG1MoX/xJjNkU/dL9OgYUY+uQsm7Miu7EkXnXJrVqoIoIExJfI6MQ==" saltValue="QdOztuR4Ujy2Ve3FMmPY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575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569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574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567</v>
      </c>
    </row>
    <row r="50" spans="1:109" ht="13.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538</v>
      </c>
      <c r="BQ50" s="1288"/>
      <c r="BR50" s="1288"/>
      <c r="BS50" s="1288"/>
      <c r="BT50" s="1288"/>
      <c r="BU50" s="1288"/>
      <c r="BV50" s="1288"/>
      <c r="BW50" s="1288"/>
      <c r="BX50" s="1288" t="s">
        <v>539</v>
      </c>
      <c r="BY50" s="1288"/>
      <c r="BZ50" s="1288"/>
      <c r="CA50" s="1288"/>
      <c r="CB50" s="1288"/>
      <c r="CC50" s="1288"/>
      <c r="CD50" s="1288"/>
      <c r="CE50" s="1288"/>
      <c r="CF50" s="1288" t="s">
        <v>540</v>
      </c>
      <c r="CG50" s="1288"/>
      <c r="CH50" s="1288"/>
      <c r="CI50" s="1288"/>
      <c r="CJ50" s="1288"/>
      <c r="CK50" s="1288"/>
      <c r="CL50" s="1288"/>
      <c r="CM50" s="1288"/>
      <c r="CN50" s="1288" t="s">
        <v>541</v>
      </c>
      <c r="CO50" s="1288"/>
      <c r="CP50" s="1288"/>
      <c r="CQ50" s="1288"/>
      <c r="CR50" s="1288"/>
      <c r="CS50" s="1288"/>
      <c r="CT50" s="1288"/>
      <c r="CU50" s="1288"/>
      <c r="CV50" s="1288" t="s">
        <v>542</v>
      </c>
      <c r="CW50" s="1288"/>
      <c r="CX50" s="1288"/>
      <c r="CY50" s="1288"/>
      <c r="CZ50" s="1288"/>
      <c r="DA50" s="1288"/>
      <c r="DB50" s="1288"/>
      <c r="DC50" s="1288"/>
    </row>
    <row r="51" spans="1:109" ht="13.5" customHeight="1">
      <c r="B51" s="366"/>
      <c r="G51" s="1294"/>
      <c r="H51" s="1294"/>
      <c r="I51" s="1295"/>
      <c r="J51" s="1295"/>
      <c r="K51" s="1291"/>
      <c r="L51" s="1291"/>
      <c r="M51" s="1291"/>
      <c r="N51" s="1291"/>
      <c r="AM51" s="373"/>
      <c r="AN51" s="1292" t="s">
        <v>566</v>
      </c>
      <c r="AO51" s="1292"/>
      <c r="AP51" s="1292"/>
      <c r="AQ51" s="1292"/>
      <c r="AR51" s="1292"/>
      <c r="AS51" s="1292"/>
      <c r="AT51" s="1292"/>
      <c r="AU51" s="1292"/>
      <c r="AV51" s="1292"/>
      <c r="AW51" s="1292"/>
      <c r="AX51" s="1292"/>
      <c r="AY51" s="1292"/>
      <c r="AZ51" s="1292"/>
      <c r="BA51" s="1292"/>
      <c r="BB51" s="1292" t="s">
        <v>572</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ht="13.5">
      <c r="B52" s="366"/>
      <c r="G52" s="1294"/>
      <c r="H52" s="1294"/>
      <c r="I52" s="1295"/>
      <c r="J52" s="1295"/>
      <c r="K52" s="1291"/>
      <c r="L52" s="1291"/>
      <c r="M52" s="1291"/>
      <c r="N52" s="1291"/>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5">
      <c r="A53" s="381"/>
      <c r="B53" s="366"/>
      <c r="G53" s="1294"/>
      <c r="H53" s="1294"/>
      <c r="I53" s="1284"/>
      <c r="J53" s="1284"/>
      <c r="K53" s="1291"/>
      <c r="L53" s="1291"/>
      <c r="M53" s="1291"/>
      <c r="N53" s="1291"/>
      <c r="AM53" s="373"/>
      <c r="AN53" s="1292"/>
      <c r="AO53" s="1292"/>
      <c r="AP53" s="1292"/>
      <c r="AQ53" s="1292"/>
      <c r="AR53" s="1292"/>
      <c r="AS53" s="1292"/>
      <c r="AT53" s="1292"/>
      <c r="AU53" s="1292"/>
      <c r="AV53" s="1292"/>
      <c r="AW53" s="1292"/>
      <c r="AX53" s="1292"/>
      <c r="AY53" s="1292"/>
      <c r="AZ53" s="1292"/>
      <c r="BA53" s="1292"/>
      <c r="BB53" s="1292" t="s">
        <v>571</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54</v>
      </c>
      <c r="CG53" s="1290"/>
      <c r="CH53" s="1290"/>
      <c r="CI53" s="1290"/>
      <c r="CJ53" s="1290"/>
      <c r="CK53" s="1290"/>
      <c r="CL53" s="1290"/>
      <c r="CM53" s="1290"/>
      <c r="CN53" s="1290">
        <v>55.9</v>
      </c>
      <c r="CO53" s="1290"/>
      <c r="CP53" s="1290"/>
      <c r="CQ53" s="1290"/>
      <c r="CR53" s="1290"/>
      <c r="CS53" s="1290"/>
      <c r="CT53" s="1290"/>
      <c r="CU53" s="1290"/>
      <c r="CV53" s="1289"/>
      <c r="CW53" s="1290"/>
      <c r="CX53" s="1290"/>
      <c r="CY53" s="1290"/>
      <c r="CZ53" s="1290"/>
      <c r="DA53" s="1290"/>
      <c r="DB53" s="1290"/>
      <c r="DC53" s="1290"/>
    </row>
    <row r="54" spans="1:109" ht="13.5">
      <c r="A54" s="381"/>
      <c r="B54" s="366"/>
      <c r="G54" s="1294"/>
      <c r="H54" s="1294"/>
      <c r="I54" s="1284"/>
      <c r="J54" s="1284"/>
      <c r="K54" s="1291"/>
      <c r="L54" s="1291"/>
      <c r="M54" s="1291"/>
      <c r="N54" s="1291"/>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5">
      <c r="A55" s="381"/>
      <c r="B55" s="366"/>
      <c r="G55" s="1284"/>
      <c r="H55" s="1284"/>
      <c r="I55" s="1284"/>
      <c r="J55" s="1284"/>
      <c r="K55" s="1291"/>
      <c r="L55" s="1291"/>
      <c r="M55" s="1291"/>
      <c r="N55" s="1291"/>
      <c r="AN55" s="1288" t="s">
        <v>573</v>
      </c>
      <c r="AO55" s="1288"/>
      <c r="AP55" s="1288"/>
      <c r="AQ55" s="1288"/>
      <c r="AR55" s="1288"/>
      <c r="AS55" s="1288"/>
      <c r="AT55" s="1288"/>
      <c r="AU55" s="1288"/>
      <c r="AV55" s="1288"/>
      <c r="AW55" s="1288"/>
      <c r="AX55" s="1288"/>
      <c r="AY55" s="1288"/>
      <c r="AZ55" s="1288"/>
      <c r="BA55" s="1288"/>
      <c r="BB55" s="1292" t="s">
        <v>572</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ht="13.5">
      <c r="A56" s="381"/>
      <c r="B56" s="366"/>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1" customFormat="1" ht="13.5">
      <c r="B57" s="387"/>
      <c r="G57" s="1284"/>
      <c r="H57" s="1284"/>
      <c r="I57" s="1293"/>
      <c r="J57" s="1293"/>
      <c r="K57" s="1291"/>
      <c r="L57" s="1291"/>
      <c r="M57" s="1291"/>
      <c r="N57" s="1291"/>
      <c r="AM57" s="365"/>
      <c r="AN57" s="1288"/>
      <c r="AO57" s="1288"/>
      <c r="AP57" s="1288"/>
      <c r="AQ57" s="1288"/>
      <c r="AR57" s="1288"/>
      <c r="AS57" s="1288"/>
      <c r="AT57" s="1288"/>
      <c r="AU57" s="1288"/>
      <c r="AV57" s="1288"/>
      <c r="AW57" s="1288"/>
      <c r="AX57" s="1288"/>
      <c r="AY57" s="1288"/>
      <c r="AZ57" s="1288"/>
      <c r="BA57" s="1288"/>
      <c r="BB57" s="1292" t="s">
        <v>571</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54.2</v>
      </c>
      <c r="CG57" s="1290"/>
      <c r="CH57" s="1290"/>
      <c r="CI57" s="1290"/>
      <c r="CJ57" s="1290"/>
      <c r="CK57" s="1290"/>
      <c r="CL57" s="1290"/>
      <c r="CM57" s="1290"/>
      <c r="CN57" s="1290">
        <v>56.3</v>
      </c>
      <c r="CO57" s="1290"/>
      <c r="CP57" s="1290"/>
      <c r="CQ57" s="1290"/>
      <c r="CR57" s="1290"/>
      <c r="CS57" s="1290"/>
      <c r="CT57" s="1290"/>
      <c r="CU57" s="1290"/>
      <c r="CV57" s="1289"/>
      <c r="CW57" s="1290"/>
      <c r="CX57" s="1290"/>
      <c r="CY57" s="1290"/>
      <c r="CZ57" s="1290"/>
      <c r="DA57" s="1290"/>
      <c r="DB57" s="1290"/>
      <c r="DC57" s="1290"/>
      <c r="DD57" s="392"/>
      <c r="DE57" s="387"/>
    </row>
    <row r="58" spans="1:109" s="381" customFormat="1" ht="13.5">
      <c r="A58" s="365"/>
      <c r="B58" s="387"/>
      <c r="G58" s="1284"/>
      <c r="H58" s="1284"/>
      <c r="I58" s="1293"/>
      <c r="J58" s="1293"/>
      <c r="K58" s="1291"/>
      <c r="L58" s="1291"/>
      <c r="M58" s="1291"/>
      <c r="N58" s="1291"/>
      <c r="AM58" s="365"/>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570</v>
      </c>
    </row>
    <row r="64" spans="1:109" ht="13.5">
      <c r="B64" s="366"/>
      <c r="G64" s="382"/>
      <c r="I64" s="384"/>
      <c r="J64" s="384"/>
      <c r="K64" s="384"/>
      <c r="L64" s="384"/>
      <c r="M64" s="384"/>
      <c r="N64" s="383"/>
      <c r="AM64" s="382"/>
      <c r="AN64" s="382" t="s">
        <v>569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568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567</v>
      </c>
    </row>
    <row r="72" spans="2:107" ht="13.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538</v>
      </c>
      <c r="BQ72" s="1288"/>
      <c r="BR72" s="1288"/>
      <c r="BS72" s="1288"/>
      <c r="BT72" s="1288"/>
      <c r="BU72" s="1288"/>
      <c r="BV72" s="1288"/>
      <c r="BW72" s="1288"/>
      <c r="BX72" s="1288" t="s">
        <v>539</v>
      </c>
      <c r="BY72" s="1288"/>
      <c r="BZ72" s="1288"/>
      <c r="CA72" s="1288"/>
      <c r="CB72" s="1288"/>
      <c r="CC72" s="1288"/>
      <c r="CD72" s="1288"/>
      <c r="CE72" s="1288"/>
      <c r="CF72" s="1288" t="s">
        <v>540</v>
      </c>
      <c r="CG72" s="1288"/>
      <c r="CH72" s="1288"/>
      <c r="CI72" s="1288"/>
      <c r="CJ72" s="1288"/>
      <c r="CK72" s="1288"/>
      <c r="CL72" s="1288"/>
      <c r="CM72" s="1288"/>
      <c r="CN72" s="1288" t="s">
        <v>541</v>
      </c>
      <c r="CO72" s="1288"/>
      <c r="CP72" s="1288"/>
      <c r="CQ72" s="1288"/>
      <c r="CR72" s="1288"/>
      <c r="CS72" s="1288"/>
      <c r="CT72" s="1288"/>
      <c r="CU72" s="1288"/>
      <c r="CV72" s="1288" t="s">
        <v>542</v>
      </c>
      <c r="CW72" s="1288"/>
      <c r="CX72" s="1288"/>
      <c r="CY72" s="1288"/>
      <c r="CZ72" s="1288"/>
      <c r="DA72" s="1288"/>
      <c r="DB72" s="1288"/>
      <c r="DC72" s="1288"/>
    </row>
    <row r="73" spans="2:107" ht="13.5">
      <c r="B73" s="366"/>
      <c r="G73" s="1294"/>
      <c r="H73" s="1294"/>
      <c r="I73" s="1294"/>
      <c r="J73" s="1294"/>
      <c r="K73" s="1296"/>
      <c r="L73" s="1296"/>
      <c r="M73" s="1296"/>
      <c r="N73" s="1296"/>
      <c r="AM73" s="373"/>
      <c r="AN73" s="1292" t="s">
        <v>566</v>
      </c>
      <c r="AO73" s="1292"/>
      <c r="AP73" s="1292"/>
      <c r="AQ73" s="1292"/>
      <c r="AR73" s="1292"/>
      <c r="AS73" s="1292"/>
      <c r="AT73" s="1292"/>
      <c r="AU73" s="1292"/>
      <c r="AV73" s="1292"/>
      <c r="AW73" s="1292"/>
      <c r="AX73" s="1292"/>
      <c r="AY73" s="1292"/>
      <c r="AZ73" s="1292"/>
      <c r="BA73" s="1292"/>
      <c r="BB73" s="1292" t="s">
        <v>564</v>
      </c>
      <c r="BC73" s="1292"/>
      <c r="BD73" s="1292"/>
      <c r="BE73" s="1292"/>
      <c r="BF73" s="1292"/>
      <c r="BG73" s="1292"/>
      <c r="BH73" s="1292"/>
      <c r="BI73" s="1292"/>
      <c r="BJ73" s="1292"/>
      <c r="BK73" s="1292"/>
      <c r="BL73" s="1292"/>
      <c r="BM73" s="1292"/>
      <c r="BN73" s="1292"/>
      <c r="BO73" s="1292"/>
      <c r="BP73" s="1290">
        <v>15.2</v>
      </c>
      <c r="BQ73" s="1290"/>
      <c r="BR73" s="1290"/>
      <c r="BS73" s="1290"/>
      <c r="BT73" s="1290"/>
      <c r="BU73" s="1290"/>
      <c r="BV73" s="1290"/>
      <c r="BW73" s="1290"/>
      <c r="BX73" s="1290">
        <v>7.3</v>
      </c>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5">
      <c r="B74" s="366"/>
      <c r="G74" s="1294"/>
      <c r="H74" s="1294"/>
      <c r="I74" s="1294"/>
      <c r="J74" s="1294"/>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5">
      <c r="B75" s="366"/>
      <c r="G75" s="1294"/>
      <c r="H75" s="1294"/>
      <c r="I75" s="1284"/>
      <c r="J75" s="1284"/>
      <c r="K75" s="1291"/>
      <c r="L75" s="1291"/>
      <c r="M75" s="1291"/>
      <c r="N75" s="1291"/>
      <c r="AM75" s="373"/>
      <c r="AN75" s="1292"/>
      <c r="AO75" s="1292"/>
      <c r="AP75" s="1292"/>
      <c r="AQ75" s="1292"/>
      <c r="AR75" s="1292"/>
      <c r="AS75" s="1292"/>
      <c r="AT75" s="1292"/>
      <c r="AU75" s="1292"/>
      <c r="AV75" s="1292"/>
      <c r="AW75" s="1292"/>
      <c r="AX75" s="1292"/>
      <c r="AY75" s="1292"/>
      <c r="AZ75" s="1292"/>
      <c r="BA75" s="1292"/>
      <c r="BB75" s="1292" t="s">
        <v>563</v>
      </c>
      <c r="BC75" s="1292"/>
      <c r="BD75" s="1292"/>
      <c r="BE75" s="1292"/>
      <c r="BF75" s="1292"/>
      <c r="BG75" s="1292"/>
      <c r="BH75" s="1292"/>
      <c r="BI75" s="1292"/>
      <c r="BJ75" s="1292"/>
      <c r="BK75" s="1292"/>
      <c r="BL75" s="1292"/>
      <c r="BM75" s="1292"/>
      <c r="BN75" s="1292"/>
      <c r="BO75" s="1292"/>
      <c r="BP75" s="1290">
        <v>9.8000000000000007</v>
      </c>
      <c r="BQ75" s="1290"/>
      <c r="BR75" s="1290"/>
      <c r="BS75" s="1290"/>
      <c r="BT75" s="1290"/>
      <c r="BU75" s="1290"/>
      <c r="BV75" s="1290"/>
      <c r="BW75" s="1290"/>
      <c r="BX75" s="1290">
        <v>8.4</v>
      </c>
      <c r="BY75" s="1290"/>
      <c r="BZ75" s="1290"/>
      <c r="CA75" s="1290"/>
      <c r="CB75" s="1290"/>
      <c r="CC75" s="1290"/>
      <c r="CD75" s="1290"/>
      <c r="CE75" s="1290"/>
      <c r="CF75" s="1290">
        <v>7.4</v>
      </c>
      <c r="CG75" s="1290"/>
      <c r="CH75" s="1290"/>
      <c r="CI75" s="1290"/>
      <c r="CJ75" s="1290"/>
      <c r="CK75" s="1290"/>
      <c r="CL75" s="1290"/>
      <c r="CM75" s="1290"/>
      <c r="CN75" s="1290">
        <v>6.1</v>
      </c>
      <c r="CO75" s="1290"/>
      <c r="CP75" s="1290"/>
      <c r="CQ75" s="1290"/>
      <c r="CR75" s="1290"/>
      <c r="CS75" s="1290"/>
      <c r="CT75" s="1290"/>
      <c r="CU75" s="1290"/>
      <c r="CV75" s="1290">
        <v>5.9</v>
      </c>
      <c r="CW75" s="1290"/>
      <c r="CX75" s="1290"/>
      <c r="CY75" s="1290"/>
      <c r="CZ75" s="1290"/>
      <c r="DA75" s="1290"/>
      <c r="DB75" s="1290"/>
      <c r="DC75" s="1290"/>
    </row>
    <row r="76" spans="2:107" ht="13.5">
      <c r="B76" s="366"/>
      <c r="G76" s="1294"/>
      <c r="H76" s="1294"/>
      <c r="I76" s="1284"/>
      <c r="J76" s="1284"/>
      <c r="K76" s="1291"/>
      <c r="L76" s="1291"/>
      <c r="M76" s="1291"/>
      <c r="N76" s="1291"/>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5">
      <c r="B77" s="366"/>
      <c r="G77" s="1284"/>
      <c r="H77" s="1284"/>
      <c r="I77" s="1284"/>
      <c r="J77" s="1284"/>
      <c r="K77" s="1296"/>
      <c r="L77" s="1296"/>
      <c r="M77" s="1296"/>
      <c r="N77" s="1296"/>
      <c r="AN77" s="1288" t="s">
        <v>565</v>
      </c>
      <c r="AO77" s="1288"/>
      <c r="AP77" s="1288"/>
      <c r="AQ77" s="1288"/>
      <c r="AR77" s="1288"/>
      <c r="AS77" s="1288"/>
      <c r="AT77" s="1288"/>
      <c r="AU77" s="1288"/>
      <c r="AV77" s="1288"/>
      <c r="AW77" s="1288"/>
      <c r="AX77" s="1288"/>
      <c r="AY77" s="1288"/>
      <c r="AZ77" s="1288"/>
      <c r="BA77" s="1288"/>
      <c r="BB77" s="1292" t="s">
        <v>564</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5">
      <c r="B79" s="366"/>
      <c r="G79" s="1284"/>
      <c r="H79" s="1284"/>
      <c r="I79" s="1293"/>
      <c r="J79" s="1293"/>
      <c r="K79" s="1297"/>
      <c r="L79" s="1297"/>
      <c r="M79" s="1297"/>
      <c r="N79" s="1297"/>
      <c r="AN79" s="1288"/>
      <c r="AO79" s="1288"/>
      <c r="AP79" s="1288"/>
      <c r="AQ79" s="1288"/>
      <c r="AR79" s="1288"/>
      <c r="AS79" s="1288"/>
      <c r="AT79" s="1288"/>
      <c r="AU79" s="1288"/>
      <c r="AV79" s="1288"/>
      <c r="AW79" s="1288"/>
      <c r="AX79" s="1288"/>
      <c r="AY79" s="1288"/>
      <c r="AZ79" s="1288"/>
      <c r="BA79" s="1288"/>
      <c r="BB79" s="1292" t="s">
        <v>563</v>
      </c>
      <c r="BC79" s="1292"/>
      <c r="BD79" s="1292"/>
      <c r="BE79" s="1292"/>
      <c r="BF79" s="1292"/>
      <c r="BG79" s="1292"/>
      <c r="BH79" s="1292"/>
      <c r="BI79" s="1292"/>
      <c r="BJ79" s="1292"/>
      <c r="BK79" s="1292"/>
      <c r="BL79" s="1292"/>
      <c r="BM79" s="1292"/>
      <c r="BN79" s="1292"/>
      <c r="BO79" s="1292"/>
      <c r="BP79" s="1290">
        <v>9.1999999999999993</v>
      </c>
      <c r="BQ79" s="1290"/>
      <c r="BR79" s="1290"/>
      <c r="BS79" s="1290"/>
      <c r="BT79" s="1290"/>
      <c r="BU79" s="1290"/>
      <c r="BV79" s="1290"/>
      <c r="BW79" s="1290"/>
      <c r="BX79" s="1290">
        <v>8.1999999999999993</v>
      </c>
      <c r="BY79" s="1290"/>
      <c r="BZ79" s="1290"/>
      <c r="CA79" s="1290"/>
      <c r="CB79" s="1290"/>
      <c r="CC79" s="1290"/>
      <c r="CD79" s="1290"/>
      <c r="CE79" s="1290"/>
      <c r="CF79" s="1290">
        <v>7.8</v>
      </c>
      <c r="CG79" s="1290"/>
      <c r="CH79" s="1290"/>
      <c r="CI79" s="1290"/>
      <c r="CJ79" s="1290"/>
      <c r="CK79" s="1290"/>
      <c r="CL79" s="1290"/>
      <c r="CM79" s="1290"/>
      <c r="CN79" s="1290">
        <v>7.4</v>
      </c>
      <c r="CO79" s="1290"/>
      <c r="CP79" s="1290"/>
      <c r="CQ79" s="1290"/>
      <c r="CR79" s="1290"/>
      <c r="CS79" s="1290"/>
      <c r="CT79" s="1290"/>
      <c r="CU79" s="1290"/>
      <c r="CV79" s="1290">
        <v>7.1</v>
      </c>
      <c r="CW79" s="1290"/>
      <c r="CX79" s="1290"/>
      <c r="CY79" s="1290"/>
      <c r="CZ79" s="1290"/>
      <c r="DA79" s="1290"/>
      <c r="DB79" s="1290"/>
      <c r="DC79" s="1290"/>
    </row>
    <row r="80" spans="2:107" ht="13.5">
      <c r="B80" s="366"/>
      <c r="G80" s="1284"/>
      <c r="H80" s="1284"/>
      <c r="I80" s="1293"/>
      <c r="J80" s="1293"/>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Zy+x6aXGfN5Xh8fO2OzsUJ/F48jM4qRoRHwZssS/A/zdGVl6S9U/46yyZq+KLkdP2MYoEzbUYeRkO40PoBrsQ==" saltValue="yaI30MjKV+1EwIZvRv6J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CV57:DC58"/>
    <mergeCell ref="AN65:DC69"/>
    <mergeCell ref="BX55:CE56"/>
    <mergeCell ref="CF55:CM56"/>
    <mergeCell ref="CN55:CU56"/>
    <mergeCell ref="CV55:DC56"/>
    <mergeCell ref="BP55:BW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N53:CU54"/>
    <mergeCell ref="N51:N52"/>
    <mergeCell ref="I57:J58"/>
    <mergeCell ref="K57:K58"/>
    <mergeCell ref="L57:L58"/>
    <mergeCell ref="M57:M58"/>
    <mergeCell ref="N57:N58"/>
    <mergeCell ref="CV53:DC54"/>
    <mergeCell ref="G55:H58"/>
    <mergeCell ref="I55:J56"/>
    <mergeCell ref="K55:K56"/>
    <mergeCell ref="L55:L56"/>
    <mergeCell ref="M55:M56"/>
    <mergeCell ref="N55:N56"/>
    <mergeCell ref="AN55:BA58"/>
    <mergeCell ref="BB55:BO56"/>
    <mergeCell ref="AN51:BA54"/>
    <mergeCell ref="G51:H54"/>
    <mergeCell ref="BP57:BW58"/>
    <mergeCell ref="BX57:CE58"/>
    <mergeCell ref="CF57:CM58"/>
    <mergeCell ref="CN57:CU58"/>
    <mergeCell ref="BB57:BO58"/>
    <mergeCell ref="I51:J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 ref="CV51:DC52"/>
    <mergeCell ref="BB51:BO52"/>
    <mergeCell ref="BP51:BW52"/>
    <mergeCell ref="BX51:CE52"/>
    <mergeCell ref="CF51:CM52"/>
    <mergeCell ref="CN51:CU52"/>
    <mergeCell ref="K51:K52"/>
    <mergeCell ref="L51:L52"/>
    <mergeCell ref="M51: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VXb9TH1iyq0RO6cc0cuIvvbEocabYEzXl/ixUkbdr3QDBgoIl3Pi/VaXsY45FqbknHW0SIJC56OgJRrA2f70w==" saltValue="hR8nUD38Hup/KvTH6TSp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N/0l6PyHnGMz8zkA1627XGbqX50dDvlsotxRR7YqbFLDI1p+tQd310R+Cew9r7OfZY/H3zejRjlHBFrY8q7Mw==" saltValue="EoPUk1VjhARgZkYRl046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184782</v>
      </c>
      <c r="E3" s="141"/>
      <c r="F3" s="142">
        <v>316331</v>
      </c>
      <c r="G3" s="143"/>
      <c r="H3" s="144"/>
    </row>
    <row r="4" spans="1:8">
      <c r="A4" s="145"/>
      <c r="B4" s="146"/>
      <c r="C4" s="147"/>
      <c r="D4" s="148">
        <v>71024</v>
      </c>
      <c r="E4" s="149"/>
      <c r="F4" s="150">
        <v>106387</v>
      </c>
      <c r="G4" s="151"/>
      <c r="H4" s="152"/>
    </row>
    <row r="5" spans="1:8">
      <c r="A5" s="133" t="s">
        <v>530</v>
      </c>
      <c r="B5" s="138"/>
      <c r="C5" s="139"/>
      <c r="D5" s="140">
        <v>201891</v>
      </c>
      <c r="E5" s="141"/>
      <c r="F5" s="142">
        <v>333013</v>
      </c>
      <c r="G5" s="143"/>
      <c r="H5" s="144"/>
    </row>
    <row r="6" spans="1:8">
      <c r="A6" s="145"/>
      <c r="B6" s="146"/>
      <c r="C6" s="147"/>
      <c r="D6" s="148">
        <v>82328</v>
      </c>
      <c r="E6" s="149"/>
      <c r="F6" s="150">
        <v>126732</v>
      </c>
      <c r="G6" s="151"/>
      <c r="H6" s="152"/>
    </row>
    <row r="7" spans="1:8">
      <c r="A7" s="133" t="s">
        <v>531</v>
      </c>
      <c r="B7" s="138"/>
      <c r="C7" s="139"/>
      <c r="D7" s="140">
        <v>180181</v>
      </c>
      <c r="E7" s="141"/>
      <c r="F7" s="142">
        <v>280458</v>
      </c>
      <c r="G7" s="143"/>
      <c r="H7" s="144"/>
    </row>
    <row r="8" spans="1:8">
      <c r="A8" s="145"/>
      <c r="B8" s="146"/>
      <c r="C8" s="147"/>
      <c r="D8" s="148">
        <v>91453</v>
      </c>
      <c r="E8" s="149"/>
      <c r="F8" s="150">
        <v>127286</v>
      </c>
      <c r="G8" s="151"/>
      <c r="H8" s="152"/>
    </row>
    <row r="9" spans="1:8">
      <c r="A9" s="133" t="s">
        <v>532</v>
      </c>
      <c r="B9" s="138"/>
      <c r="C9" s="139"/>
      <c r="D9" s="140">
        <v>365791</v>
      </c>
      <c r="E9" s="141"/>
      <c r="F9" s="142">
        <v>291945</v>
      </c>
      <c r="G9" s="143"/>
      <c r="H9" s="144"/>
    </row>
    <row r="10" spans="1:8">
      <c r="A10" s="145"/>
      <c r="B10" s="146"/>
      <c r="C10" s="147"/>
      <c r="D10" s="148">
        <v>181767</v>
      </c>
      <c r="E10" s="149"/>
      <c r="F10" s="150">
        <v>127651</v>
      </c>
      <c r="G10" s="151"/>
      <c r="H10" s="152"/>
    </row>
    <row r="11" spans="1:8">
      <c r="A11" s="133" t="s">
        <v>533</v>
      </c>
      <c r="B11" s="138"/>
      <c r="C11" s="139"/>
      <c r="D11" s="140">
        <v>311386</v>
      </c>
      <c r="E11" s="141"/>
      <c r="F11" s="142">
        <v>291173</v>
      </c>
      <c r="G11" s="143"/>
      <c r="H11" s="144"/>
    </row>
    <row r="12" spans="1:8">
      <c r="A12" s="145"/>
      <c r="B12" s="146"/>
      <c r="C12" s="153"/>
      <c r="D12" s="148">
        <v>91524</v>
      </c>
      <c r="E12" s="149"/>
      <c r="F12" s="150">
        <v>119071</v>
      </c>
      <c r="G12" s="151"/>
      <c r="H12" s="152"/>
    </row>
    <row r="13" spans="1:8">
      <c r="A13" s="133"/>
      <c r="B13" s="138"/>
      <c r="C13" s="154"/>
      <c r="D13" s="155">
        <v>248806</v>
      </c>
      <c r="E13" s="156"/>
      <c r="F13" s="157">
        <v>302584</v>
      </c>
      <c r="G13" s="158"/>
      <c r="H13" s="144"/>
    </row>
    <row r="14" spans="1:8">
      <c r="A14" s="145"/>
      <c r="B14" s="146"/>
      <c r="C14" s="147"/>
      <c r="D14" s="148">
        <v>103619</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1.98</v>
      </c>
      <c r="C19" s="159">
        <f>ROUND(VALUE(SUBSTITUTE(実質収支比率等に係る経年分析!G$48,"▲","-")),2)</f>
        <v>2.4700000000000002</v>
      </c>
      <c r="D19" s="159">
        <f>ROUND(VALUE(SUBSTITUTE(実質収支比率等に係る経年分析!H$48,"▲","-")),2)</f>
        <v>3.79</v>
      </c>
      <c r="E19" s="159">
        <f>ROUND(VALUE(SUBSTITUTE(実質収支比率等に係る経年分析!I$48,"▲","-")),2)</f>
        <v>2.64</v>
      </c>
      <c r="F19" s="159">
        <f>ROUND(VALUE(SUBSTITUTE(実質収支比率等に係る経年分析!J$48,"▲","-")),2)</f>
        <v>0.85</v>
      </c>
    </row>
    <row r="20" spans="1:11">
      <c r="A20" s="159" t="s">
        <v>49</v>
      </c>
      <c r="B20" s="159">
        <f>ROUND(VALUE(SUBSTITUTE(実質収支比率等に係る経年分析!F$47,"▲","-")),2)</f>
        <v>48.06</v>
      </c>
      <c r="C20" s="159">
        <f>ROUND(VALUE(SUBSTITUTE(実質収支比率等に係る経年分析!G$47,"▲","-")),2)</f>
        <v>53.28</v>
      </c>
      <c r="D20" s="159">
        <f>ROUND(VALUE(SUBSTITUTE(実質収支比率等に係る経年分析!H$47,"▲","-")),2)</f>
        <v>53.32</v>
      </c>
      <c r="E20" s="159">
        <f>ROUND(VALUE(SUBSTITUTE(実質収支比率等に係る経年分析!I$47,"▲","-")),2)</f>
        <v>55.73</v>
      </c>
      <c r="F20" s="159">
        <f>ROUND(VALUE(SUBSTITUTE(実質収支比率等に係る経年分析!J$47,"▲","-")),2)</f>
        <v>48.09</v>
      </c>
    </row>
    <row r="21" spans="1:11">
      <c r="A21" s="159" t="s">
        <v>50</v>
      </c>
      <c r="B21" s="159">
        <f>IF(ISNUMBER(VALUE(SUBSTITUTE(実質収支比率等に係る経年分析!F$49,"▲","-"))),ROUND(VALUE(SUBSTITUTE(実質収支比率等に係る経年分析!F$49,"▲","-")),2),NA())</f>
        <v>3.69</v>
      </c>
      <c r="C21" s="159">
        <f>IF(ISNUMBER(VALUE(SUBSTITUTE(実質収支比率等に係る経年分析!G$49,"▲","-"))),ROUND(VALUE(SUBSTITUTE(実質収支比率等に係る経年分析!G$49,"▲","-")),2),NA())</f>
        <v>1.95</v>
      </c>
      <c r="D21" s="159">
        <f>IF(ISNUMBER(VALUE(SUBSTITUTE(実質収支比率等に係る経年分析!H$49,"▲","-"))),ROUND(VALUE(SUBSTITUTE(実質収支比率等に係る経年分析!H$49,"▲","-")),2),NA())</f>
        <v>3.69</v>
      </c>
      <c r="E21" s="159">
        <f>IF(ISNUMBER(VALUE(SUBSTITUTE(実質収支比率等に係る経年分析!I$49,"▲","-"))),ROUND(VALUE(SUBSTITUTE(実質収支比率等に係る経年分析!I$49,"▲","-")),2),NA())</f>
        <v>1.36</v>
      </c>
      <c r="F21" s="159">
        <f>IF(ISNUMBER(VALUE(SUBSTITUTE(実質収支比率等に係る経年分析!J$49,"▲","-"))),ROUND(VALUE(SUBSTITUTE(実質収支比率等に係る経年分析!J$49,"▲","-")),2),NA())</f>
        <v>-13.04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遠別町後期高齢者医療特別会計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遠別町簡易水道特別会計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遠別町下水道特別会計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c r="A33" s="160" t="str">
        <f>IF(連結実質赤字比率に係る赤字・黒字の構成分析!C$37="",NA(),連結実質赤字比率に係る赤字・黒字の構成分析!C$37)</f>
        <v>遠別町介護保険特別会計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0.84</v>
      </c>
    </row>
    <row r="35" spans="1:16">
      <c r="A35" s="160" t="str">
        <f>IF(連結実質赤字比率に係る赤字・黒字の構成分析!C$35="",NA(),連結実質赤字比率に係る赤字・黒字の構成分析!C$35)</f>
        <v>遠別町国民健康保険特別会計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0.79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0.98</v>
      </c>
    </row>
    <row r="36" spans="1:16">
      <c r="A36" s="160" t="str">
        <f>IF(連結実質赤字比率に係る赤字・黒字の構成分析!C$34="",NA(),連結実質赤字比率に係る赤字・黒字の構成分析!C$34)</f>
        <v>遠別町立国保病院事業会計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4.22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491</v>
      </c>
      <c r="E42" s="161"/>
      <c r="F42" s="161"/>
      <c r="G42" s="161">
        <f>'実質公債費比率（分子）の構造'!L$52</f>
        <v>493</v>
      </c>
      <c r="H42" s="161"/>
      <c r="I42" s="161"/>
      <c r="J42" s="161">
        <f>'実質公債費比率（分子）の構造'!M$52</f>
        <v>498</v>
      </c>
      <c r="K42" s="161"/>
      <c r="L42" s="161"/>
      <c r="M42" s="161">
        <f>'実質公債費比率（分子）の構造'!N$52</f>
        <v>523</v>
      </c>
      <c r="N42" s="161"/>
      <c r="O42" s="161"/>
      <c r="P42" s="161">
        <f>'実質公債費比率（分子）の構造'!O$52</f>
        <v>506</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8</v>
      </c>
      <c r="C44" s="161"/>
      <c r="D44" s="161"/>
      <c r="E44" s="161">
        <f>'実質公債費比率（分子）の構造'!L$50</f>
        <v>7</v>
      </c>
      <c r="F44" s="161"/>
      <c r="G44" s="161"/>
      <c r="H44" s="161">
        <f>'実質公債費比率（分子）の構造'!M$50</f>
        <v>7</v>
      </c>
      <c r="I44" s="161"/>
      <c r="J44" s="161"/>
      <c r="K44" s="161">
        <f>'実質公債費比率（分子）の構造'!N$50</f>
        <v>8</v>
      </c>
      <c r="L44" s="161"/>
      <c r="M44" s="161"/>
      <c r="N44" s="161">
        <f>'実質公債費比率（分子）の構造'!O$50</f>
        <v>10</v>
      </c>
      <c r="O44" s="161"/>
      <c r="P44" s="161"/>
    </row>
    <row r="45" spans="1:16">
      <c r="A45" s="161" t="s">
        <v>60</v>
      </c>
      <c r="B45" s="161">
        <f>'実質公債費比率（分子）の構造'!K$49</f>
        <v>56</v>
      </c>
      <c r="C45" s="161"/>
      <c r="D45" s="161"/>
      <c r="E45" s="161">
        <f>'実質公債費比率（分子）の構造'!L$49</f>
        <v>56</v>
      </c>
      <c r="F45" s="161"/>
      <c r="G45" s="161"/>
      <c r="H45" s="161">
        <f>'実質公債費比率（分子）の構造'!M$49</f>
        <v>56</v>
      </c>
      <c r="I45" s="161"/>
      <c r="J45" s="161"/>
      <c r="K45" s="161">
        <f>'実質公債費比率（分子）の構造'!N$49</f>
        <v>47</v>
      </c>
      <c r="L45" s="161"/>
      <c r="M45" s="161"/>
      <c r="N45" s="161">
        <f>'実質公債費比率（分子）の構造'!O$49</f>
        <v>22</v>
      </c>
      <c r="O45" s="161"/>
      <c r="P45" s="161"/>
    </row>
    <row r="46" spans="1:16">
      <c r="A46" s="161" t="s">
        <v>61</v>
      </c>
      <c r="B46" s="161">
        <f>'実質公債費比率（分子）の構造'!K$48</f>
        <v>184</v>
      </c>
      <c r="C46" s="161"/>
      <c r="D46" s="161"/>
      <c r="E46" s="161">
        <f>'実質公債費比率（分子）の構造'!L$48</f>
        <v>165</v>
      </c>
      <c r="F46" s="161"/>
      <c r="G46" s="161"/>
      <c r="H46" s="161">
        <f>'実質公債費比率（分子）の構造'!M$48</f>
        <v>165</v>
      </c>
      <c r="I46" s="161"/>
      <c r="J46" s="161"/>
      <c r="K46" s="161">
        <f>'実質公債費比率（分子）の構造'!N$48</f>
        <v>137</v>
      </c>
      <c r="L46" s="161"/>
      <c r="M46" s="161"/>
      <c r="N46" s="161">
        <f>'実質公債費比率（分子）の構造'!O$48</f>
        <v>143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473</v>
      </c>
      <c r="C49" s="161"/>
      <c r="D49" s="161"/>
      <c r="E49" s="161">
        <f>'実質公債費比率（分子）の構造'!L$45</f>
        <v>416</v>
      </c>
      <c r="F49" s="161"/>
      <c r="G49" s="161"/>
      <c r="H49" s="161">
        <f>'実質公債費比率（分子）の構造'!M$45</f>
        <v>415</v>
      </c>
      <c r="I49" s="161"/>
      <c r="J49" s="161"/>
      <c r="K49" s="161">
        <f>'実質公債費比率（分子）の構造'!N$45</f>
        <v>454</v>
      </c>
      <c r="L49" s="161"/>
      <c r="M49" s="161"/>
      <c r="N49" s="161">
        <f>'実質公債費比率（分子）の構造'!O$45</f>
        <v>466</v>
      </c>
      <c r="O49" s="161"/>
      <c r="P49" s="161"/>
    </row>
    <row r="50" spans="1:16">
      <c r="A50" s="161" t="s">
        <v>65</v>
      </c>
      <c r="B50" s="161" t="e">
        <f>NA()</f>
        <v>#N/A</v>
      </c>
      <c r="C50" s="161">
        <f>IF(ISNUMBER('実質公債費比率（分子）の構造'!K$53),'実質公債費比率（分子）の構造'!K$53,NA())</f>
        <v>230</v>
      </c>
      <c r="D50" s="161" t="e">
        <f>NA()</f>
        <v>#N/A</v>
      </c>
      <c r="E50" s="161" t="e">
        <f>NA()</f>
        <v>#N/A</v>
      </c>
      <c r="F50" s="161">
        <f>IF(ISNUMBER('実質公債費比率（分子）の構造'!L$53),'実質公債費比率（分子）の構造'!L$53,NA())</f>
        <v>151</v>
      </c>
      <c r="G50" s="161" t="e">
        <f>NA()</f>
        <v>#N/A</v>
      </c>
      <c r="H50" s="161" t="e">
        <f>NA()</f>
        <v>#N/A</v>
      </c>
      <c r="I50" s="161">
        <f>IF(ISNUMBER('実質公債費比率（分子）の構造'!M$53),'実質公債費比率（分子）の構造'!M$53,NA())</f>
        <v>145</v>
      </c>
      <c r="J50" s="161" t="e">
        <f>NA()</f>
        <v>#N/A</v>
      </c>
      <c r="K50" s="161" t="e">
        <f>NA()</f>
        <v>#N/A</v>
      </c>
      <c r="L50" s="161">
        <f>IF(ISNUMBER('実質公債費比率（分子）の構造'!N$53),'実質公債費比率（分子）の構造'!N$53,NA())</f>
        <v>123</v>
      </c>
      <c r="M50" s="161" t="e">
        <f>NA()</f>
        <v>#N/A</v>
      </c>
      <c r="N50" s="161" t="e">
        <f>NA()</f>
        <v>#N/A</v>
      </c>
      <c r="O50" s="161">
        <f>IF(ISNUMBER('実質公債費比率（分子）の構造'!O$53),'実質公債費比率（分子）の構造'!O$53,NA())</f>
        <v>135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4496</v>
      </c>
      <c r="E56" s="160"/>
      <c r="F56" s="160"/>
      <c r="G56" s="160">
        <f>'将来負担比率（分子）の構造'!J$52</f>
        <v>4446</v>
      </c>
      <c r="H56" s="160"/>
      <c r="I56" s="160"/>
      <c r="J56" s="160">
        <f>'将来負担比率（分子）の構造'!K$52</f>
        <v>4353</v>
      </c>
      <c r="K56" s="160"/>
      <c r="L56" s="160"/>
      <c r="M56" s="160">
        <f>'将来負担比率（分子）の構造'!L$52</f>
        <v>4511</v>
      </c>
      <c r="N56" s="160"/>
      <c r="O56" s="160"/>
      <c r="P56" s="160">
        <f>'将来負担比率（分子）の構造'!M$52</f>
        <v>4414</v>
      </c>
    </row>
    <row r="57" spans="1:16">
      <c r="A57" s="160" t="s">
        <v>36</v>
      </c>
      <c r="B57" s="160"/>
      <c r="C57" s="160"/>
      <c r="D57" s="160">
        <f>'将来負担比率（分子）の構造'!I$51</f>
        <v>595</v>
      </c>
      <c r="E57" s="160"/>
      <c r="F57" s="160"/>
      <c r="G57" s="160">
        <f>'将来負担比率（分子）の構造'!J$51</f>
        <v>578</v>
      </c>
      <c r="H57" s="160"/>
      <c r="I57" s="160"/>
      <c r="J57" s="160">
        <f>'将来負担比率（分子）の構造'!K$51</f>
        <v>554</v>
      </c>
      <c r="K57" s="160"/>
      <c r="L57" s="160"/>
      <c r="M57" s="160">
        <f>'将来負担比率（分子）の構造'!L$51</f>
        <v>513</v>
      </c>
      <c r="N57" s="160"/>
      <c r="O57" s="160"/>
      <c r="P57" s="160">
        <f>'将来負担比率（分子）の構造'!M$51</f>
        <v>459</v>
      </c>
    </row>
    <row r="58" spans="1:16">
      <c r="A58" s="160" t="s">
        <v>35</v>
      </c>
      <c r="B58" s="160"/>
      <c r="C58" s="160"/>
      <c r="D58" s="160">
        <f>'将来負担比率（分子）の構造'!I$50</f>
        <v>2047</v>
      </c>
      <c r="E58" s="160"/>
      <c r="F58" s="160"/>
      <c r="G58" s="160">
        <f>'将来負担比率（分子）の構造'!J$50</f>
        <v>1957</v>
      </c>
      <c r="H58" s="160"/>
      <c r="I58" s="160"/>
      <c r="J58" s="160">
        <f>'将来負担比率（分子）の構造'!K$50</f>
        <v>2101</v>
      </c>
      <c r="K58" s="160"/>
      <c r="L58" s="160"/>
      <c r="M58" s="160">
        <f>'将来負担比率（分子）の構造'!L$50</f>
        <v>2189</v>
      </c>
      <c r="N58" s="160"/>
      <c r="O58" s="160"/>
      <c r="P58" s="160">
        <f>'将来負担比率（分子）の構造'!M$50</f>
        <v>2232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1089</v>
      </c>
      <c r="C62" s="160"/>
      <c r="D62" s="160"/>
      <c r="E62" s="160">
        <f>'将来負担比率（分子）の構造'!J$45</f>
        <v>889</v>
      </c>
      <c r="F62" s="160"/>
      <c r="G62" s="160"/>
      <c r="H62" s="160">
        <f>'将来負担比率（分子）の構造'!K$45</f>
        <v>818</v>
      </c>
      <c r="I62" s="160"/>
      <c r="J62" s="160"/>
      <c r="K62" s="160">
        <f>'将来負担比率（分子）の構造'!L$45</f>
        <v>815</v>
      </c>
      <c r="L62" s="160"/>
      <c r="M62" s="160"/>
      <c r="N62" s="160">
        <f>'将来負担比率（分子）の構造'!M$45</f>
        <v>792</v>
      </c>
      <c r="O62" s="160"/>
      <c r="P62" s="160"/>
    </row>
    <row r="63" spans="1:16">
      <c r="A63" s="160" t="s">
        <v>28</v>
      </c>
      <c r="B63" s="160">
        <f>'将来負担比率（分子）の構造'!I$44</f>
        <v>176</v>
      </c>
      <c r="C63" s="160"/>
      <c r="D63" s="160"/>
      <c r="E63" s="160">
        <f>'将来負担比率（分子）の構造'!J$44</f>
        <v>123</v>
      </c>
      <c r="F63" s="160"/>
      <c r="G63" s="160"/>
      <c r="H63" s="160">
        <f>'将来負担比率（分子）の構造'!K$44</f>
        <v>68</v>
      </c>
      <c r="I63" s="160"/>
      <c r="J63" s="160"/>
      <c r="K63" s="160">
        <f>'将来負担比率（分子）の構造'!L$44</f>
        <v>22</v>
      </c>
      <c r="L63" s="160"/>
      <c r="M63" s="160"/>
      <c r="N63" s="160" t="str">
        <f>'将来負担比率（分子）の構造'!M$44</f>
        <v>-</v>
      </c>
      <c r="O63" s="160"/>
      <c r="P63" s="160"/>
    </row>
    <row r="64" spans="1:16">
      <c r="A64" s="160" t="s">
        <v>27</v>
      </c>
      <c r="B64" s="160">
        <f>'将来負担比率（分子）の構造'!I$43</f>
        <v>1835</v>
      </c>
      <c r="C64" s="160"/>
      <c r="D64" s="160"/>
      <c r="E64" s="160">
        <f>'将来負担比率（分子）の構造'!J$43</f>
        <v>1765</v>
      </c>
      <c r="F64" s="160"/>
      <c r="G64" s="160"/>
      <c r="H64" s="160">
        <f>'将来負担比率（分子）の構造'!K$43</f>
        <v>1645</v>
      </c>
      <c r="I64" s="160"/>
      <c r="J64" s="160"/>
      <c r="K64" s="160">
        <f>'将来負担比率（分子）の構造'!L$43</f>
        <v>1629</v>
      </c>
      <c r="L64" s="160"/>
      <c r="M64" s="160"/>
      <c r="N64" s="160">
        <f>'将来負担比率（分子）の構造'!M$43</f>
        <v>1628</v>
      </c>
      <c r="O64" s="160"/>
      <c r="P64" s="160"/>
    </row>
    <row r="65" spans="1:16">
      <c r="A65" s="160" t="s">
        <v>26</v>
      </c>
      <c r="B65" s="160">
        <f>'将来負担比率（分子）の構造'!I$42</f>
        <v>19</v>
      </c>
      <c r="C65" s="160"/>
      <c r="D65" s="160"/>
      <c r="E65" s="160">
        <f>'将来負担比率（分子）の構造'!J$42</f>
        <v>16</v>
      </c>
      <c r="F65" s="160"/>
      <c r="G65" s="160"/>
      <c r="H65" s="160">
        <f>'将来負担比率（分子）の構造'!K$42</f>
        <v>12</v>
      </c>
      <c r="I65" s="160"/>
      <c r="J65" s="160"/>
      <c r="K65" s="160">
        <f>'将来負担比率（分子）の構造'!L$42</f>
        <v>8</v>
      </c>
      <c r="L65" s="160"/>
      <c r="M65" s="160"/>
      <c r="N65" s="160">
        <f>'将来負担比率（分子）の構造'!M$42</f>
        <v>4</v>
      </c>
      <c r="O65" s="160"/>
      <c r="P65" s="160"/>
    </row>
    <row r="66" spans="1:16">
      <c r="A66" s="160" t="s">
        <v>25</v>
      </c>
      <c r="B66" s="160">
        <f>'将来負担比率（分子）の構造'!I$41</f>
        <v>4389</v>
      </c>
      <c r="C66" s="160"/>
      <c r="D66" s="160"/>
      <c r="E66" s="160">
        <f>'将来負担比率（分子）の構造'!J$41</f>
        <v>4351</v>
      </c>
      <c r="F66" s="160"/>
      <c r="G66" s="160"/>
      <c r="H66" s="160">
        <f>'将来負担比率（分子）の構造'!K$41</f>
        <v>4285</v>
      </c>
      <c r="I66" s="160"/>
      <c r="J66" s="160"/>
      <c r="K66" s="160">
        <f>'将来負担比率（分子）の構造'!L$41</f>
        <v>4497</v>
      </c>
      <c r="L66" s="160"/>
      <c r="M66" s="160"/>
      <c r="N66" s="160">
        <f>'将来負担比率（分子）の構造'!M$41</f>
        <v>4487</v>
      </c>
      <c r="O66" s="160"/>
      <c r="P66" s="160"/>
    </row>
    <row r="67" spans="1:16">
      <c r="A67" s="160" t="s">
        <v>69</v>
      </c>
      <c r="B67" s="160" t="e">
        <f>NA()</f>
        <v>#N/A</v>
      </c>
      <c r="C67" s="160">
        <f>IF(ISNUMBER('将来負担比率（分子）の構造'!I$53), IF('将来負担比率（分子）の構造'!I$53 &lt; 0, 0, '将来負担比率（分子）の構造'!I$53), NA())</f>
        <v>371</v>
      </c>
      <c r="D67" s="160" t="e">
        <f>NA()</f>
        <v>#N/A</v>
      </c>
      <c r="E67" s="160" t="e">
        <f>NA()</f>
        <v>#N/A</v>
      </c>
      <c r="F67" s="160">
        <f>IF(ISNUMBER('将来負担比率（分子）の構造'!J$53), IF('将来負担比率（分子）の構造'!J$53 &lt; 0, 0, '将来負担比率（分子）の構造'!J$53), NA())</f>
        <v>162</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1469</v>
      </c>
      <c r="C72" s="164">
        <f>基金残高に係る経年分析!G55</f>
        <v>1515</v>
      </c>
      <c r="D72" s="164">
        <f>基金残高に係る経年分析!H55</f>
        <v>1261</v>
      </c>
    </row>
    <row r="73" spans="1:16">
      <c r="A73" s="163" t="s">
        <v>72</v>
      </c>
      <c r="B73" s="164">
        <f>基金残高に係る経年分析!F56</f>
        <v>16</v>
      </c>
      <c r="C73" s="164">
        <f>基金残高に係る経年分析!G56</f>
        <v>11</v>
      </c>
      <c r="D73" s="164">
        <f>基金残高に係る経年分析!H56</f>
        <v>41</v>
      </c>
    </row>
    <row r="74" spans="1:16">
      <c r="A74" s="163" t="s">
        <v>73</v>
      </c>
      <c r="B74" s="164">
        <f>基金残高に係る経年分析!F57</f>
        <v>485</v>
      </c>
      <c r="C74" s="164">
        <f>基金残高に係る経年分析!G57</f>
        <v>524</v>
      </c>
      <c r="D74" s="164">
        <f>基金残高に係る経年分析!H57</f>
        <v>769</v>
      </c>
    </row>
  </sheetData>
  <sheetProtection algorithmName="SHA-512" hashValue="RynQXH5SjDMVM9ZuJYbCBvLOGGfeHpUrGebXKheMKY4E2HDcbwrpp8R4ENdOlz8WE1XBPLpNGKBeSu2Ej0rU+w==" saltValue="tFQLld783c5TXylzYIoEb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299085</v>
      </c>
      <c r="S5" s="649"/>
      <c r="T5" s="649"/>
      <c r="U5" s="649"/>
      <c r="V5" s="649"/>
      <c r="W5" s="649"/>
      <c r="X5" s="649"/>
      <c r="Y5" s="650"/>
      <c r="Z5" s="651">
        <v>6.4</v>
      </c>
      <c r="AA5" s="651"/>
      <c r="AB5" s="651"/>
      <c r="AC5" s="651"/>
      <c r="AD5" s="652">
        <v>299085</v>
      </c>
      <c r="AE5" s="652"/>
      <c r="AF5" s="652"/>
      <c r="AG5" s="652"/>
      <c r="AH5" s="652"/>
      <c r="AI5" s="652"/>
      <c r="AJ5" s="652"/>
      <c r="AK5" s="652"/>
      <c r="AL5" s="653">
        <v>11.7</v>
      </c>
      <c r="AM5" s="654"/>
      <c r="AN5" s="654"/>
      <c r="AO5" s="655"/>
      <c r="AP5" s="645" t="s">
        <v>223</v>
      </c>
      <c r="AQ5" s="646"/>
      <c r="AR5" s="646"/>
      <c r="AS5" s="646"/>
      <c r="AT5" s="646"/>
      <c r="AU5" s="646"/>
      <c r="AV5" s="646"/>
      <c r="AW5" s="646"/>
      <c r="AX5" s="646"/>
      <c r="AY5" s="646"/>
      <c r="AZ5" s="646"/>
      <c r="BA5" s="646"/>
      <c r="BB5" s="646"/>
      <c r="BC5" s="646"/>
      <c r="BD5" s="646"/>
      <c r="BE5" s="646"/>
      <c r="BF5" s="647"/>
      <c r="BG5" s="659">
        <v>294523</v>
      </c>
      <c r="BH5" s="660"/>
      <c r="BI5" s="660"/>
      <c r="BJ5" s="660"/>
      <c r="BK5" s="660"/>
      <c r="BL5" s="660"/>
      <c r="BM5" s="660"/>
      <c r="BN5" s="661"/>
      <c r="BO5" s="662">
        <v>98.5</v>
      </c>
      <c r="BP5" s="662"/>
      <c r="BQ5" s="662"/>
      <c r="BR5" s="662"/>
      <c r="BS5" s="663">
        <v>1906</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52253</v>
      </c>
      <c r="S6" s="660"/>
      <c r="T6" s="660"/>
      <c r="U6" s="660"/>
      <c r="V6" s="660"/>
      <c r="W6" s="660"/>
      <c r="X6" s="660"/>
      <c r="Y6" s="661"/>
      <c r="Z6" s="662">
        <v>1.1000000000000001</v>
      </c>
      <c r="AA6" s="662"/>
      <c r="AB6" s="662"/>
      <c r="AC6" s="662"/>
      <c r="AD6" s="663">
        <v>52253</v>
      </c>
      <c r="AE6" s="663"/>
      <c r="AF6" s="663"/>
      <c r="AG6" s="663"/>
      <c r="AH6" s="663"/>
      <c r="AI6" s="663"/>
      <c r="AJ6" s="663"/>
      <c r="AK6" s="663"/>
      <c r="AL6" s="664">
        <v>2</v>
      </c>
      <c r="AM6" s="665"/>
      <c r="AN6" s="665"/>
      <c r="AO6" s="666"/>
      <c r="AP6" s="656" t="s">
        <v>228</v>
      </c>
      <c r="AQ6" s="657"/>
      <c r="AR6" s="657"/>
      <c r="AS6" s="657"/>
      <c r="AT6" s="657"/>
      <c r="AU6" s="657"/>
      <c r="AV6" s="657"/>
      <c r="AW6" s="657"/>
      <c r="AX6" s="657"/>
      <c r="AY6" s="657"/>
      <c r="AZ6" s="657"/>
      <c r="BA6" s="657"/>
      <c r="BB6" s="657"/>
      <c r="BC6" s="657"/>
      <c r="BD6" s="657"/>
      <c r="BE6" s="657"/>
      <c r="BF6" s="658"/>
      <c r="BG6" s="659">
        <v>294523</v>
      </c>
      <c r="BH6" s="660"/>
      <c r="BI6" s="660"/>
      <c r="BJ6" s="660"/>
      <c r="BK6" s="660"/>
      <c r="BL6" s="660"/>
      <c r="BM6" s="660"/>
      <c r="BN6" s="661"/>
      <c r="BO6" s="662">
        <v>98.5</v>
      </c>
      <c r="BP6" s="662"/>
      <c r="BQ6" s="662"/>
      <c r="BR6" s="662"/>
      <c r="BS6" s="663">
        <v>1906</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57033</v>
      </c>
      <c r="CS6" s="660"/>
      <c r="CT6" s="660"/>
      <c r="CU6" s="660"/>
      <c r="CV6" s="660"/>
      <c r="CW6" s="660"/>
      <c r="CX6" s="660"/>
      <c r="CY6" s="661"/>
      <c r="CZ6" s="653">
        <v>1.2</v>
      </c>
      <c r="DA6" s="654"/>
      <c r="DB6" s="654"/>
      <c r="DC6" s="673"/>
      <c r="DD6" s="668" t="s">
        <v>230</v>
      </c>
      <c r="DE6" s="660"/>
      <c r="DF6" s="660"/>
      <c r="DG6" s="660"/>
      <c r="DH6" s="660"/>
      <c r="DI6" s="660"/>
      <c r="DJ6" s="660"/>
      <c r="DK6" s="660"/>
      <c r="DL6" s="660"/>
      <c r="DM6" s="660"/>
      <c r="DN6" s="660"/>
      <c r="DO6" s="660"/>
      <c r="DP6" s="661"/>
      <c r="DQ6" s="668">
        <v>57033</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511</v>
      </c>
      <c r="S7" s="660"/>
      <c r="T7" s="660"/>
      <c r="U7" s="660"/>
      <c r="V7" s="660"/>
      <c r="W7" s="660"/>
      <c r="X7" s="660"/>
      <c r="Y7" s="661"/>
      <c r="Z7" s="662">
        <v>0</v>
      </c>
      <c r="AA7" s="662"/>
      <c r="AB7" s="662"/>
      <c r="AC7" s="662"/>
      <c r="AD7" s="663">
        <v>511</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146835</v>
      </c>
      <c r="BH7" s="660"/>
      <c r="BI7" s="660"/>
      <c r="BJ7" s="660"/>
      <c r="BK7" s="660"/>
      <c r="BL7" s="660"/>
      <c r="BM7" s="660"/>
      <c r="BN7" s="661"/>
      <c r="BO7" s="662">
        <v>49.1</v>
      </c>
      <c r="BP7" s="662"/>
      <c r="BQ7" s="662"/>
      <c r="BR7" s="662"/>
      <c r="BS7" s="663">
        <v>1906</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1062924</v>
      </c>
      <c r="CS7" s="660"/>
      <c r="CT7" s="660"/>
      <c r="CU7" s="660"/>
      <c r="CV7" s="660"/>
      <c r="CW7" s="660"/>
      <c r="CX7" s="660"/>
      <c r="CY7" s="661"/>
      <c r="CZ7" s="662">
        <v>23.1</v>
      </c>
      <c r="DA7" s="662"/>
      <c r="DB7" s="662"/>
      <c r="DC7" s="662"/>
      <c r="DD7" s="668">
        <v>15191</v>
      </c>
      <c r="DE7" s="660"/>
      <c r="DF7" s="660"/>
      <c r="DG7" s="660"/>
      <c r="DH7" s="660"/>
      <c r="DI7" s="660"/>
      <c r="DJ7" s="660"/>
      <c r="DK7" s="660"/>
      <c r="DL7" s="660"/>
      <c r="DM7" s="660"/>
      <c r="DN7" s="660"/>
      <c r="DO7" s="660"/>
      <c r="DP7" s="661"/>
      <c r="DQ7" s="668">
        <v>761593</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733</v>
      </c>
      <c r="S8" s="660"/>
      <c r="T8" s="660"/>
      <c r="U8" s="660"/>
      <c r="V8" s="660"/>
      <c r="W8" s="660"/>
      <c r="X8" s="660"/>
      <c r="Y8" s="661"/>
      <c r="Z8" s="662">
        <v>0</v>
      </c>
      <c r="AA8" s="662"/>
      <c r="AB8" s="662"/>
      <c r="AC8" s="662"/>
      <c r="AD8" s="663">
        <v>733</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4514</v>
      </c>
      <c r="BH8" s="660"/>
      <c r="BI8" s="660"/>
      <c r="BJ8" s="660"/>
      <c r="BK8" s="660"/>
      <c r="BL8" s="660"/>
      <c r="BM8" s="660"/>
      <c r="BN8" s="661"/>
      <c r="BO8" s="662">
        <v>1.5</v>
      </c>
      <c r="BP8" s="662"/>
      <c r="BQ8" s="662"/>
      <c r="BR8" s="662"/>
      <c r="BS8" s="668" t="s">
        <v>230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872314</v>
      </c>
      <c r="CS8" s="660"/>
      <c r="CT8" s="660"/>
      <c r="CU8" s="660"/>
      <c r="CV8" s="660"/>
      <c r="CW8" s="660"/>
      <c r="CX8" s="660"/>
      <c r="CY8" s="661"/>
      <c r="CZ8" s="662">
        <v>18.899999999999999</v>
      </c>
      <c r="DA8" s="662"/>
      <c r="DB8" s="662"/>
      <c r="DC8" s="662"/>
      <c r="DD8" s="668">
        <v>280086</v>
      </c>
      <c r="DE8" s="660"/>
      <c r="DF8" s="660"/>
      <c r="DG8" s="660"/>
      <c r="DH8" s="660"/>
      <c r="DI8" s="660"/>
      <c r="DJ8" s="660"/>
      <c r="DK8" s="660"/>
      <c r="DL8" s="660"/>
      <c r="DM8" s="660"/>
      <c r="DN8" s="660"/>
      <c r="DO8" s="660"/>
      <c r="DP8" s="661"/>
      <c r="DQ8" s="668">
        <v>393197</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749</v>
      </c>
      <c r="S9" s="660"/>
      <c r="T9" s="660"/>
      <c r="U9" s="660"/>
      <c r="V9" s="660"/>
      <c r="W9" s="660"/>
      <c r="X9" s="660"/>
      <c r="Y9" s="661"/>
      <c r="Z9" s="662">
        <v>0</v>
      </c>
      <c r="AA9" s="662"/>
      <c r="AB9" s="662"/>
      <c r="AC9" s="662"/>
      <c r="AD9" s="663">
        <v>749</v>
      </c>
      <c r="AE9" s="663"/>
      <c r="AF9" s="663"/>
      <c r="AG9" s="663"/>
      <c r="AH9" s="663"/>
      <c r="AI9" s="663"/>
      <c r="AJ9" s="663"/>
      <c r="AK9" s="663"/>
      <c r="AL9" s="664">
        <v>0</v>
      </c>
      <c r="AM9" s="665"/>
      <c r="AN9" s="665"/>
      <c r="AO9" s="666"/>
      <c r="AP9" s="656" t="s">
        <v>238</v>
      </c>
      <c r="AQ9" s="657"/>
      <c r="AR9" s="657"/>
      <c r="AS9" s="657"/>
      <c r="AT9" s="657"/>
      <c r="AU9" s="657"/>
      <c r="AV9" s="657"/>
      <c r="AW9" s="657"/>
      <c r="AX9" s="657"/>
      <c r="AY9" s="657"/>
      <c r="AZ9" s="657"/>
      <c r="BA9" s="657"/>
      <c r="BB9" s="657"/>
      <c r="BC9" s="657"/>
      <c r="BD9" s="657"/>
      <c r="BE9" s="657"/>
      <c r="BF9" s="658"/>
      <c r="BG9" s="659">
        <v>124683</v>
      </c>
      <c r="BH9" s="660"/>
      <c r="BI9" s="660"/>
      <c r="BJ9" s="660"/>
      <c r="BK9" s="660"/>
      <c r="BL9" s="660"/>
      <c r="BM9" s="660"/>
      <c r="BN9" s="661"/>
      <c r="BO9" s="662">
        <v>41.7</v>
      </c>
      <c r="BP9" s="662"/>
      <c r="BQ9" s="662"/>
      <c r="BR9" s="662"/>
      <c r="BS9" s="668" t="s">
        <v>230</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550571</v>
      </c>
      <c r="CS9" s="660"/>
      <c r="CT9" s="660"/>
      <c r="CU9" s="660"/>
      <c r="CV9" s="660"/>
      <c r="CW9" s="660"/>
      <c r="CX9" s="660"/>
      <c r="CY9" s="661"/>
      <c r="CZ9" s="662">
        <v>12</v>
      </c>
      <c r="DA9" s="662"/>
      <c r="DB9" s="662"/>
      <c r="DC9" s="662"/>
      <c r="DD9" s="668">
        <v>30239</v>
      </c>
      <c r="DE9" s="660"/>
      <c r="DF9" s="660"/>
      <c r="DG9" s="660"/>
      <c r="DH9" s="660"/>
      <c r="DI9" s="660"/>
      <c r="DJ9" s="660"/>
      <c r="DK9" s="660"/>
      <c r="DL9" s="660"/>
      <c r="DM9" s="660"/>
      <c r="DN9" s="660"/>
      <c r="DO9" s="660"/>
      <c r="DP9" s="661"/>
      <c r="DQ9" s="668">
        <v>473661</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230</v>
      </c>
      <c r="AE10" s="663"/>
      <c r="AF10" s="663"/>
      <c r="AG10" s="663"/>
      <c r="AH10" s="663"/>
      <c r="AI10" s="663"/>
      <c r="AJ10" s="663"/>
      <c r="AK10" s="663"/>
      <c r="AL10" s="664" t="s">
        <v>123</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8034</v>
      </c>
      <c r="BH10" s="660"/>
      <c r="BI10" s="660"/>
      <c r="BJ10" s="660"/>
      <c r="BK10" s="660"/>
      <c r="BL10" s="660"/>
      <c r="BM10" s="660"/>
      <c r="BN10" s="661"/>
      <c r="BO10" s="662">
        <v>2.7</v>
      </c>
      <c r="BP10" s="662"/>
      <c r="BQ10" s="662"/>
      <c r="BR10" s="662"/>
      <c r="BS10" s="668" t="s">
        <v>123</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479</v>
      </c>
      <c r="CS10" s="660"/>
      <c r="CT10" s="660"/>
      <c r="CU10" s="660"/>
      <c r="CV10" s="660"/>
      <c r="CW10" s="660"/>
      <c r="CX10" s="660"/>
      <c r="CY10" s="661"/>
      <c r="CZ10" s="662">
        <v>0</v>
      </c>
      <c r="DA10" s="662"/>
      <c r="DB10" s="662"/>
      <c r="DC10" s="662"/>
      <c r="DD10" s="668" t="s">
        <v>123</v>
      </c>
      <c r="DE10" s="660"/>
      <c r="DF10" s="660"/>
      <c r="DG10" s="660"/>
      <c r="DH10" s="660"/>
      <c r="DI10" s="660"/>
      <c r="DJ10" s="660"/>
      <c r="DK10" s="660"/>
      <c r="DL10" s="660"/>
      <c r="DM10" s="660"/>
      <c r="DN10" s="660"/>
      <c r="DO10" s="660"/>
      <c r="DP10" s="661"/>
      <c r="DQ10" s="668">
        <v>479</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230</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123</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9604</v>
      </c>
      <c r="BH11" s="660"/>
      <c r="BI11" s="660"/>
      <c r="BJ11" s="660"/>
      <c r="BK11" s="660"/>
      <c r="BL11" s="660"/>
      <c r="BM11" s="660"/>
      <c r="BN11" s="661"/>
      <c r="BO11" s="662">
        <v>3.2</v>
      </c>
      <c r="BP11" s="662"/>
      <c r="BQ11" s="662"/>
      <c r="BR11" s="662"/>
      <c r="BS11" s="668">
        <v>1906</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352555</v>
      </c>
      <c r="CS11" s="660"/>
      <c r="CT11" s="660"/>
      <c r="CU11" s="660"/>
      <c r="CV11" s="660"/>
      <c r="CW11" s="660"/>
      <c r="CX11" s="660"/>
      <c r="CY11" s="661"/>
      <c r="CZ11" s="662">
        <v>7.7</v>
      </c>
      <c r="DA11" s="662"/>
      <c r="DB11" s="662"/>
      <c r="DC11" s="662"/>
      <c r="DD11" s="668">
        <v>127715</v>
      </c>
      <c r="DE11" s="660"/>
      <c r="DF11" s="660"/>
      <c r="DG11" s="660"/>
      <c r="DH11" s="660"/>
      <c r="DI11" s="660"/>
      <c r="DJ11" s="660"/>
      <c r="DK11" s="660"/>
      <c r="DL11" s="660"/>
      <c r="DM11" s="660"/>
      <c r="DN11" s="660"/>
      <c r="DO11" s="660"/>
      <c r="DP11" s="661"/>
      <c r="DQ11" s="668">
        <v>147518</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55607</v>
      </c>
      <c r="S12" s="660"/>
      <c r="T12" s="660"/>
      <c r="U12" s="660"/>
      <c r="V12" s="660"/>
      <c r="W12" s="660"/>
      <c r="X12" s="660"/>
      <c r="Y12" s="661"/>
      <c r="Z12" s="662">
        <v>1.2</v>
      </c>
      <c r="AA12" s="662"/>
      <c r="AB12" s="662"/>
      <c r="AC12" s="662"/>
      <c r="AD12" s="663">
        <v>55607</v>
      </c>
      <c r="AE12" s="663"/>
      <c r="AF12" s="663"/>
      <c r="AG12" s="663"/>
      <c r="AH12" s="663"/>
      <c r="AI12" s="663"/>
      <c r="AJ12" s="663"/>
      <c r="AK12" s="663"/>
      <c r="AL12" s="664">
        <v>2.2000000000000002</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111860</v>
      </c>
      <c r="BH12" s="660"/>
      <c r="BI12" s="660"/>
      <c r="BJ12" s="660"/>
      <c r="BK12" s="660"/>
      <c r="BL12" s="660"/>
      <c r="BM12" s="660"/>
      <c r="BN12" s="661"/>
      <c r="BO12" s="662">
        <v>37.4</v>
      </c>
      <c r="BP12" s="662"/>
      <c r="BQ12" s="662"/>
      <c r="BR12" s="662"/>
      <c r="BS12" s="668" t="s">
        <v>123</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95497</v>
      </c>
      <c r="CS12" s="660"/>
      <c r="CT12" s="660"/>
      <c r="CU12" s="660"/>
      <c r="CV12" s="660"/>
      <c r="CW12" s="660"/>
      <c r="CX12" s="660"/>
      <c r="CY12" s="661"/>
      <c r="CZ12" s="662">
        <v>2.1</v>
      </c>
      <c r="DA12" s="662"/>
      <c r="DB12" s="662"/>
      <c r="DC12" s="662"/>
      <c r="DD12" s="668">
        <v>13393</v>
      </c>
      <c r="DE12" s="660"/>
      <c r="DF12" s="660"/>
      <c r="DG12" s="660"/>
      <c r="DH12" s="660"/>
      <c r="DI12" s="660"/>
      <c r="DJ12" s="660"/>
      <c r="DK12" s="660"/>
      <c r="DL12" s="660"/>
      <c r="DM12" s="660"/>
      <c r="DN12" s="660"/>
      <c r="DO12" s="660"/>
      <c r="DP12" s="661"/>
      <c r="DQ12" s="668">
        <v>55691</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123</v>
      </c>
      <c r="AA13" s="662"/>
      <c r="AB13" s="662"/>
      <c r="AC13" s="662"/>
      <c r="AD13" s="663" t="s">
        <v>123</v>
      </c>
      <c r="AE13" s="663"/>
      <c r="AF13" s="663"/>
      <c r="AG13" s="663"/>
      <c r="AH13" s="663"/>
      <c r="AI13" s="663"/>
      <c r="AJ13" s="663"/>
      <c r="AK13" s="663"/>
      <c r="AL13" s="664" t="s">
        <v>230</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104537</v>
      </c>
      <c r="BH13" s="660"/>
      <c r="BI13" s="660"/>
      <c r="BJ13" s="660"/>
      <c r="BK13" s="660"/>
      <c r="BL13" s="660"/>
      <c r="BM13" s="660"/>
      <c r="BN13" s="661"/>
      <c r="BO13" s="662">
        <v>35</v>
      </c>
      <c r="BP13" s="662"/>
      <c r="BQ13" s="662"/>
      <c r="BR13" s="662"/>
      <c r="BS13" s="668" t="s">
        <v>230</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628498</v>
      </c>
      <c r="CS13" s="660"/>
      <c r="CT13" s="660"/>
      <c r="CU13" s="660"/>
      <c r="CV13" s="660"/>
      <c r="CW13" s="660"/>
      <c r="CX13" s="660"/>
      <c r="CY13" s="661"/>
      <c r="CZ13" s="662">
        <v>13.6</v>
      </c>
      <c r="DA13" s="662"/>
      <c r="DB13" s="662"/>
      <c r="DC13" s="662"/>
      <c r="DD13" s="668">
        <v>276634</v>
      </c>
      <c r="DE13" s="660"/>
      <c r="DF13" s="660"/>
      <c r="DG13" s="660"/>
      <c r="DH13" s="660"/>
      <c r="DI13" s="660"/>
      <c r="DJ13" s="660"/>
      <c r="DK13" s="660"/>
      <c r="DL13" s="660"/>
      <c r="DM13" s="660"/>
      <c r="DN13" s="660"/>
      <c r="DO13" s="660"/>
      <c r="DP13" s="661"/>
      <c r="DQ13" s="668">
        <v>405249</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230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8161</v>
      </c>
      <c r="BH14" s="660"/>
      <c r="BI14" s="660"/>
      <c r="BJ14" s="660"/>
      <c r="BK14" s="660"/>
      <c r="BL14" s="660"/>
      <c r="BM14" s="660"/>
      <c r="BN14" s="661"/>
      <c r="BO14" s="662">
        <v>2.7</v>
      </c>
      <c r="BP14" s="662"/>
      <c r="BQ14" s="662"/>
      <c r="BR14" s="662"/>
      <c r="BS14" s="668" t="s">
        <v>123</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103536</v>
      </c>
      <c r="CS14" s="660"/>
      <c r="CT14" s="660"/>
      <c r="CU14" s="660"/>
      <c r="CV14" s="660"/>
      <c r="CW14" s="660"/>
      <c r="CX14" s="660"/>
      <c r="CY14" s="661"/>
      <c r="CZ14" s="662">
        <v>2.2000000000000002</v>
      </c>
      <c r="DA14" s="662"/>
      <c r="DB14" s="662"/>
      <c r="DC14" s="662"/>
      <c r="DD14" s="668" t="s">
        <v>230</v>
      </c>
      <c r="DE14" s="660"/>
      <c r="DF14" s="660"/>
      <c r="DG14" s="660"/>
      <c r="DH14" s="660"/>
      <c r="DI14" s="660"/>
      <c r="DJ14" s="660"/>
      <c r="DK14" s="660"/>
      <c r="DL14" s="660"/>
      <c r="DM14" s="660"/>
      <c r="DN14" s="660"/>
      <c r="DO14" s="660"/>
      <c r="DP14" s="661"/>
      <c r="DQ14" s="668">
        <v>101822</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12959</v>
      </c>
      <c r="S15" s="660"/>
      <c r="T15" s="660"/>
      <c r="U15" s="660"/>
      <c r="V15" s="660"/>
      <c r="W15" s="660"/>
      <c r="X15" s="660"/>
      <c r="Y15" s="661"/>
      <c r="Z15" s="662">
        <v>0.3</v>
      </c>
      <c r="AA15" s="662"/>
      <c r="AB15" s="662"/>
      <c r="AC15" s="662"/>
      <c r="AD15" s="663">
        <v>12959</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27667</v>
      </c>
      <c r="BH15" s="660"/>
      <c r="BI15" s="660"/>
      <c r="BJ15" s="660"/>
      <c r="BK15" s="660"/>
      <c r="BL15" s="660"/>
      <c r="BM15" s="660"/>
      <c r="BN15" s="661"/>
      <c r="BO15" s="662">
        <v>9.3000000000000007</v>
      </c>
      <c r="BP15" s="662"/>
      <c r="BQ15" s="662"/>
      <c r="BR15" s="662"/>
      <c r="BS15" s="668" t="s">
        <v>123</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396675</v>
      </c>
      <c r="CS15" s="660"/>
      <c r="CT15" s="660"/>
      <c r="CU15" s="660"/>
      <c r="CV15" s="660"/>
      <c r="CW15" s="660"/>
      <c r="CX15" s="660"/>
      <c r="CY15" s="661"/>
      <c r="CZ15" s="662">
        <v>8.6</v>
      </c>
      <c r="DA15" s="662"/>
      <c r="DB15" s="662"/>
      <c r="DC15" s="662"/>
      <c r="DD15" s="668">
        <v>103089</v>
      </c>
      <c r="DE15" s="660"/>
      <c r="DF15" s="660"/>
      <c r="DG15" s="660"/>
      <c r="DH15" s="660"/>
      <c r="DI15" s="660"/>
      <c r="DJ15" s="660"/>
      <c r="DK15" s="660"/>
      <c r="DL15" s="660"/>
      <c r="DM15" s="660"/>
      <c r="DN15" s="660"/>
      <c r="DO15" s="660"/>
      <c r="DP15" s="661"/>
      <c r="DQ15" s="668">
        <v>280696</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230</v>
      </c>
      <c r="S16" s="660"/>
      <c r="T16" s="660"/>
      <c r="U16" s="660"/>
      <c r="V16" s="660"/>
      <c r="W16" s="660"/>
      <c r="X16" s="660"/>
      <c r="Y16" s="661"/>
      <c r="Z16" s="662" t="s">
        <v>123</v>
      </c>
      <c r="AA16" s="662"/>
      <c r="AB16" s="662"/>
      <c r="AC16" s="662"/>
      <c r="AD16" s="663" t="s">
        <v>230</v>
      </c>
      <c r="AE16" s="663"/>
      <c r="AF16" s="663"/>
      <c r="AG16" s="663"/>
      <c r="AH16" s="663"/>
      <c r="AI16" s="663"/>
      <c r="AJ16" s="663"/>
      <c r="AK16" s="663"/>
      <c r="AL16" s="664" t="s">
        <v>230</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123</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20044</v>
      </c>
      <c r="CS16" s="660"/>
      <c r="CT16" s="660"/>
      <c r="CU16" s="660"/>
      <c r="CV16" s="660"/>
      <c r="CW16" s="660"/>
      <c r="CX16" s="660"/>
      <c r="CY16" s="661"/>
      <c r="CZ16" s="662">
        <v>0.4</v>
      </c>
      <c r="DA16" s="662"/>
      <c r="DB16" s="662"/>
      <c r="DC16" s="662"/>
      <c r="DD16" s="668" t="s">
        <v>123</v>
      </c>
      <c r="DE16" s="660"/>
      <c r="DF16" s="660"/>
      <c r="DG16" s="660"/>
      <c r="DH16" s="660"/>
      <c r="DI16" s="660"/>
      <c r="DJ16" s="660"/>
      <c r="DK16" s="660"/>
      <c r="DL16" s="660"/>
      <c r="DM16" s="660"/>
      <c r="DN16" s="660"/>
      <c r="DO16" s="660"/>
      <c r="DP16" s="661"/>
      <c r="DQ16" s="668">
        <v>20044</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349</v>
      </c>
      <c r="S17" s="660"/>
      <c r="T17" s="660"/>
      <c r="U17" s="660"/>
      <c r="V17" s="660"/>
      <c r="W17" s="660"/>
      <c r="X17" s="660"/>
      <c r="Y17" s="661"/>
      <c r="Z17" s="662">
        <v>0</v>
      </c>
      <c r="AA17" s="662"/>
      <c r="AB17" s="662"/>
      <c r="AC17" s="662"/>
      <c r="AD17" s="663">
        <v>349</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230</v>
      </c>
      <c r="BP17" s="662"/>
      <c r="BQ17" s="662"/>
      <c r="BR17" s="662"/>
      <c r="BS17" s="668" t="s">
        <v>230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466087</v>
      </c>
      <c r="CS17" s="660"/>
      <c r="CT17" s="660"/>
      <c r="CU17" s="660"/>
      <c r="CV17" s="660"/>
      <c r="CW17" s="660"/>
      <c r="CX17" s="660"/>
      <c r="CY17" s="661"/>
      <c r="CZ17" s="662">
        <v>10.1</v>
      </c>
      <c r="DA17" s="662"/>
      <c r="DB17" s="662"/>
      <c r="DC17" s="662"/>
      <c r="DD17" s="668" t="s">
        <v>230</v>
      </c>
      <c r="DE17" s="660"/>
      <c r="DF17" s="660"/>
      <c r="DG17" s="660"/>
      <c r="DH17" s="660"/>
      <c r="DI17" s="660"/>
      <c r="DJ17" s="660"/>
      <c r="DK17" s="660"/>
      <c r="DL17" s="660"/>
      <c r="DM17" s="660"/>
      <c r="DN17" s="660"/>
      <c r="DO17" s="660"/>
      <c r="DP17" s="661"/>
      <c r="DQ17" s="668">
        <v>416263</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2307773</v>
      </c>
      <c r="S18" s="660"/>
      <c r="T18" s="660"/>
      <c r="U18" s="660"/>
      <c r="V18" s="660"/>
      <c r="W18" s="660"/>
      <c r="X18" s="660"/>
      <c r="Y18" s="661"/>
      <c r="Z18" s="662">
        <v>49.7</v>
      </c>
      <c r="AA18" s="662"/>
      <c r="AB18" s="662"/>
      <c r="AC18" s="662"/>
      <c r="AD18" s="663">
        <v>2133182</v>
      </c>
      <c r="AE18" s="663"/>
      <c r="AF18" s="663"/>
      <c r="AG18" s="663"/>
      <c r="AH18" s="663"/>
      <c r="AI18" s="663"/>
      <c r="AJ18" s="663"/>
      <c r="AK18" s="663"/>
      <c r="AL18" s="664">
        <v>83.3</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230</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230</v>
      </c>
      <c r="DA18" s="662"/>
      <c r="DB18" s="662"/>
      <c r="DC18" s="662"/>
      <c r="DD18" s="668" t="s">
        <v>230</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2133182</v>
      </c>
      <c r="S19" s="660"/>
      <c r="T19" s="660"/>
      <c r="U19" s="660"/>
      <c r="V19" s="660"/>
      <c r="W19" s="660"/>
      <c r="X19" s="660"/>
      <c r="Y19" s="661"/>
      <c r="Z19" s="662">
        <v>45.9</v>
      </c>
      <c r="AA19" s="662"/>
      <c r="AB19" s="662"/>
      <c r="AC19" s="662"/>
      <c r="AD19" s="663">
        <v>2133182</v>
      </c>
      <c r="AE19" s="663"/>
      <c r="AF19" s="663"/>
      <c r="AG19" s="663"/>
      <c r="AH19" s="663"/>
      <c r="AI19" s="663"/>
      <c r="AJ19" s="663"/>
      <c r="AK19" s="663"/>
      <c r="AL19" s="664">
        <v>83.3</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4562</v>
      </c>
      <c r="BH19" s="660"/>
      <c r="BI19" s="660"/>
      <c r="BJ19" s="660"/>
      <c r="BK19" s="660"/>
      <c r="BL19" s="660"/>
      <c r="BM19" s="660"/>
      <c r="BN19" s="661"/>
      <c r="BO19" s="662">
        <v>1.5</v>
      </c>
      <c r="BP19" s="662"/>
      <c r="BQ19" s="662"/>
      <c r="BR19" s="662"/>
      <c r="BS19" s="668" t="s">
        <v>123</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230</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174591</v>
      </c>
      <c r="S20" s="660"/>
      <c r="T20" s="660"/>
      <c r="U20" s="660"/>
      <c r="V20" s="660"/>
      <c r="W20" s="660"/>
      <c r="X20" s="660"/>
      <c r="Y20" s="661"/>
      <c r="Z20" s="662">
        <v>3.8</v>
      </c>
      <c r="AA20" s="662"/>
      <c r="AB20" s="662"/>
      <c r="AC20" s="662"/>
      <c r="AD20" s="663" t="s">
        <v>123</v>
      </c>
      <c r="AE20" s="663"/>
      <c r="AF20" s="663"/>
      <c r="AG20" s="663"/>
      <c r="AH20" s="663"/>
      <c r="AI20" s="663"/>
      <c r="AJ20" s="663"/>
      <c r="AK20" s="663"/>
      <c r="AL20" s="664" t="s">
        <v>230</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4562</v>
      </c>
      <c r="BH20" s="660"/>
      <c r="BI20" s="660"/>
      <c r="BJ20" s="660"/>
      <c r="BK20" s="660"/>
      <c r="BL20" s="660"/>
      <c r="BM20" s="660"/>
      <c r="BN20" s="661"/>
      <c r="BO20" s="662">
        <v>1.5</v>
      </c>
      <c r="BP20" s="662"/>
      <c r="BQ20" s="662"/>
      <c r="BR20" s="662"/>
      <c r="BS20" s="668" t="s">
        <v>123</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4606213</v>
      </c>
      <c r="CS20" s="660"/>
      <c r="CT20" s="660"/>
      <c r="CU20" s="660"/>
      <c r="CV20" s="660"/>
      <c r="CW20" s="660"/>
      <c r="CX20" s="660"/>
      <c r="CY20" s="661"/>
      <c r="CZ20" s="662">
        <v>100</v>
      </c>
      <c r="DA20" s="662"/>
      <c r="DB20" s="662"/>
      <c r="DC20" s="662"/>
      <c r="DD20" s="668">
        <v>846347</v>
      </c>
      <c r="DE20" s="660"/>
      <c r="DF20" s="660"/>
      <c r="DG20" s="660"/>
      <c r="DH20" s="660"/>
      <c r="DI20" s="660"/>
      <c r="DJ20" s="660"/>
      <c r="DK20" s="660"/>
      <c r="DL20" s="660"/>
      <c r="DM20" s="660"/>
      <c r="DN20" s="660"/>
      <c r="DO20" s="660"/>
      <c r="DP20" s="661"/>
      <c r="DQ20" s="668">
        <v>3113246</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123</v>
      </c>
      <c r="AA21" s="662"/>
      <c r="AB21" s="662"/>
      <c r="AC21" s="662"/>
      <c r="AD21" s="663" t="s">
        <v>230</v>
      </c>
      <c r="AE21" s="663"/>
      <c r="AF21" s="663"/>
      <c r="AG21" s="663"/>
      <c r="AH21" s="663"/>
      <c r="AI21" s="663"/>
      <c r="AJ21" s="663"/>
      <c r="AK21" s="663"/>
      <c r="AL21" s="664" t="s">
        <v>123</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4562</v>
      </c>
      <c r="BH21" s="660"/>
      <c r="BI21" s="660"/>
      <c r="BJ21" s="660"/>
      <c r="BK21" s="660"/>
      <c r="BL21" s="660"/>
      <c r="BM21" s="660"/>
      <c r="BN21" s="661"/>
      <c r="BO21" s="662">
        <v>1.5</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2730019</v>
      </c>
      <c r="S22" s="660"/>
      <c r="T22" s="660"/>
      <c r="U22" s="660"/>
      <c r="V22" s="660"/>
      <c r="W22" s="660"/>
      <c r="X22" s="660"/>
      <c r="Y22" s="661"/>
      <c r="Z22" s="662">
        <v>58.8</v>
      </c>
      <c r="AA22" s="662"/>
      <c r="AB22" s="662"/>
      <c r="AC22" s="662"/>
      <c r="AD22" s="663">
        <v>2555428</v>
      </c>
      <c r="AE22" s="663"/>
      <c r="AF22" s="663"/>
      <c r="AG22" s="663"/>
      <c r="AH22" s="663"/>
      <c r="AI22" s="663"/>
      <c r="AJ22" s="663"/>
      <c r="AK22" s="663"/>
      <c r="AL22" s="664">
        <v>99.8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t="s">
        <v>123</v>
      </c>
      <c r="S23" s="660"/>
      <c r="T23" s="660"/>
      <c r="U23" s="660"/>
      <c r="V23" s="660"/>
      <c r="W23" s="660"/>
      <c r="X23" s="660"/>
      <c r="Y23" s="661"/>
      <c r="Z23" s="662" t="s">
        <v>123</v>
      </c>
      <c r="AA23" s="662"/>
      <c r="AB23" s="662"/>
      <c r="AC23" s="662"/>
      <c r="AD23" s="663" t="s">
        <v>230</v>
      </c>
      <c r="AE23" s="663"/>
      <c r="AF23" s="663"/>
      <c r="AG23" s="663"/>
      <c r="AH23" s="663"/>
      <c r="AI23" s="663"/>
      <c r="AJ23" s="663"/>
      <c r="AK23" s="663"/>
      <c r="AL23" s="664" t="s">
        <v>230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123</v>
      </c>
      <c r="BP23" s="662"/>
      <c r="BQ23" s="662"/>
      <c r="BR23" s="662"/>
      <c r="BS23" s="668" t="s">
        <v>230</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26895</v>
      </c>
      <c r="S24" s="660"/>
      <c r="T24" s="660"/>
      <c r="U24" s="660"/>
      <c r="V24" s="660"/>
      <c r="W24" s="660"/>
      <c r="X24" s="660"/>
      <c r="Y24" s="661"/>
      <c r="Z24" s="662">
        <v>0.6</v>
      </c>
      <c r="AA24" s="662"/>
      <c r="AB24" s="662"/>
      <c r="AC24" s="662"/>
      <c r="AD24" s="663" t="s">
        <v>230</v>
      </c>
      <c r="AE24" s="663"/>
      <c r="AF24" s="663"/>
      <c r="AG24" s="663"/>
      <c r="AH24" s="663"/>
      <c r="AI24" s="663"/>
      <c r="AJ24" s="663"/>
      <c r="AK24" s="663"/>
      <c r="AL24" s="664" t="s">
        <v>230</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230</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1285465</v>
      </c>
      <c r="CS24" s="649"/>
      <c r="CT24" s="649"/>
      <c r="CU24" s="649"/>
      <c r="CV24" s="649"/>
      <c r="CW24" s="649"/>
      <c r="CX24" s="649"/>
      <c r="CY24" s="650"/>
      <c r="CZ24" s="653">
        <v>27.9</v>
      </c>
      <c r="DA24" s="654"/>
      <c r="DB24" s="654"/>
      <c r="DC24" s="673"/>
      <c r="DD24" s="694">
        <v>1054941</v>
      </c>
      <c r="DE24" s="649"/>
      <c r="DF24" s="649"/>
      <c r="DG24" s="649"/>
      <c r="DH24" s="649"/>
      <c r="DI24" s="649"/>
      <c r="DJ24" s="649"/>
      <c r="DK24" s="650"/>
      <c r="DL24" s="694">
        <v>1054607</v>
      </c>
      <c r="DM24" s="649"/>
      <c r="DN24" s="649"/>
      <c r="DO24" s="649"/>
      <c r="DP24" s="649"/>
      <c r="DQ24" s="649"/>
      <c r="DR24" s="649"/>
      <c r="DS24" s="649"/>
      <c r="DT24" s="649"/>
      <c r="DU24" s="649"/>
      <c r="DV24" s="650"/>
      <c r="DW24" s="653">
        <v>39.700000000000003</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69278</v>
      </c>
      <c r="S25" s="660"/>
      <c r="T25" s="660"/>
      <c r="U25" s="660"/>
      <c r="V25" s="660"/>
      <c r="W25" s="660"/>
      <c r="X25" s="660"/>
      <c r="Y25" s="661"/>
      <c r="Z25" s="662">
        <v>1.5</v>
      </c>
      <c r="AA25" s="662"/>
      <c r="AB25" s="662"/>
      <c r="AC25" s="662"/>
      <c r="AD25" s="663">
        <v>66</v>
      </c>
      <c r="AE25" s="663"/>
      <c r="AF25" s="663"/>
      <c r="AG25" s="663"/>
      <c r="AH25" s="663"/>
      <c r="AI25" s="663"/>
      <c r="AJ25" s="663"/>
      <c r="AK25" s="663"/>
      <c r="AL25" s="664">
        <v>0</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230</v>
      </c>
      <c r="BP25" s="662"/>
      <c r="BQ25" s="662"/>
      <c r="BR25" s="662"/>
      <c r="BS25" s="668" t="s">
        <v>230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605616</v>
      </c>
      <c r="CS25" s="695"/>
      <c r="CT25" s="695"/>
      <c r="CU25" s="695"/>
      <c r="CV25" s="695"/>
      <c r="CW25" s="695"/>
      <c r="CX25" s="695"/>
      <c r="CY25" s="696"/>
      <c r="CZ25" s="664">
        <v>13.1</v>
      </c>
      <c r="DA25" s="692"/>
      <c r="DB25" s="692"/>
      <c r="DC25" s="697"/>
      <c r="DD25" s="668">
        <v>584183</v>
      </c>
      <c r="DE25" s="695"/>
      <c r="DF25" s="695"/>
      <c r="DG25" s="695"/>
      <c r="DH25" s="695"/>
      <c r="DI25" s="695"/>
      <c r="DJ25" s="695"/>
      <c r="DK25" s="696"/>
      <c r="DL25" s="668">
        <v>583849</v>
      </c>
      <c r="DM25" s="695"/>
      <c r="DN25" s="695"/>
      <c r="DO25" s="695"/>
      <c r="DP25" s="695"/>
      <c r="DQ25" s="695"/>
      <c r="DR25" s="695"/>
      <c r="DS25" s="695"/>
      <c r="DT25" s="695"/>
      <c r="DU25" s="695"/>
      <c r="DV25" s="696"/>
      <c r="DW25" s="664">
        <v>22</v>
      </c>
      <c r="DX25" s="692"/>
      <c r="DY25" s="692"/>
      <c r="DZ25" s="692"/>
      <c r="EA25" s="692"/>
      <c r="EB25" s="692"/>
      <c r="EC25" s="693"/>
    </row>
    <row r="26" spans="2:133" ht="11.25" customHeight="1">
      <c r="B26" s="656" t="s">
        <v>291</v>
      </c>
      <c r="C26" s="657"/>
      <c r="D26" s="657"/>
      <c r="E26" s="657"/>
      <c r="F26" s="657"/>
      <c r="G26" s="657"/>
      <c r="H26" s="657"/>
      <c r="I26" s="657"/>
      <c r="J26" s="657"/>
      <c r="K26" s="657"/>
      <c r="L26" s="657"/>
      <c r="M26" s="657"/>
      <c r="N26" s="657"/>
      <c r="O26" s="657"/>
      <c r="P26" s="657"/>
      <c r="Q26" s="658"/>
      <c r="R26" s="659">
        <v>2480</v>
      </c>
      <c r="S26" s="660"/>
      <c r="T26" s="660"/>
      <c r="U26" s="660"/>
      <c r="V26" s="660"/>
      <c r="W26" s="660"/>
      <c r="X26" s="660"/>
      <c r="Y26" s="661"/>
      <c r="Z26" s="662">
        <v>0.1</v>
      </c>
      <c r="AA26" s="662"/>
      <c r="AB26" s="662"/>
      <c r="AC26" s="662"/>
      <c r="AD26" s="663" t="s">
        <v>230</v>
      </c>
      <c r="AE26" s="663"/>
      <c r="AF26" s="663"/>
      <c r="AG26" s="663"/>
      <c r="AH26" s="663"/>
      <c r="AI26" s="663"/>
      <c r="AJ26" s="663"/>
      <c r="AK26" s="663"/>
      <c r="AL26" s="664" t="s">
        <v>230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230</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386563</v>
      </c>
      <c r="CS26" s="660"/>
      <c r="CT26" s="660"/>
      <c r="CU26" s="660"/>
      <c r="CV26" s="660"/>
      <c r="CW26" s="660"/>
      <c r="CX26" s="660"/>
      <c r="CY26" s="661"/>
      <c r="CZ26" s="664">
        <v>8.4</v>
      </c>
      <c r="DA26" s="692"/>
      <c r="DB26" s="692"/>
      <c r="DC26" s="697"/>
      <c r="DD26" s="668">
        <v>366182</v>
      </c>
      <c r="DE26" s="660"/>
      <c r="DF26" s="660"/>
      <c r="DG26" s="660"/>
      <c r="DH26" s="660"/>
      <c r="DI26" s="660"/>
      <c r="DJ26" s="660"/>
      <c r="DK26" s="661"/>
      <c r="DL26" s="668" t="s">
        <v>230</v>
      </c>
      <c r="DM26" s="660"/>
      <c r="DN26" s="660"/>
      <c r="DO26" s="660"/>
      <c r="DP26" s="660"/>
      <c r="DQ26" s="660"/>
      <c r="DR26" s="660"/>
      <c r="DS26" s="660"/>
      <c r="DT26" s="660"/>
      <c r="DU26" s="660"/>
      <c r="DV26" s="661"/>
      <c r="DW26" s="664" t="s">
        <v>230</v>
      </c>
      <c r="DX26" s="692"/>
      <c r="DY26" s="692"/>
      <c r="DZ26" s="692"/>
      <c r="EA26" s="692"/>
      <c r="EB26" s="692"/>
      <c r="EC26" s="693"/>
    </row>
    <row r="27" spans="2:133" ht="11.25" customHeight="1">
      <c r="B27" s="656" t="s">
        <v>294</v>
      </c>
      <c r="C27" s="657"/>
      <c r="D27" s="657"/>
      <c r="E27" s="657"/>
      <c r="F27" s="657"/>
      <c r="G27" s="657"/>
      <c r="H27" s="657"/>
      <c r="I27" s="657"/>
      <c r="J27" s="657"/>
      <c r="K27" s="657"/>
      <c r="L27" s="657"/>
      <c r="M27" s="657"/>
      <c r="N27" s="657"/>
      <c r="O27" s="657"/>
      <c r="P27" s="657"/>
      <c r="Q27" s="658"/>
      <c r="R27" s="659">
        <v>338871</v>
      </c>
      <c r="S27" s="660"/>
      <c r="T27" s="660"/>
      <c r="U27" s="660"/>
      <c r="V27" s="660"/>
      <c r="W27" s="660"/>
      <c r="X27" s="660"/>
      <c r="Y27" s="661"/>
      <c r="Z27" s="662">
        <v>7.3</v>
      </c>
      <c r="AA27" s="662"/>
      <c r="AB27" s="662"/>
      <c r="AC27" s="662"/>
      <c r="AD27" s="663" t="s">
        <v>230</v>
      </c>
      <c r="AE27" s="663"/>
      <c r="AF27" s="663"/>
      <c r="AG27" s="663"/>
      <c r="AH27" s="663"/>
      <c r="AI27" s="663"/>
      <c r="AJ27" s="663"/>
      <c r="AK27" s="663"/>
      <c r="AL27" s="664" t="s">
        <v>123</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299085</v>
      </c>
      <c r="BH27" s="660"/>
      <c r="BI27" s="660"/>
      <c r="BJ27" s="660"/>
      <c r="BK27" s="660"/>
      <c r="BL27" s="660"/>
      <c r="BM27" s="660"/>
      <c r="BN27" s="661"/>
      <c r="BO27" s="662">
        <v>100</v>
      </c>
      <c r="BP27" s="662"/>
      <c r="BQ27" s="662"/>
      <c r="BR27" s="662"/>
      <c r="BS27" s="668">
        <v>1906</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213762</v>
      </c>
      <c r="CS27" s="695"/>
      <c r="CT27" s="695"/>
      <c r="CU27" s="695"/>
      <c r="CV27" s="695"/>
      <c r="CW27" s="695"/>
      <c r="CX27" s="695"/>
      <c r="CY27" s="696"/>
      <c r="CZ27" s="664">
        <v>4.5999999999999996</v>
      </c>
      <c r="DA27" s="692"/>
      <c r="DB27" s="692"/>
      <c r="DC27" s="697"/>
      <c r="DD27" s="668">
        <v>54495</v>
      </c>
      <c r="DE27" s="695"/>
      <c r="DF27" s="695"/>
      <c r="DG27" s="695"/>
      <c r="DH27" s="695"/>
      <c r="DI27" s="695"/>
      <c r="DJ27" s="695"/>
      <c r="DK27" s="696"/>
      <c r="DL27" s="668">
        <v>54495</v>
      </c>
      <c r="DM27" s="695"/>
      <c r="DN27" s="695"/>
      <c r="DO27" s="695"/>
      <c r="DP27" s="695"/>
      <c r="DQ27" s="695"/>
      <c r="DR27" s="695"/>
      <c r="DS27" s="695"/>
      <c r="DT27" s="695"/>
      <c r="DU27" s="695"/>
      <c r="DV27" s="696"/>
      <c r="DW27" s="664">
        <v>2.1</v>
      </c>
      <c r="DX27" s="692"/>
      <c r="DY27" s="692"/>
      <c r="DZ27" s="692"/>
      <c r="EA27" s="692"/>
      <c r="EB27" s="692"/>
      <c r="EC27" s="693"/>
    </row>
    <row r="28" spans="2:133" ht="11.25" customHeight="1">
      <c r="B28" s="701" t="s">
        <v>297</v>
      </c>
      <c r="C28" s="702"/>
      <c r="D28" s="702"/>
      <c r="E28" s="702"/>
      <c r="F28" s="702"/>
      <c r="G28" s="702"/>
      <c r="H28" s="702"/>
      <c r="I28" s="702"/>
      <c r="J28" s="702"/>
      <c r="K28" s="702"/>
      <c r="L28" s="702"/>
      <c r="M28" s="702"/>
      <c r="N28" s="702"/>
      <c r="O28" s="702"/>
      <c r="P28" s="702"/>
      <c r="Q28" s="703"/>
      <c r="R28" s="659" t="s">
        <v>230</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466087</v>
      </c>
      <c r="CS28" s="660"/>
      <c r="CT28" s="660"/>
      <c r="CU28" s="660"/>
      <c r="CV28" s="660"/>
      <c r="CW28" s="660"/>
      <c r="CX28" s="660"/>
      <c r="CY28" s="661"/>
      <c r="CZ28" s="664">
        <v>10.1</v>
      </c>
      <c r="DA28" s="692"/>
      <c r="DB28" s="692"/>
      <c r="DC28" s="697"/>
      <c r="DD28" s="668">
        <v>416263</v>
      </c>
      <c r="DE28" s="660"/>
      <c r="DF28" s="660"/>
      <c r="DG28" s="660"/>
      <c r="DH28" s="660"/>
      <c r="DI28" s="660"/>
      <c r="DJ28" s="660"/>
      <c r="DK28" s="661"/>
      <c r="DL28" s="668">
        <v>416263</v>
      </c>
      <c r="DM28" s="660"/>
      <c r="DN28" s="660"/>
      <c r="DO28" s="660"/>
      <c r="DP28" s="660"/>
      <c r="DQ28" s="660"/>
      <c r="DR28" s="660"/>
      <c r="DS28" s="660"/>
      <c r="DT28" s="660"/>
      <c r="DU28" s="660"/>
      <c r="DV28" s="661"/>
      <c r="DW28" s="664">
        <v>15.7</v>
      </c>
      <c r="DX28" s="692"/>
      <c r="DY28" s="692"/>
      <c r="DZ28" s="692"/>
      <c r="EA28" s="692"/>
      <c r="EB28" s="692"/>
      <c r="EC28" s="693"/>
    </row>
    <row r="29" spans="2:133" ht="11.25" customHeight="1">
      <c r="B29" s="656" t="s">
        <v>299</v>
      </c>
      <c r="C29" s="657"/>
      <c r="D29" s="657"/>
      <c r="E29" s="657"/>
      <c r="F29" s="657"/>
      <c r="G29" s="657"/>
      <c r="H29" s="657"/>
      <c r="I29" s="657"/>
      <c r="J29" s="657"/>
      <c r="K29" s="657"/>
      <c r="L29" s="657"/>
      <c r="M29" s="657"/>
      <c r="N29" s="657"/>
      <c r="O29" s="657"/>
      <c r="P29" s="657"/>
      <c r="Q29" s="658"/>
      <c r="R29" s="659">
        <v>258058</v>
      </c>
      <c r="S29" s="660"/>
      <c r="T29" s="660"/>
      <c r="U29" s="660"/>
      <c r="V29" s="660"/>
      <c r="W29" s="660"/>
      <c r="X29" s="660"/>
      <c r="Y29" s="661"/>
      <c r="Z29" s="662">
        <v>5.6</v>
      </c>
      <c r="AA29" s="662"/>
      <c r="AB29" s="662"/>
      <c r="AC29" s="662"/>
      <c r="AD29" s="663" t="s">
        <v>230</v>
      </c>
      <c r="AE29" s="663"/>
      <c r="AF29" s="663"/>
      <c r="AG29" s="663"/>
      <c r="AH29" s="663"/>
      <c r="AI29" s="663"/>
      <c r="AJ29" s="663"/>
      <c r="AK29" s="663"/>
      <c r="AL29" s="664" t="s">
        <v>230</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466078</v>
      </c>
      <c r="CS29" s="695"/>
      <c r="CT29" s="695"/>
      <c r="CU29" s="695"/>
      <c r="CV29" s="695"/>
      <c r="CW29" s="695"/>
      <c r="CX29" s="695"/>
      <c r="CY29" s="696"/>
      <c r="CZ29" s="664">
        <v>10.1</v>
      </c>
      <c r="DA29" s="692"/>
      <c r="DB29" s="692"/>
      <c r="DC29" s="697"/>
      <c r="DD29" s="668">
        <v>416254</v>
      </c>
      <c r="DE29" s="695"/>
      <c r="DF29" s="695"/>
      <c r="DG29" s="695"/>
      <c r="DH29" s="695"/>
      <c r="DI29" s="695"/>
      <c r="DJ29" s="695"/>
      <c r="DK29" s="696"/>
      <c r="DL29" s="668">
        <v>416254</v>
      </c>
      <c r="DM29" s="695"/>
      <c r="DN29" s="695"/>
      <c r="DO29" s="695"/>
      <c r="DP29" s="695"/>
      <c r="DQ29" s="695"/>
      <c r="DR29" s="695"/>
      <c r="DS29" s="695"/>
      <c r="DT29" s="695"/>
      <c r="DU29" s="695"/>
      <c r="DV29" s="696"/>
      <c r="DW29" s="664">
        <v>15.7</v>
      </c>
      <c r="DX29" s="692"/>
      <c r="DY29" s="692"/>
      <c r="DZ29" s="692"/>
      <c r="EA29" s="692"/>
      <c r="EB29" s="692"/>
      <c r="EC29" s="693"/>
    </row>
    <row r="30" spans="2:133" ht="11.25" customHeight="1">
      <c r="B30" s="656" t="s">
        <v>303</v>
      </c>
      <c r="C30" s="657"/>
      <c r="D30" s="657"/>
      <c r="E30" s="657"/>
      <c r="F30" s="657"/>
      <c r="G30" s="657"/>
      <c r="H30" s="657"/>
      <c r="I30" s="657"/>
      <c r="J30" s="657"/>
      <c r="K30" s="657"/>
      <c r="L30" s="657"/>
      <c r="M30" s="657"/>
      <c r="N30" s="657"/>
      <c r="O30" s="657"/>
      <c r="P30" s="657"/>
      <c r="Q30" s="658"/>
      <c r="R30" s="659">
        <v>21943</v>
      </c>
      <c r="S30" s="660"/>
      <c r="T30" s="660"/>
      <c r="U30" s="660"/>
      <c r="V30" s="660"/>
      <c r="W30" s="660"/>
      <c r="X30" s="660"/>
      <c r="Y30" s="661"/>
      <c r="Z30" s="662">
        <v>0.5</v>
      </c>
      <c r="AA30" s="662"/>
      <c r="AB30" s="662"/>
      <c r="AC30" s="662"/>
      <c r="AD30" s="663">
        <v>3337</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99.9</v>
      </c>
      <c r="BH30" s="720"/>
      <c r="BI30" s="720"/>
      <c r="BJ30" s="720"/>
      <c r="BK30" s="720"/>
      <c r="BL30" s="720"/>
      <c r="BM30" s="654">
        <v>97</v>
      </c>
      <c r="BN30" s="720"/>
      <c r="BO30" s="720"/>
      <c r="BP30" s="720"/>
      <c r="BQ30" s="721"/>
      <c r="BR30" s="719">
        <v>99.8</v>
      </c>
      <c r="BS30" s="720"/>
      <c r="BT30" s="720"/>
      <c r="BU30" s="720"/>
      <c r="BV30" s="720"/>
      <c r="BW30" s="720"/>
      <c r="BX30" s="654">
        <v>96.5</v>
      </c>
      <c r="BY30" s="720"/>
      <c r="BZ30" s="720"/>
      <c r="CA30" s="720"/>
      <c r="CB30" s="721"/>
      <c r="CD30" s="724"/>
      <c r="CE30" s="725"/>
      <c r="CF30" s="674" t="s">
        <v>306</v>
      </c>
      <c r="CG30" s="675"/>
      <c r="CH30" s="675"/>
      <c r="CI30" s="675"/>
      <c r="CJ30" s="675"/>
      <c r="CK30" s="675"/>
      <c r="CL30" s="675"/>
      <c r="CM30" s="675"/>
      <c r="CN30" s="675"/>
      <c r="CO30" s="675"/>
      <c r="CP30" s="675"/>
      <c r="CQ30" s="676"/>
      <c r="CR30" s="659">
        <v>432635</v>
      </c>
      <c r="CS30" s="660"/>
      <c r="CT30" s="660"/>
      <c r="CU30" s="660"/>
      <c r="CV30" s="660"/>
      <c r="CW30" s="660"/>
      <c r="CX30" s="660"/>
      <c r="CY30" s="661"/>
      <c r="CZ30" s="664">
        <v>9.4</v>
      </c>
      <c r="DA30" s="692"/>
      <c r="DB30" s="692"/>
      <c r="DC30" s="697"/>
      <c r="DD30" s="668">
        <v>382811</v>
      </c>
      <c r="DE30" s="660"/>
      <c r="DF30" s="660"/>
      <c r="DG30" s="660"/>
      <c r="DH30" s="660"/>
      <c r="DI30" s="660"/>
      <c r="DJ30" s="660"/>
      <c r="DK30" s="661"/>
      <c r="DL30" s="668">
        <v>382811</v>
      </c>
      <c r="DM30" s="660"/>
      <c r="DN30" s="660"/>
      <c r="DO30" s="660"/>
      <c r="DP30" s="660"/>
      <c r="DQ30" s="660"/>
      <c r="DR30" s="660"/>
      <c r="DS30" s="660"/>
      <c r="DT30" s="660"/>
      <c r="DU30" s="660"/>
      <c r="DV30" s="661"/>
      <c r="DW30" s="664">
        <v>14.4</v>
      </c>
      <c r="DX30" s="692"/>
      <c r="DY30" s="692"/>
      <c r="DZ30" s="692"/>
      <c r="EA30" s="692"/>
      <c r="EB30" s="692"/>
      <c r="EC30" s="693"/>
    </row>
    <row r="31" spans="2:133" ht="11.25" customHeight="1">
      <c r="B31" s="656" t="s">
        <v>307</v>
      </c>
      <c r="C31" s="657"/>
      <c r="D31" s="657"/>
      <c r="E31" s="657"/>
      <c r="F31" s="657"/>
      <c r="G31" s="657"/>
      <c r="H31" s="657"/>
      <c r="I31" s="657"/>
      <c r="J31" s="657"/>
      <c r="K31" s="657"/>
      <c r="L31" s="657"/>
      <c r="M31" s="657"/>
      <c r="N31" s="657"/>
      <c r="O31" s="657"/>
      <c r="P31" s="657"/>
      <c r="Q31" s="658"/>
      <c r="R31" s="659">
        <v>154028</v>
      </c>
      <c r="S31" s="660"/>
      <c r="T31" s="660"/>
      <c r="U31" s="660"/>
      <c r="V31" s="660"/>
      <c r="W31" s="660"/>
      <c r="X31" s="660"/>
      <c r="Y31" s="661"/>
      <c r="Z31" s="662">
        <v>3.3</v>
      </c>
      <c r="AA31" s="662"/>
      <c r="AB31" s="662"/>
      <c r="AC31" s="662"/>
      <c r="AD31" s="663" t="s">
        <v>230</v>
      </c>
      <c r="AE31" s="663"/>
      <c r="AF31" s="663"/>
      <c r="AG31" s="663"/>
      <c r="AH31" s="663"/>
      <c r="AI31" s="663"/>
      <c r="AJ31" s="663"/>
      <c r="AK31" s="663"/>
      <c r="AL31" s="664" t="s">
        <v>123</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100</v>
      </c>
      <c r="BH31" s="695"/>
      <c r="BI31" s="695"/>
      <c r="BJ31" s="695"/>
      <c r="BK31" s="695"/>
      <c r="BL31" s="695"/>
      <c r="BM31" s="665">
        <v>98.6</v>
      </c>
      <c r="BN31" s="717"/>
      <c r="BO31" s="717"/>
      <c r="BP31" s="717"/>
      <c r="BQ31" s="718"/>
      <c r="BR31" s="716">
        <v>100</v>
      </c>
      <c r="BS31" s="695"/>
      <c r="BT31" s="695"/>
      <c r="BU31" s="695"/>
      <c r="BV31" s="695"/>
      <c r="BW31" s="695"/>
      <c r="BX31" s="665">
        <v>98</v>
      </c>
      <c r="BY31" s="717"/>
      <c r="BZ31" s="717"/>
      <c r="CA31" s="717"/>
      <c r="CB31" s="718"/>
      <c r="CD31" s="724"/>
      <c r="CE31" s="725"/>
      <c r="CF31" s="674" t="s">
        <v>310</v>
      </c>
      <c r="CG31" s="675"/>
      <c r="CH31" s="675"/>
      <c r="CI31" s="675"/>
      <c r="CJ31" s="675"/>
      <c r="CK31" s="675"/>
      <c r="CL31" s="675"/>
      <c r="CM31" s="675"/>
      <c r="CN31" s="675"/>
      <c r="CO31" s="675"/>
      <c r="CP31" s="675"/>
      <c r="CQ31" s="676"/>
      <c r="CR31" s="659">
        <v>33443</v>
      </c>
      <c r="CS31" s="695"/>
      <c r="CT31" s="695"/>
      <c r="CU31" s="695"/>
      <c r="CV31" s="695"/>
      <c r="CW31" s="695"/>
      <c r="CX31" s="695"/>
      <c r="CY31" s="696"/>
      <c r="CZ31" s="664">
        <v>0.7</v>
      </c>
      <c r="DA31" s="692"/>
      <c r="DB31" s="692"/>
      <c r="DC31" s="697"/>
      <c r="DD31" s="668">
        <v>33443</v>
      </c>
      <c r="DE31" s="695"/>
      <c r="DF31" s="695"/>
      <c r="DG31" s="695"/>
      <c r="DH31" s="695"/>
      <c r="DI31" s="695"/>
      <c r="DJ31" s="695"/>
      <c r="DK31" s="696"/>
      <c r="DL31" s="668">
        <v>33443</v>
      </c>
      <c r="DM31" s="695"/>
      <c r="DN31" s="695"/>
      <c r="DO31" s="695"/>
      <c r="DP31" s="695"/>
      <c r="DQ31" s="695"/>
      <c r="DR31" s="695"/>
      <c r="DS31" s="695"/>
      <c r="DT31" s="695"/>
      <c r="DU31" s="695"/>
      <c r="DV31" s="696"/>
      <c r="DW31" s="664">
        <v>1.3</v>
      </c>
      <c r="DX31" s="692"/>
      <c r="DY31" s="692"/>
      <c r="DZ31" s="692"/>
      <c r="EA31" s="692"/>
      <c r="EB31" s="692"/>
      <c r="EC31" s="693"/>
    </row>
    <row r="32" spans="2:133" ht="11.25" customHeight="1">
      <c r="B32" s="656" t="s">
        <v>311</v>
      </c>
      <c r="C32" s="657"/>
      <c r="D32" s="657"/>
      <c r="E32" s="657"/>
      <c r="F32" s="657"/>
      <c r="G32" s="657"/>
      <c r="H32" s="657"/>
      <c r="I32" s="657"/>
      <c r="J32" s="657"/>
      <c r="K32" s="657"/>
      <c r="L32" s="657"/>
      <c r="M32" s="657"/>
      <c r="N32" s="657"/>
      <c r="O32" s="657"/>
      <c r="P32" s="657"/>
      <c r="Q32" s="658"/>
      <c r="R32" s="659">
        <v>497348</v>
      </c>
      <c r="S32" s="660"/>
      <c r="T32" s="660"/>
      <c r="U32" s="660"/>
      <c r="V32" s="660"/>
      <c r="W32" s="660"/>
      <c r="X32" s="660"/>
      <c r="Y32" s="661"/>
      <c r="Z32" s="662">
        <v>10.7</v>
      </c>
      <c r="AA32" s="662"/>
      <c r="AB32" s="662"/>
      <c r="AC32" s="662"/>
      <c r="AD32" s="663" t="s">
        <v>230</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99.6</v>
      </c>
      <c r="BH32" s="729"/>
      <c r="BI32" s="729"/>
      <c r="BJ32" s="729"/>
      <c r="BK32" s="729"/>
      <c r="BL32" s="729"/>
      <c r="BM32" s="730">
        <v>93.6</v>
      </c>
      <c r="BN32" s="729"/>
      <c r="BO32" s="729"/>
      <c r="BP32" s="729"/>
      <c r="BQ32" s="731"/>
      <c r="BR32" s="728">
        <v>99.3</v>
      </c>
      <c r="BS32" s="729"/>
      <c r="BT32" s="729"/>
      <c r="BU32" s="729"/>
      <c r="BV32" s="729"/>
      <c r="BW32" s="729"/>
      <c r="BX32" s="730">
        <v>92.8</v>
      </c>
      <c r="BY32" s="729"/>
      <c r="BZ32" s="729"/>
      <c r="CA32" s="729"/>
      <c r="CB32" s="731"/>
      <c r="CD32" s="726"/>
      <c r="CE32" s="727"/>
      <c r="CF32" s="674" t="s">
        <v>313</v>
      </c>
      <c r="CG32" s="675"/>
      <c r="CH32" s="675"/>
      <c r="CI32" s="675"/>
      <c r="CJ32" s="675"/>
      <c r="CK32" s="675"/>
      <c r="CL32" s="675"/>
      <c r="CM32" s="675"/>
      <c r="CN32" s="675"/>
      <c r="CO32" s="675"/>
      <c r="CP32" s="675"/>
      <c r="CQ32" s="676"/>
      <c r="CR32" s="659">
        <v>9</v>
      </c>
      <c r="CS32" s="660"/>
      <c r="CT32" s="660"/>
      <c r="CU32" s="660"/>
      <c r="CV32" s="660"/>
      <c r="CW32" s="660"/>
      <c r="CX32" s="660"/>
      <c r="CY32" s="661"/>
      <c r="CZ32" s="664">
        <v>0</v>
      </c>
      <c r="DA32" s="692"/>
      <c r="DB32" s="692"/>
      <c r="DC32" s="697"/>
      <c r="DD32" s="668">
        <v>9</v>
      </c>
      <c r="DE32" s="660"/>
      <c r="DF32" s="660"/>
      <c r="DG32" s="660"/>
      <c r="DH32" s="660"/>
      <c r="DI32" s="660"/>
      <c r="DJ32" s="660"/>
      <c r="DK32" s="661"/>
      <c r="DL32" s="668">
        <v>9</v>
      </c>
      <c r="DM32" s="660"/>
      <c r="DN32" s="660"/>
      <c r="DO32" s="660"/>
      <c r="DP32" s="660"/>
      <c r="DQ32" s="660"/>
      <c r="DR32" s="660"/>
      <c r="DS32" s="660"/>
      <c r="DT32" s="660"/>
      <c r="DU32" s="660"/>
      <c r="DV32" s="661"/>
      <c r="DW32" s="664">
        <v>0</v>
      </c>
      <c r="DX32" s="692"/>
      <c r="DY32" s="692"/>
      <c r="DZ32" s="692"/>
      <c r="EA32" s="692"/>
      <c r="EB32" s="692"/>
      <c r="EC32" s="693"/>
    </row>
    <row r="33" spans="2:133" ht="11.25" customHeight="1">
      <c r="B33" s="656" t="s">
        <v>314</v>
      </c>
      <c r="C33" s="657"/>
      <c r="D33" s="657"/>
      <c r="E33" s="657"/>
      <c r="F33" s="657"/>
      <c r="G33" s="657"/>
      <c r="H33" s="657"/>
      <c r="I33" s="657"/>
      <c r="J33" s="657"/>
      <c r="K33" s="657"/>
      <c r="L33" s="657"/>
      <c r="M33" s="657"/>
      <c r="N33" s="657"/>
      <c r="O33" s="657"/>
      <c r="P33" s="657"/>
      <c r="Q33" s="658"/>
      <c r="R33" s="659">
        <v>23000</v>
      </c>
      <c r="S33" s="660"/>
      <c r="T33" s="660"/>
      <c r="U33" s="660"/>
      <c r="V33" s="660"/>
      <c r="W33" s="660"/>
      <c r="X33" s="660"/>
      <c r="Y33" s="661"/>
      <c r="Z33" s="662">
        <v>0.5</v>
      </c>
      <c r="AA33" s="662"/>
      <c r="AB33" s="662"/>
      <c r="AC33" s="662"/>
      <c r="AD33" s="663" t="s">
        <v>230</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2454357</v>
      </c>
      <c r="CS33" s="695"/>
      <c r="CT33" s="695"/>
      <c r="CU33" s="695"/>
      <c r="CV33" s="695"/>
      <c r="CW33" s="695"/>
      <c r="CX33" s="695"/>
      <c r="CY33" s="696"/>
      <c r="CZ33" s="664">
        <v>53.3</v>
      </c>
      <c r="DA33" s="692"/>
      <c r="DB33" s="692"/>
      <c r="DC33" s="697"/>
      <c r="DD33" s="668">
        <v>1876087</v>
      </c>
      <c r="DE33" s="695"/>
      <c r="DF33" s="695"/>
      <c r="DG33" s="695"/>
      <c r="DH33" s="695"/>
      <c r="DI33" s="695"/>
      <c r="DJ33" s="695"/>
      <c r="DK33" s="696"/>
      <c r="DL33" s="668">
        <v>1010024</v>
      </c>
      <c r="DM33" s="695"/>
      <c r="DN33" s="695"/>
      <c r="DO33" s="695"/>
      <c r="DP33" s="695"/>
      <c r="DQ33" s="695"/>
      <c r="DR33" s="695"/>
      <c r="DS33" s="695"/>
      <c r="DT33" s="695"/>
      <c r="DU33" s="695"/>
      <c r="DV33" s="696"/>
      <c r="DW33" s="664">
        <v>38</v>
      </c>
      <c r="DX33" s="692"/>
      <c r="DY33" s="692"/>
      <c r="DZ33" s="692"/>
      <c r="EA33" s="692"/>
      <c r="EB33" s="692"/>
      <c r="EC33" s="693"/>
    </row>
    <row r="34" spans="2:133" ht="11.25" customHeight="1">
      <c r="B34" s="656" t="s">
        <v>316</v>
      </c>
      <c r="C34" s="657"/>
      <c r="D34" s="657"/>
      <c r="E34" s="657"/>
      <c r="F34" s="657"/>
      <c r="G34" s="657"/>
      <c r="H34" s="657"/>
      <c r="I34" s="657"/>
      <c r="J34" s="657"/>
      <c r="K34" s="657"/>
      <c r="L34" s="657"/>
      <c r="M34" s="657"/>
      <c r="N34" s="657"/>
      <c r="O34" s="657"/>
      <c r="P34" s="657"/>
      <c r="Q34" s="658"/>
      <c r="R34" s="659">
        <v>100837</v>
      </c>
      <c r="S34" s="660"/>
      <c r="T34" s="660"/>
      <c r="U34" s="660"/>
      <c r="V34" s="660"/>
      <c r="W34" s="660"/>
      <c r="X34" s="660"/>
      <c r="Y34" s="661"/>
      <c r="Z34" s="662">
        <v>2.2000000000000002</v>
      </c>
      <c r="AA34" s="662"/>
      <c r="AB34" s="662"/>
      <c r="AC34" s="662"/>
      <c r="AD34" s="663">
        <v>641</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582627</v>
      </c>
      <c r="CS34" s="660"/>
      <c r="CT34" s="660"/>
      <c r="CU34" s="660"/>
      <c r="CV34" s="660"/>
      <c r="CW34" s="660"/>
      <c r="CX34" s="660"/>
      <c r="CY34" s="661"/>
      <c r="CZ34" s="664">
        <v>12.6</v>
      </c>
      <c r="DA34" s="692"/>
      <c r="DB34" s="692"/>
      <c r="DC34" s="697"/>
      <c r="DD34" s="668">
        <v>418306</v>
      </c>
      <c r="DE34" s="660"/>
      <c r="DF34" s="660"/>
      <c r="DG34" s="660"/>
      <c r="DH34" s="660"/>
      <c r="DI34" s="660"/>
      <c r="DJ34" s="660"/>
      <c r="DK34" s="661"/>
      <c r="DL34" s="668">
        <v>309249</v>
      </c>
      <c r="DM34" s="660"/>
      <c r="DN34" s="660"/>
      <c r="DO34" s="660"/>
      <c r="DP34" s="660"/>
      <c r="DQ34" s="660"/>
      <c r="DR34" s="660"/>
      <c r="DS34" s="660"/>
      <c r="DT34" s="660"/>
      <c r="DU34" s="660"/>
      <c r="DV34" s="661"/>
      <c r="DW34" s="664">
        <v>11.6</v>
      </c>
      <c r="DX34" s="692"/>
      <c r="DY34" s="692"/>
      <c r="DZ34" s="692"/>
      <c r="EA34" s="692"/>
      <c r="EB34" s="692"/>
      <c r="EC34" s="693"/>
    </row>
    <row r="35" spans="2:133" ht="11.25" customHeight="1">
      <c r="B35" s="656" t="s">
        <v>320</v>
      </c>
      <c r="C35" s="657"/>
      <c r="D35" s="657"/>
      <c r="E35" s="657"/>
      <c r="F35" s="657"/>
      <c r="G35" s="657"/>
      <c r="H35" s="657"/>
      <c r="I35" s="657"/>
      <c r="J35" s="657"/>
      <c r="K35" s="657"/>
      <c r="L35" s="657"/>
      <c r="M35" s="657"/>
      <c r="N35" s="657"/>
      <c r="O35" s="657"/>
      <c r="P35" s="657"/>
      <c r="Q35" s="658"/>
      <c r="R35" s="659">
        <v>422792</v>
      </c>
      <c r="S35" s="660"/>
      <c r="T35" s="660"/>
      <c r="U35" s="660"/>
      <c r="V35" s="660"/>
      <c r="W35" s="660"/>
      <c r="X35" s="660"/>
      <c r="Y35" s="661"/>
      <c r="Z35" s="662">
        <v>9.1</v>
      </c>
      <c r="AA35" s="662"/>
      <c r="AB35" s="662"/>
      <c r="AC35" s="662"/>
      <c r="AD35" s="663" t="s">
        <v>230</v>
      </c>
      <c r="AE35" s="663"/>
      <c r="AF35" s="663"/>
      <c r="AG35" s="663"/>
      <c r="AH35" s="663"/>
      <c r="AI35" s="663"/>
      <c r="AJ35" s="663"/>
      <c r="AK35" s="663"/>
      <c r="AL35" s="664" t="s">
        <v>230</v>
      </c>
      <c r="AM35" s="665"/>
      <c r="AN35" s="665"/>
      <c r="AO35" s="666"/>
      <c r="AP35" s="214"/>
      <c r="AQ35" s="732" t="s">
        <v>321</v>
      </c>
      <c r="AR35" s="733"/>
      <c r="AS35" s="733"/>
      <c r="AT35" s="733"/>
      <c r="AU35" s="733"/>
      <c r="AV35" s="733"/>
      <c r="AW35" s="733"/>
      <c r="AX35" s="733"/>
      <c r="AY35" s="734"/>
      <c r="AZ35" s="648">
        <v>573629</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25732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199245</v>
      </c>
      <c r="CS35" s="695"/>
      <c r="CT35" s="695"/>
      <c r="CU35" s="695"/>
      <c r="CV35" s="695"/>
      <c r="CW35" s="695"/>
      <c r="CX35" s="695"/>
      <c r="CY35" s="696"/>
      <c r="CZ35" s="664">
        <v>4.3</v>
      </c>
      <c r="DA35" s="692"/>
      <c r="DB35" s="692"/>
      <c r="DC35" s="697"/>
      <c r="DD35" s="668">
        <v>148309</v>
      </c>
      <c r="DE35" s="695"/>
      <c r="DF35" s="695"/>
      <c r="DG35" s="695"/>
      <c r="DH35" s="695"/>
      <c r="DI35" s="695"/>
      <c r="DJ35" s="695"/>
      <c r="DK35" s="696"/>
      <c r="DL35" s="668">
        <v>145271</v>
      </c>
      <c r="DM35" s="695"/>
      <c r="DN35" s="695"/>
      <c r="DO35" s="695"/>
      <c r="DP35" s="695"/>
      <c r="DQ35" s="695"/>
      <c r="DR35" s="695"/>
      <c r="DS35" s="695"/>
      <c r="DT35" s="695"/>
      <c r="DU35" s="695"/>
      <c r="DV35" s="696"/>
      <c r="DW35" s="664">
        <v>5.5</v>
      </c>
      <c r="DX35" s="692"/>
      <c r="DY35" s="692"/>
      <c r="DZ35" s="692"/>
      <c r="EA35" s="692"/>
      <c r="EB35" s="692"/>
      <c r="EC35" s="693"/>
    </row>
    <row r="36" spans="2:133" ht="11.25" customHeight="1">
      <c r="B36" s="656" t="s">
        <v>324</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230</v>
      </c>
      <c r="AA36" s="662"/>
      <c r="AB36" s="662"/>
      <c r="AC36" s="662"/>
      <c r="AD36" s="663" t="s">
        <v>230</v>
      </c>
      <c r="AE36" s="663"/>
      <c r="AF36" s="663"/>
      <c r="AG36" s="663"/>
      <c r="AH36" s="663"/>
      <c r="AI36" s="663"/>
      <c r="AJ36" s="663"/>
      <c r="AK36" s="663"/>
      <c r="AL36" s="664" t="s">
        <v>123</v>
      </c>
      <c r="AM36" s="665"/>
      <c r="AN36" s="665"/>
      <c r="AO36" s="666"/>
      <c r="AQ36" s="736" t="s">
        <v>325</v>
      </c>
      <c r="AR36" s="737"/>
      <c r="AS36" s="737"/>
      <c r="AT36" s="737"/>
      <c r="AU36" s="737"/>
      <c r="AV36" s="737"/>
      <c r="AW36" s="737"/>
      <c r="AX36" s="737"/>
      <c r="AY36" s="738"/>
      <c r="AZ36" s="659">
        <v>227955</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21943</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856757</v>
      </c>
      <c r="CS36" s="660"/>
      <c r="CT36" s="660"/>
      <c r="CU36" s="660"/>
      <c r="CV36" s="660"/>
      <c r="CW36" s="660"/>
      <c r="CX36" s="660"/>
      <c r="CY36" s="661"/>
      <c r="CZ36" s="664">
        <v>18.600000000000001</v>
      </c>
      <c r="DA36" s="692"/>
      <c r="DB36" s="692"/>
      <c r="DC36" s="697"/>
      <c r="DD36" s="668">
        <v>684275</v>
      </c>
      <c r="DE36" s="660"/>
      <c r="DF36" s="660"/>
      <c r="DG36" s="660"/>
      <c r="DH36" s="660"/>
      <c r="DI36" s="660"/>
      <c r="DJ36" s="660"/>
      <c r="DK36" s="661"/>
      <c r="DL36" s="668">
        <v>310178</v>
      </c>
      <c r="DM36" s="660"/>
      <c r="DN36" s="660"/>
      <c r="DO36" s="660"/>
      <c r="DP36" s="660"/>
      <c r="DQ36" s="660"/>
      <c r="DR36" s="660"/>
      <c r="DS36" s="660"/>
      <c r="DT36" s="660"/>
      <c r="DU36" s="660"/>
      <c r="DV36" s="661"/>
      <c r="DW36" s="664">
        <v>11.7</v>
      </c>
      <c r="DX36" s="692"/>
      <c r="DY36" s="692"/>
      <c r="DZ36" s="692"/>
      <c r="EA36" s="692"/>
      <c r="EB36" s="692"/>
      <c r="EC36" s="693"/>
    </row>
    <row r="37" spans="2:133" ht="11.25" customHeight="1">
      <c r="B37" s="656" t="s">
        <v>328</v>
      </c>
      <c r="C37" s="657"/>
      <c r="D37" s="657"/>
      <c r="E37" s="657"/>
      <c r="F37" s="657"/>
      <c r="G37" s="657"/>
      <c r="H37" s="657"/>
      <c r="I37" s="657"/>
      <c r="J37" s="657"/>
      <c r="K37" s="657"/>
      <c r="L37" s="657"/>
      <c r="M37" s="657"/>
      <c r="N37" s="657"/>
      <c r="O37" s="657"/>
      <c r="P37" s="657"/>
      <c r="Q37" s="658"/>
      <c r="R37" s="659">
        <v>95292</v>
      </c>
      <c r="S37" s="660"/>
      <c r="T37" s="660"/>
      <c r="U37" s="660"/>
      <c r="V37" s="660"/>
      <c r="W37" s="660"/>
      <c r="X37" s="660"/>
      <c r="Y37" s="661"/>
      <c r="Z37" s="662">
        <v>2.1</v>
      </c>
      <c r="AA37" s="662"/>
      <c r="AB37" s="662"/>
      <c r="AC37" s="662"/>
      <c r="AD37" s="663" t="s">
        <v>123</v>
      </c>
      <c r="AE37" s="663"/>
      <c r="AF37" s="663"/>
      <c r="AG37" s="663"/>
      <c r="AH37" s="663"/>
      <c r="AI37" s="663"/>
      <c r="AJ37" s="663"/>
      <c r="AK37" s="663"/>
      <c r="AL37" s="664" t="s">
        <v>230</v>
      </c>
      <c r="AM37" s="665"/>
      <c r="AN37" s="665"/>
      <c r="AO37" s="666"/>
      <c r="AQ37" s="736" t="s">
        <v>329</v>
      </c>
      <c r="AR37" s="737"/>
      <c r="AS37" s="737"/>
      <c r="AT37" s="737"/>
      <c r="AU37" s="737"/>
      <c r="AV37" s="737"/>
      <c r="AW37" s="737"/>
      <c r="AX37" s="737"/>
      <c r="AY37" s="738"/>
      <c r="AZ37" s="659">
        <v>116093</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394</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233464</v>
      </c>
      <c r="CS37" s="695"/>
      <c r="CT37" s="695"/>
      <c r="CU37" s="695"/>
      <c r="CV37" s="695"/>
      <c r="CW37" s="695"/>
      <c r="CX37" s="695"/>
      <c r="CY37" s="696"/>
      <c r="CZ37" s="664">
        <v>5.0999999999999996</v>
      </c>
      <c r="DA37" s="692"/>
      <c r="DB37" s="692"/>
      <c r="DC37" s="697"/>
      <c r="DD37" s="668">
        <v>193864</v>
      </c>
      <c r="DE37" s="695"/>
      <c r="DF37" s="695"/>
      <c r="DG37" s="695"/>
      <c r="DH37" s="695"/>
      <c r="DI37" s="695"/>
      <c r="DJ37" s="695"/>
      <c r="DK37" s="696"/>
      <c r="DL37" s="668">
        <v>162172</v>
      </c>
      <c r="DM37" s="695"/>
      <c r="DN37" s="695"/>
      <c r="DO37" s="695"/>
      <c r="DP37" s="695"/>
      <c r="DQ37" s="695"/>
      <c r="DR37" s="695"/>
      <c r="DS37" s="695"/>
      <c r="DT37" s="695"/>
      <c r="DU37" s="695"/>
      <c r="DV37" s="696"/>
      <c r="DW37" s="664">
        <v>6.1</v>
      </c>
      <c r="DX37" s="692"/>
      <c r="DY37" s="692"/>
      <c r="DZ37" s="692"/>
      <c r="EA37" s="692"/>
      <c r="EB37" s="692"/>
      <c r="EC37" s="693"/>
    </row>
    <row r="38" spans="2:133" ht="11.25" customHeight="1">
      <c r="B38" s="704" t="s">
        <v>332</v>
      </c>
      <c r="C38" s="705"/>
      <c r="D38" s="705"/>
      <c r="E38" s="705"/>
      <c r="F38" s="705"/>
      <c r="G38" s="705"/>
      <c r="H38" s="705"/>
      <c r="I38" s="705"/>
      <c r="J38" s="705"/>
      <c r="K38" s="705"/>
      <c r="L38" s="705"/>
      <c r="M38" s="705"/>
      <c r="N38" s="705"/>
      <c r="O38" s="705"/>
      <c r="P38" s="705"/>
      <c r="Q38" s="706"/>
      <c r="R38" s="739">
        <v>4645549</v>
      </c>
      <c r="S38" s="740"/>
      <c r="T38" s="740"/>
      <c r="U38" s="740"/>
      <c r="V38" s="740"/>
      <c r="W38" s="740"/>
      <c r="X38" s="740"/>
      <c r="Y38" s="741"/>
      <c r="Z38" s="742">
        <v>100</v>
      </c>
      <c r="AA38" s="742"/>
      <c r="AB38" s="742"/>
      <c r="AC38" s="742"/>
      <c r="AD38" s="743">
        <v>2559472</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81000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724</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345674</v>
      </c>
      <c r="CS38" s="660"/>
      <c r="CT38" s="660"/>
      <c r="CU38" s="660"/>
      <c r="CV38" s="660"/>
      <c r="CW38" s="660"/>
      <c r="CX38" s="660"/>
      <c r="CY38" s="661"/>
      <c r="CZ38" s="664">
        <v>7.5</v>
      </c>
      <c r="DA38" s="692"/>
      <c r="DB38" s="692"/>
      <c r="DC38" s="697"/>
      <c r="DD38" s="668">
        <v>323668</v>
      </c>
      <c r="DE38" s="660"/>
      <c r="DF38" s="660"/>
      <c r="DG38" s="660"/>
      <c r="DH38" s="660"/>
      <c r="DI38" s="660"/>
      <c r="DJ38" s="660"/>
      <c r="DK38" s="661"/>
      <c r="DL38" s="668">
        <v>245326</v>
      </c>
      <c r="DM38" s="660"/>
      <c r="DN38" s="660"/>
      <c r="DO38" s="660"/>
      <c r="DP38" s="660"/>
      <c r="DQ38" s="660"/>
      <c r="DR38" s="660"/>
      <c r="DS38" s="660"/>
      <c r="DT38" s="660"/>
      <c r="DU38" s="660"/>
      <c r="DV38" s="661"/>
      <c r="DW38" s="664">
        <v>9.1999999999999993</v>
      </c>
      <c r="DX38" s="692"/>
      <c r="DY38" s="692"/>
      <c r="DZ38" s="692"/>
      <c r="EA38" s="692"/>
      <c r="EB38" s="692"/>
      <c r="EC38" s="693"/>
    </row>
    <row r="39" spans="2:133" ht="11.25" customHeight="1">
      <c r="AQ39" s="736" t="s">
        <v>336</v>
      </c>
      <c r="AR39" s="737"/>
      <c r="AS39" s="737"/>
      <c r="AT39" s="737"/>
      <c r="AU39" s="737"/>
      <c r="AV39" s="737"/>
      <c r="AW39" s="737"/>
      <c r="AX39" s="737"/>
      <c r="AY39" s="738"/>
      <c r="AZ39" s="659">
        <v>131</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99</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450054</v>
      </c>
      <c r="CS39" s="695"/>
      <c r="CT39" s="695"/>
      <c r="CU39" s="695"/>
      <c r="CV39" s="695"/>
      <c r="CW39" s="695"/>
      <c r="CX39" s="695"/>
      <c r="CY39" s="696"/>
      <c r="CZ39" s="664">
        <v>9.8000000000000007</v>
      </c>
      <c r="DA39" s="692"/>
      <c r="DB39" s="692"/>
      <c r="DC39" s="697"/>
      <c r="DD39" s="668">
        <v>301529</v>
      </c>
      <c r="DE39" s="695"/>
      <c r="DF39" s="695"/>
      <c r="DG39" s="695"/>
      <c r="DH39" s="695"/>
      <c r="DI39" s="695"/>
      <c r="DJ39" s="695"/>
      <c r="DK39" s="696"/>
      <c r="DL39" s="668" t="s">
        <v>230</v>
      </c>
      <c r="DM39" s="695"/>
      <c r="DN39" s="695"/>
      <c r="DO39" s="695"/>
      <c r="DP39" s="695"/>
      <c r="DQ39" s="695"/>
      <c r="DR39" s="695"/>
      <c r="DS39" s="695"/>
      <c r="DT39" s="695"/>
      <c r="DU39" s="695"/>
      <c r="DV39" s="696"/>
      <c r="DW39" s="664" t="s">
        <v>123</v>
      </c>
      <c r="DX39" s="692"/>
      <c r="DY39" s="692"/>
      <c r="DZ39" s="692"/>
      <c r="EA39" s="692"/>
      <c r="EB39" s="692"/>
      <c r="EC39" s="693"/>
    </row>
    <row r="40" spans="2:133" ht="11.25" customHeight="1">
      <c r="AQ40" s="736" t="s">
        <v>340</v>
      </c>
      <c r="AR40" s="737"/>
      <c r="AS40" s="737"/>
      <c r="AT40" s="737"/>
      <c r="AU40" s="737"/>
      <c r="AV40" s="737"/>
      <c r="AW40" s="737"/>
      <c r="AX40" s="737"/>
      <c r="AY40" s="738"/>
      <c r="AZ40" s="659">
        <v>29066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129</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20000</v>
      </c>
      <c r="CS40" s="660"/>
      <c r="CT40" s="660"/>
      <c r="CU40" s="660"/>
      <c r="CV40" s="660"/>
      <c r="CW40" s="660"/>
      <c r="CX40" s="660"/>
      <c r="CY40" s="661"/>
      <c r="CZ40" s="664">
        <v>0.4</v>
      </c>
      <c r="DA40" s="692"/>
      <c r="DB40" s="692"/>
      <c r="DC40" s="697"/>
      <c r="DD40" s="668" t="s">
        <v>123</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2"/>
      <c r="DY40" s="692"/>
      <c r="DZ40" s="692"/>
      <c r="EA40" s="692"/>
      <c r="EB40" s="692"/>
      <c r="EC40" s="693"/>
    </row>
    <row r="41" spans="2:133" ht="11.25" customHeight="1">
      <c r="AQ41" s="746" t="s">
        <v>343</v>
      </c>
      <c r="AR41" s="747"/>
      <c r="AS41" s="747"/>
      <c r="AT41" s="747"/>
      <c r="AU41" s="747"/>
      <c r="AV41" s="747"/>
      <c r="AW41" s="747"/>
      <c r="AX41" s="747"/>
      <c r="AY41" s="748"/>
      <c r="AZ41" s="739">
        <v>119384</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279</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230</v>
      </c>
      <c r="DA41" s="692"/>
      <c r="DB41" s="692"/>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866391</v>
      </c>
      <c r="CS42" s="660"/>
      <c r="CT42" s="660"/>
      <c r="CU42" s="660"/>
      <c r="CV42" s="660"/>
      <c r="CW42" s="660"/>
      <c r="CX42" s="660"/>
      <c r="CY42" s="661"/>
      <c r="CZ42" s="664">
        <v>18.8</v>
      </c>
      <c r="DA42" s="665"/>
      <c r="DB42" s="665"/>
      <c r="DC42" s="760"/>
      <c r="DD42" s="668">
        <v>182218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5197</v>
      </c>
      <c r="CS43" s="695"/>
      <c r="CT43" s="695"/>
      <c r="CU43" s="695"/>
      <c r="CV43" s="695"/>
      <c r="CW43" s="695"/>
      <c r="CX43" s="695"/>
      <c r="CY43" s="696"/>
      <c r="CZ43" s="664">
        <v>0.1</v>
      </c>
      <c r="DA43" s="692"/>
      <c r="DB43" s="692"/>
      <c r="DC43" s="697"/>
      <c r="DD43" s="668">
        <v>5197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302</v>
      </c>
      <c r="CE44" s="772"/>
      <c r="CF44" s="656" t="s">
        <v>351</v>
      </c>
      <c r="CG44" s="657"/>
      <c r="CH44" s="657"/>
      <c r="CI44" s="657"/>
      <c r="CJ44" s="657"/>
      <c r="CK44" s="657"/>
      <c r="CL44" s="657"/>
      <c r="CM44" s="657"/>
      <c r="CN44" s="657"/>
      <c r="CO44" s="657"/>
      <c r="CP44" s="657"/>
      <c r="CQ44" s="658"/>
      <c r="CR44" s="659">
        <v>846347</v>
      </c>
      <c r="CS44" s="660"/>
      <c r="CT44" s="660"/>
      <c r="CU44" s="660"/>
      <c r="CV44" s="660"/>
      <c r="CW44" s="660"/>
      <c r="CX44" s="660"/>
      <c r="CY44" s="661"/>
      <c r="CZ44" s="664">
        <v>18.399999999999999</v>
      </c>
      <c r="DA44" s="665"/>
      <c r="DB44" s="665"/>
      <c r="DC44" s="760"/>
      <c r="DD44" s="668">
        <v>162174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597586</v>
      </c>
      <c r="CS45" s="695"/>
      <c r="CT45" s="695"/>
      <c r="CU45" s="695"/>
      <c r="CV45" s="695"/>
      <c r="CW45" s="695"/>
      <c r="CX45" s="695"/>
      <c r="CY45" s="696"/>
      <c r="CZ45" s="664">
        <v>13</v>
      </c>
      <c r="DA45" s="692"/>
      <c r="DB45" s="692"/>
      <c r="DC45" s="697"/>
      <c r="DD45" s="668">
        <v>53935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248761</v>
      </c>
      <c r="CS46" s="660"/>
      <c r="CT46" s="660"/>
      <c r="CU46" s="660"/>
      <c r="CV46" s="660"/>
      <c r="CW46" s="660"/>
      <c r="CX46" s="660"/>
      <c r="CY46" s="661"/>
      <c r="CZ46" s="664">
        <v>5.4</v>
      </c>
      <c r="DA46" s="665"/>
      <c r="DB46" s="665"/>
      <c r="DC46" s="760"/>
      <c r="DD46" s="668">
        <v>108239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20044</v>
      </c>
      <c r="CS47" s="695"/>
      <c r="CT47" s="695"/>
      <c r="CU47" s="695"/>
      <c r="CV47" s="695"/>
      <c r="CW47" s="695"/>
      <c r="CX47" s="695"/>
      <c r="CY47" s="696"/>
      <c r="CZ47" s="664">
        <v>0.4</v>
      </c>
      <c r="DA47" s="692"/>
      <c r="DB47" s="692"/>
      <c r="DC47" s="697"/>
      <c r="DD47" s="668">
        <v>20044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123</v>
      </c>
      <c r="CS48" s="660"/>
      <c r="CT48" s="660"/>
      <c r="CU48" s="660"/>
      <c r="CV48" s="660"/>
      <c r="CW48" s="660"/>
      <c r="CX48" s="660"/>
      <c r="CY48" s="661"/>
      <c r="CZ48" s="664" t="s">
        <v>230</v>
      </c>
      <c r="DA48" s="665"/>
      <c r="DB48" s="665"/>
      <c r="DC48" s="760"/>
      <c r="DD48" s="668" t="s">
        <v>230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4606213</v>
      </c>
      <c r="CS49" s="729"/>
      <c r="CT49" s="729"/>
      <c r="CU49" s="729"/>
      <c r="CV49" s="729"/>
      <c r="CW49" s="729"/>
      <c r="CX49" s="729"/>
      <c r="CY49" s="761"/>
      <c r="CZ49" s="744">
        <v>100</v>
      </c>
      <c r="DA49" s="762"/>
      <c r="DB49" s="762"/>
      <c r="DC49" s="763"/>
      <c r="DD49" s="764">
        <v>3113246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FEiYJEQE+MKu9YZeereZo7daD2ZgRKz25g0M9Tyl7I8qotrH8LadyTw7qURsXR3N4xj0GzMrh3JlcJIGVNF+XA==" saltValue="qQ/9ENLaC1tDK6fRU6Yh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4645</v>
      </c>
      <c r="R7" s="795"/>
      <c r="S7" s="795"/>
      <c r="T7" s="795"/>
      <c r="U7" s="795"/>
      <c r="V7" s="795">
        <v>4606</v>
      </c>
      <c r="W7" s="795"/>
      <c r="X7" s="795"/>
      <c r="Y7" s="795"/>
      <c r="Z7" s="795"/>
      <c r="AA7" s="795">
        <v>39</v>
      </c>
      <c r="AB7" s="795"/>
      <c r="AC7" s="795"/>
      <c r="AD7" s="795"/>
      <c r="AE7" s="796"/>
      <c r="AF7" s="797">
        <v>22</v>
      </c>
      <c r="AG7" s="798"/>
      <c r="AH7" s="798"/>
      <c r="AI7" s="798"/>
      <c r="AJ7" s="799"/>
      <c r="AK7" s="834">
        <v>497</v>
      </c>
      <c r="AL7" s="835"/>
      <c r="AM7" s="835"/>
      <c r="AN7" s="835"/>
      <c r="AO7" s="835"/>
      <c r="AP7" s="835">
        <v>4487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556</v>
      </c>
      <c r="BT7" s="839"/>
      <c r="BU7" s="839"/>
      <c r="BV7" s="839"/>
      <c r="BW7" s="839"/>
      <c r="BX7" s="839"/>
      <c r="BY7" s="839"/>
      <c r="BZ7" s="839"/>
      <c r="CA7" s="839"/>
      <c r="CB7" s="839"/>
      <c r="CC7" s="839"/>
      <c r="CD7" s="839"/>
      <c r="CE7" s="839"/>
      <c r="CF7" s="839"/>
      <c r="CG7" s="840"/>
      <c r="CH7" s="831" t="s">
        <v>555</v>
      </c>
      <c r="CI7" s="832"/>
      <c r="CJ7" s="832"/>
      <c r="CK7" s="832"/>
      <c r="CL7" s="833"/>
      <c r="CM7" s="831">
        <v>58</v>
      </c>
      <c r="CN7" s="832"/>
      <c r="CO7" s="832"/>
      <c r="CP7" s="832"/>
      <c r="CQ7" s="833"/>
      <c r="CR7" s="831">
        <v>45</v>
      </c>
      <c r="CS7" s="832"/>
      <c r="CT7" s="832"/>
      <c r="CU7" s="832"/>
      <c r="CV7" s="833"/>
      <c r="CW7" s="831">
        <v>8</v>
      </c>
      <c r="CX7" s="832"/>
      <c r="CY7" s="832"/>
      <c r="CZ7" s="832"/>
      <c r="DA7" s="833"/>
      <c r="DB7" s="831" t="s">
        <v>555</v>
      </c>
      <c r="DC7" s="832"/>
      <c r="DD7" s="832"/>
      <c r="DE7" s="832"/>
      <c r="DF7" s="833"/>
      <c r="DG7" s="831" t="s">
        <v>555</v>
      </c>
      <c r="DH7" s="832"/>
      <c r="DI7" s="832"/>
      <c r="DJ7" s="832"/>
      <c r="DK7" s="833"/>
      <c r="DL7" s="831" t="s">
        <v>555</v>
      </c>
      <c r="DM7" s="832"/>
      <c r="DN7" s="832"/>
      <c r="DO7" s="832"/>
      <c r="DP7" s="833"/>
      <c r="DQ7" s="831" t="s">
        <v>555</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557</v>
      </c>
      <c r="BT8" s="829"/>
      <c r="BU8" s="829"/>
      <c r="BV8" s="829"/>
      <c r="BW8" s="829"/>
      <c r="BX8" s="829"/>
      <c r="BY8" s="829"/>
      <c r="BZ8" s="829"/>
      <c r="CA8" s="829"/>
      <c r="CB8" s="829"/>
      <c r="CC8" s="829"/>
      <c r="CD8" s="829"/>
      <c r="CE8" s="829"/>
      <c r="CF8" s="829"/>
      <c r="CG8" s="830"/>
      <c r="CH8" s="841" t="s">
        <v>555</v>
      </c>
      <c r="CI8" s="842"/>
      <c r="CJ8" s="842"/>
      <c r="CK8" s="842"/>
      <c r="CL8" s="843"/>
      <c r="CM8" s="841">
        <v>7</v>
      </c>
      <c r="CN8" s="842"/>
      <c r="CO8" s="842"/>
      <c r="CP8" s="842"/>
      <c r="CQ8" s="843"/>
      <c r="CR8" s="841">
        <v>1</v>
      </c>
      <c r="CS8" s="842"/>
      <c r="CT8" s="842"/>
      <c r="CU8" s="842"/>
      <c r="CV8" s="843"/>
      <c r="CW8" s="841">
        <v>9</v>
      </c>
      <c r="CX8" s="842"/>
      <c r="CY8" s="842"/>
      <c r="CZ8" s="842"/>
      <c r="DA8" s="843"/>
      <c r="DB8" s="841" t="s">
        <v>555</v>
      </c>
      <c r="DC8" s="842"/>
      <c r="DD8" s="842"/>
      <c r="DE8" s="842"/>
      <c r="DF8" s="843"/>
      <c r="DG8" s="841" t="s">
        <v>555</v>
      </c>
      <c r="DH8" s="842"/>
      <c r="DI8" s="842"/>
      <c r="DJ8" s="842"/>
      <c r="DK8" s="843"/>
      <c r="DL8" s="841" t="s">
        <v>555</v>
      </c>
      <c r="DM8" s="842"/>
      <c r="DN8" s="842"/>
      <c r="DO8" s="842"/>
      <c r="DP8" s="843"/>
      <c r="DQ8" s="841" t="s">
        <v>555</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4645</v>
      </c>
      <c r="R23" s="854"/>
      <c r="S23" s="854"/>
      <c r="T23" s="854"/>
      <c r="U23" s="854"/>
      <c r="V23" s="854">
        <v>4606</v>
      </c>
      <c r="W23" s="854"/>
      <c r="X23" s="854"/>
      <c r="Y23" s="854"/>
      <c r="Z23" s="854"/>
      <c r="AA23" s="854">
        <v>39</v>
      </c>
      <c r="AB23" s="854"/>
      <c r="AC23" s="854"/>
      <c r="AD23" s="854"/>
      <c r="AE23" s="855"/>
      <c r="AF23" s="856">
        <v>22</v>
      </c>
      <c r="AG23" s="854"/>
      <c r="AH23" s="854"/>
      <c r="AI23" s="854"/>
      <c r="AJ23" s="857"/>
      <c r="AK23" s="858"/>
      <c r="AL23" s="859"/>
      <c r="AM23" s="859"/>
      <c r="AN23" s="859"/>
      <c r="AO23" s="859"/>
      <c r="AP23" s="854">
        <v>4487</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414</v>
      </c>
      <c r="R28" s="883"/>
      <c r="S28" s="883"/>
      <c r="T28" s="883"/>
      <c r="U28" s="883"/>
      <c r="V28" s="883">
        <v>388</v>
      </c>
      <c r="W28" s="883"/>
      <c r="X28" s="883"/>
      <c r="Y28" s="883"/>
      <c r="Z28" s="883"/>
      <c r="AA28" s="883">
        <v>26</v>
      </c>
      <c r="AB28" s="883"/>
      <c r="AC28" s="883"/>
      <c r="AD28" s="883"/>
      <c r="AE28" s="884"/>
      <c r="AF28" s="885">
        <v>26</v>
      </c>
      <c r="AG28" s="883"/>
      <c r="AH28" s="883"/>
      <c r="AI28" s="883"/>
      <c r="AJ28" s="886"/>
      <c r="AK28" s="887">
        <v>53</v>
      </c>
      <c r="AL28" s="878"/>
      <c r="AM28" s="878"/>
      <c r="AN28" s="878"/>
      <c r="AO28" s="878"/>
      <c r="AP28" s="878" t="s">
        <v>555</v>
      </c>
      <c r="AQ28" s="878"/>
      <c r="AR28" s="878"/>
      <c r="AS28" s="878"/>
      <c r="AT28" s="878"/>
      <c r="AU28" s="878" t="s">
        <v>555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359</v>
      </c>
      <c r="R29" s="819"/>
      <c r="S29" s="819"/>
      <c r="T29" s="819"/>
      <c r="U29" s="819"/>
      <c r="V29" s="819">
        <v>351</v>
      </c>
      <c r="W29" s="819"/>
      <c r="X29" s="819"/>
      <c r="Y29" s="819"/>
      <c r="Z29" s="819"/>
      <c r="AA29" s="819">
        <v>8</v>
      </c>
      <c r="AB29" s="819"/>
      <c r="AC29" s="819"/>
      <c r="AD29" s="819"/>
      <c r="AE29" s="820"/>
      <c r="AF29" s="821">
        <v>8</v>
      </c>
      <c r="AG29" s="822"/>
      <c r="AH29" s="822"/>
      <c r="AI29" s="822"/>
      <c r="AJ29" s="823"/>
      <c r="AK29" s="890">
        <v>61</v>
      </c>
      <c r="AL29" s="891"/>
      <c r="AM29" s="891"/>
      <c r="AN29" s="891"/>
      <c r="AO29" s="891"/>
      <c r="AP29" s="891" t="s">
        <v>555</v>
      </c>
      <c r="AQ29" s="891"/>
      <c r="AR29" s="891"/>
      <c r="AS29" s="891"/>
      <c r="AT29" s="891"/>
      <c r="AU29" s="891" t="s">
        <v>555</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44</v>
      </c>
      <c r="R30" s="819"/>
      <c r="S30" s="819"/>
      <c r="T30" s="819"/>
      <c r="U30" s="819"/>
      <c r="V30" s="819">
        <v>44</v>
      </c>
      <c r="W30" s="819"/>
      <c r="X30" s="819"/>
      <c r="Y30" s="819"/>
      <c r="Z30" s="819"/>
      <c r="AA30" s="819">
        <v>0</v>
      </c>
      <c r="AB30" s="819"/>
      <c r="AC30" s="819"/>
      <c r="AD30" s="819"/>
      <c r="AE30" s="820"/>
      <c r="AF30" s="821" t="s">
        <v>123</v>
      </c>
      <c r="AG30" s="822"/>
      <c r="AH30" s="822"/>
      <c r="AI30" s="822"/>
      <c r="AJ30" s="823"/>
      <c r="AK30" s="890">
        <v>19</v>
      </c>
      <c r="AL30" s="891"/>
      <c r="AM30" s="891"/>
      <c r="AN30" s="891"/>
      <c r="AO30" s="891"/>
      <c r="AP30" s="891" t="s">
        <v>555</v>
      </c>
      <c r="AQ30" s="891"/>
      <c r="AR30" s="891"/>
      <c r="AS30" s="891"/>
      <c r="AT30" s="891"/>
      <c r="AU30" s="891" t="s">
        <v>555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385</v>
      </c>
      <c r="R31" s="819"/>
      <c r="S31" s="819"/>
      <c r="T31" s="819"/>
      <c r="U31" s="819"/>
      <c r="V31" s="819">
        <v>398</v>
      </c>
      <c r="W31" s="819"/>
      <c r="X31" s="819"/>
      <c r="Y31" s="819"/>
      <c r="Z31" s="819"/>
      <c r="AA31" s="819">
        <v>-13</v>
      </c>
      <c r="AB31" s="819"/>
      <c r="AC31" s="819"/>
      <c r="AD31" s="819"/>
      <c r="AE31" s="820"/>
      <c r="AF31" s="821">
        <v>111</v>
      </c>
      <c r="AG31" s="822"/>
      <c r="AH31" s="822"/>
      <c r="AI31" s="822"/>
      <c r="AJ31" s="823"/>
      <c r="AK31" s="890">
        <v>229</v>
      </c>
      <c r="AL31" s="891"/>
      <c r="AM31" s="891"/>
      <c r="AN31" s="891"/>
      <c r="AO31" s="891"/>
      <c r="AP31" s="891">
        <v>4</v>
      </c>
      <c r="AQ31" s="891"/>
      <c r="AR31" s="891"/>
      <c r="AS31" s="891"/>
      <c r="AT31" s="891"/>
      <c r="AU31" s="891">
        <v>2</v>
      </c>
      <c r="AV31" s="891"/>
      <c r="AW31" s="891"/>
      <c r="AX31" s="891"/>
      <c r="AY31" s="891"/>
      <c r="AZ31" s="892"/>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246</v>
      </c>
      <c r="R32" s="819"/>
      <c r="S32" s="819"/>
      <c r="T32" s="819"/>
      <c r="U32" s="819"/>
      <c r="V32" s="819">
        <v>245</v>
      </c>
      <c r="W32" s="819"/>
      <c r="X32" s="819"/>
      <c r="Y32" s="819"/>
      <c r="Z32" s="819"/>
      <c r="AA32" s="819">
        <v>1</v>
      </c>
      <c r="AB32" s="819"/>
      <c r="AC32" s="819"/>
      <c r="AD32" s="819"/>
      <c r="AE32" s="820"/>
      <c r="AF32" s="821">
        <v>1</v>
      </c>
      <c r="AG32" s="822"/>
      <c r="AH32" s="822"/>
      <c r="AI32" s="822"/>
      <c r="AJ32" s="823"/>
      <c r="AK32" s="890">
        <v>81</v>
      </c>
      <c r="AL32" s="891"/>
      <c r="AM32" s="891"/>
      <c r="AN32" s="891"/>
      <c r="AO32" s="891"/>
      <c r="AP32" s="891">
        <v>869</v>
      </c>
      <c r="AQ32" s="891"/>
      <c r="AR32" s="891"/>
      <c r="AS32" s="891"/>
      <c r="AT32" s="891"/>
      <c r="AU32" s="891">
        <v>577</v>
      </c>
      <c r="AV32" s="891"/>
      <c r="AW32" s="891"/>
      <c r="AX32" s="891"/>
      <c r="AY32" s="891"/>
      <c r="AZ32" s="892"/>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324</v>
      </c>
      <c r="R33" s="819"/>
      <c r="S33" s="819"/>
      <c r="T33" s="819"/>
      <c r="U33" s="819"/>
      <c r="V33" s="819">
        <v>321</v>
      </c>
      <c r="W33" s="819"/>
      <c r="X33" s="819"/>
      <c r="Y33" s="819"/>
      <c r="Z33" s="819"/>
      <c r="AA33" s="819">
        <v>3</v>
      </c>
      <c r="AB33" s="819"/>
      <c r="AC33" s="819"/>
      <c r="AD33" s="819"/>
      <c r="AE33" s="820"/>
      <c r="AF33" s="821">
        <v>3</v>
      </c>
      <c r="AG33" s="822"/>
      <c r="AH33" s="822"/>
      <c r="AI33" s="822"/>
      <c r="AJ33" s="823"/>
      <c r="AK33" s="890">
        <v>116</v>
      </c>
      <c r="AL33" s="891"/>
      <c r="AM33" s="891"/>
      <c r="AN33" s="891"/>
      <c r="AO33" s="891"/>
      <c r="AP33" s="891">
        <v>1182</v>
      </c>
      <c r="AQ33" s="891"/>
      <c r="AR33" s="891"/>
      <c r="AS33" s="891"/>
      <c r="AT33" s="891"/>
      <c r="AU33" s="891">
        <v>1048</v>
      </c>
      <c r="AV33" s="891"/>
      <c r="AW33" s="891"/>
      <c r="AX33" s="891"/>
      <c r="AY33" s="891"/>
      <c r="AZ33" s="892"/>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149</v>
      </c>
      <c r="AG63" s="902"/>
      <c r="AH63" s="902"/>
      <c r="AI63" s="902"/>
      <c r="AJ63" s="903"/>
      <c r="AK63" s="904"/>
      <c r="AL63" s="899"/>
      <c r="AM63" s="899"/>
      <c r="AN63" s="899"/>
      <c r="AO63" s="899"/>
      <c r="AP63" s="902">
        <v>2055</v>
      </c>
      <c r="AQ63" s="902"/>
      <c r="AR63" s="902"/>
      <c r="AS63" s="902"/>
      <c r="AT63" s="902"/>
      <c r="AU63" s="902">
        <v>1627</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385</v>
      </c>
      <c r="R66" s="778"/>
      <c r="S66" s="778"/>
      <c r="T66" s="778"/>
      <c r="U66" s="779"/>
      <c r="V66" s="777" t="s">
        <v>386</v>
      </c>
      <c r="W66" s="778"/>
      <c r="X66" s="778"/>
      <c r="Y66" s="778"/>
      <c r="Z66" s="779"/>
      <c r="AA66" s="777" t="s">
        <v>387</v>
      </c>
      <c r="AB66" s="778"/>
      <c r="AC66" s="778"/>
      <c r="AD66" s="778"/>
      <c r="AE66" s="779"/>
      <c r="AF66" s="912" t="s">
        <v>388</v>
      </c>
      <c r="AG66" s="873"/>
      <c r="AH66" s="873"/>
      <c r="AI66" s="873"/>
      <c r="AJ66" s="913"/>
      <c r="AK66" s="777" t="s">
        <v>389</v>
      </c>
      <c r="AL66" s="801"/>
      <c r="AM66" s="801"/>
      <c r="AN66" s="801"/>
      <c r="AO66" s="802"/>
      <c r="AP66" s="777" t="s">
        <v>390</v>
      </c>
      <c r="AQ66" s="778"/>
      <c r="AR66" s="778"/>
      <c r="AS66" s="778"/>
      <c r="AT66" s="779"/>
      <c r="AU66" s="777" t="s">
        <v>405</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553</v>
      </c>
      <c r="C68" s="930"/>
      <c r="D68" s="930"/>
      <c r="E68" s="930"/>
      <c r="F68" s="930"/>
      <c r="G68" s="930"/>
      <c r="H68" s="930"/>
      <c r="I68" s="930"/>
      <c r="J68" s="930"/>
      <c r="K68" s="930"/>
      <c r="L68" s="930"/>
      <c r="M68" s="930"/>
      <c r="N68" s="930"/>
      <c r="O68" s="930"/>
      <c r="P68" s="931"/>
      <c r="Q68" s="932">
        <v>866</v>
      </c>
      <c r="R68" s="926"/>
      <c r="S68" s="926"/>
      <c r="T68" s="926"/>
      <c r="U68" s="926"/>
      <c r="V68" s="926">
        <v>855</v>
      </c>
      <c r="W68" s="926"/>
      <c r="X68" s="926"/>
      <c r="Y68" s="926"/>
      <c r="Z68" s="926"/>
      <c r="AA68" s="926">
        <v>11</v>
      </c>
      <c r="AB68" s="926"/>
      <c r="AC68" s="926"/>
      <c r="AD68" s="926"/>
      <c r="AE68" s="926"/>
      <c r="AF68" s="926">
        <v>11</v>
      </c>
      <c r="AG68" s="926"/>
      <c r="AH68" s="926"/>
      <c r="AI68" s="926"/>
      <c r="AJ68" s="926"/>
      <c r="AK68" s="926" t="s">
        <v>555</v>
      </c>
      <c r="AL68" s="926"/>
      <c r="AM68" s="926"/>
      <c r="AN68" s="926"/>
      <c r="AO68" s="926"/>
      <c r="AP68" s="926" t="s">
        <v>555</v>
      </c>
      <c r="AQ68" s="926"/>
      <c r="AR68" s="926"/>
      <c r="AS68" s="926"/>
      <c r="AT68" s="926"/>
      <c r="AU68" s="926" t="s">
        <v>555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554</v>
      </c>
      <c r="C69" s="934"/>
      <c r="D69" s="934"/>
      <c r="E69" s="934"/>
      <c r="F69" s="934"/>
      <c r="G69" s="934"/>
      <c r="H69" s="934"/>
      <c r="I69" s="934"/>
      <c r="J69" s="934"/>
      <c r="K69" s="934"/>
      <c r="L69" s="934"/>
      <c r="M69" s="934"/>
      <c r="N69" s="934"/>
      <c r="O69" s="934"/>
      <c r="P69" s="935"/>
      <c r="Q69" s="936">
        <v>1156</v>
      </c>
      <c r="R69" s="891"/>
      <c r="S69" s="891"/>
      <c r="T69" s="891"/>
      <c r="U69" s="891"/>
      <c r="V69" s="891">
        <v>1129</v>
      </c>
      <c r="W69" s="891"/>
      <c r="X69" s="891"/>
      <c r="Y69" s="891"/>
      <c r="Z69" s="891"/>
      <c r="AA69" s="891">
        <v>27</v>
      </c>
      <c r="AB69" s="891"/>
      <c r="AC69" s="891"/>
      <c r="AD69" s="891"/>
      <c r="AE69" s="891"/>
      <c r="AF69" s="891">
        <v>27</v>
      </c>
      <c r="AG69" s="891"/>
      <c r="AH69" s="891"/>
      <c r="AI69" s="891"/>
      <c r="AJ69" s="891"/>
      <c r="AK69" s="891" t="s">
        <v>555</v>
      </c>
      <c r="AL69" s="891"/>
      <c r="AM69" s="891"/>
      <c r="AN69" s="891"/>
      <c r="AO69" s="891"/>
      <c r="AP69" s="891">
        <v>42</v>
      </c>
      <c r="AQ69" s="891"/>
      <c r="AR69" s="891"/>
      <c r="AS69" s="891"/>
      <c r="AT69" s="891"/>
      <c r="AU69" s="891" t="s">
        <v>555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38</v>
      </c>
      <c r="AG88" s="902"/>
      <c r="AH88" s="902"/>
      <c r="AI88" s="902"/>
      <c r="AJ88" s="902"/>
      <c r="AK88" s="899"/>
      <c r="AL88" s="899"/>
      <c r="AM88" s="899"/>
      <c r="AN88" s="899"/>
      <c r="AO88" s="899"/>
      <c r="AP88" s="902">
        <v>42</v>
      </c>
      <c r="AQ88" s="902"/>
      <c r="AR88" s="902"/>
      <c r="AS88" s="902"/>
      <c r="AT88" s="902"/>
      <c r="AU88" s="902" t="s">
        <v>555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46</v>
      </c>
      <c r="CS102" s="910"/>
      <c r="CT102" s="910"/>
      <c r="CU102" s="910"/>
      <c r="CV102" s="953"/>
      <c r="CW102" s="952">
        <v>17</v>
      </c>
      <c r="CX102" s="910"/>
      <c r="CY102" s="910"/>
      <c r="CZ102" s="910"/>
      <c r="DA102" s="953"/>
      <c r="DB102" s="952" t="s">
        <v>555</v>
      </c>
      <c r="DC102" s="910"/>
      <c r="DD102" s="910"/>
      <c r="DE102" s="910"/>
      <c r="DF102" s="953"/>
      <c r="DG102" s="952" t="s">
        <v>555</v>
      </c>
      <c r="DH102" s="910"/>
      <c r="DI102" s="910"/>
      <c r="DJ102" s="910"/>
      <c r="DK102" s="953"/>
      <c r="DL102" s="952" t="s">
        <v>555</v>
      </c>
      <c r="DM102" s="910"/>
      <c r="DN102" s="910"/>
      <c r="DO102" s="910"/>
      <c r="DP102" s="953"/>
      <c r="DQ102" s="952" t="s">
        <v>555</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301</v>
      </c>
      <c r="AG109" s="955"/>
      <c r="AH109" s="955"/>
      <c r="AI109" s="955"/>
      <c r="AJ109" s="956"/>
      <c r="AK109" s="954" t="s">
        <v>300</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301</v>
      </c>
      <c r="BW109" s="955"/>
      <c r="BX109" s="955"/>
      <c r="BY109" s="955"/>
      <c r="BZ109" s="956"/>
      <c r="CA109" s="954" t="s">
        <v>300</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301</v>
      </c>
      <c r="DM109" s="955"/>
      <c r="DN109" s="955"/>
      <c r="DO109" s="955"/>
      <c r="DP109" s="956"/>
      <c r="DQ109" s="954" t="s">
        <v>300</v>
      </c>
      <c r="DR109" s="955"/>
      <c r="DS109" s="955"/>
      <c r="DT109" s="955"/>
      <c r="DU109" s="956"/>
      <c r="DV109" s="954" t="s">
        <v>416</v>
      </c>
      <c r="DW109" s="955"/>
      <c r="DX109" s="955"/>
      <c r="DY109" s="955"/>
      <c r="DZ109" s="957"/>
    </row>
    <row r="110" spans="1:131" s="226" customFormat="1" ht="26.25" customHeight="1">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415124</v>
      </c>
      <c r="AB110" s="962"/>
      <c r="AC110" s="962"/>
      <c r="AD110" s="962"/>
      <c r="AE110" s="963"/>
      <c r="AF110" s="964">
        <v>454385</v>
      </c>
      <c r="AG110" s="962"/>
      <c r="AH110" s="962"/>
      <c r="AI110" s="962"/>
      <c r="AJ110" s="963"/>
      <c r="AK110" s="964">
        <v>466078</v>
      </c>
      <c r="AL110" s="962"/>
      <c r="AM110" s="962"/>
      <c r="AN110" s="962"/>
      <c r="AO110" s="963"/>
      <c r="AP110" s="965">
        <v>21.5</v>
      </c>
      <c r="AQ110" s="966"/>
      <c r="AR110" s="966"/>
      <c r="AS110" s="966"/>
      <c r="AT110" s="967"/>
      <c r="AU110" s="968" t="s">
        <v>67</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4284915</v>
      </c>
      <c r="BR110" s="997"/>
      <c r="BS110" s="997"/>
      <c r="BT110" s="997"/>
      <c r="BU110" s="997"/>
      <c r="BV110" s="997">
        <v>4496878</v>
      </c>
      <c r="BW110" s="997"/>
      <c r="BX110" s="997"/>
      <c r="BY110" s="997"/>
      <c r="BZ110" s="997"/>
      <c r="CA110" s="997">
        <v>4487035</v>
      </c>
      <c r="CB110" s="997"/>
      <c r="CC110" s="997"/>
      <c r="CD110" s="997"/>
      <c r="CE110" s="997"/>
      <c r="CF110" s="1011">
        <v>207.1</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123</v>
      </c>
      <c r="DM110" s="997"/>
      <c r="DN110" s="997"/>
      <c r="DO110" s="997"/>
      <c r="DP110" s="997"/>
      <c r="DQ110" s="997" t="s">
        <v>422</v>
      </c>
      <c r="DR110" s="997"/>
      <c r="DS110" s="997"/>
      <c r="DT110" s="997"/>
      <c r="DU110" s="997"/>
      <c r="DV110" s="998" t="s">
        <v>123</v>
      </c>
      <c r="DW110" s="998"/>
      <c r="DX110" s="998"/>
      <c r="DY110" s="998"/>
      <c r="DZ110" s="999"/>
    </row>
    <row r="111" spans="1:131" s="226" customFormat="1" ht="26.25" customHeight="1">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123</v>
      </c>
      <c r="AG111" s="1004"/>
      <c r="AH111" s="1004"/>
      <c r="AI111" s="1004"/>
      <c r="AJ111" s="1005"/>
      <c r="AK111" s="1006" t="s">
        <v>422</v>
      </c>
      <c r="AL111" s="1004"/>
      <c r="AM111" s="1004"/>
      <c r="AN111" s="1004"/>
      <c r="AO111" s="1005"/>
      <c r="AP111" s="1007" t="s">
        <v>422</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v>11796</v>
      </c>
      <c r="BR111" s="990"/>
      <c r="BS111" s="990"/>
      <c r="BT111" s="990"/>
      <c r="BU111" s="990"/>
      <c r="BV111" s="990">
        <v>7938</v>
      </c>
      <c r="BW111" s="990"/>
      <c r="BX111" s="990"/>
      <c r="BY111" s="990"/>
      <c r="BZ111" s="990"/>
      <c r="CA111" s="990">
        <v>4006</v>
      </c>
      <c r="CB111" s="990"/>
      <c r="CC111" s="990"/>
      <c r="CD111" s="990"/>
      <c r="CE111" s="990"/>
      <c r="CF111" s="984">
        <v>0.2</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422</v>
      </c>
      <c r="DH111" s="990"/>
      <c r="DI111" s="990"/>
      <c r="DJ111" s="990"/>
      <c r="DK111" s="990"/>
      <c r="DL111" s="990" t="s">
        <v>422</v>
      </c>
      <c r="DM111" s="990"/>
      <c r="DN111" s="990"/>
      <c r="DO111" s="990"/>
      <c r="DP111" s="990"/>
      <c r="DQ111" s="990" t="s">
        <v>422</v>
      </c>
      <c r="DR111" s="990"/>
      <c r="DS111" s="990"/>
      <c r="DT111" s="990"/>
      <c r="DU111" s="990"/>
      <c r="DV111" s="991" t="s">
        <v>123</v>
      </c>
      <c r="DW111" s="991"/>
      <c r="DX111" s="991"/>
      <c r="DY111" s="991"/>
      <c r="DZ111" s="992"/>
    </row>
    <row r="112" spans="1:131" s="226" customFormat="1" ht="26.25" customHeight="1">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428</v>
      </c>
      <c r="AG112" s="1029"/>
      <c r="AH112" s="1029"/>
      <c r="AI112" s="1029"/>
      <c r="AJ112" s="1030"/>
      <c r="AK112" s="1031" t="s">
        <v>123</v>
      </c>
      <c r="AL112" s="1029"/>
      <c r="AM112" s="1029"/>
      <c r="AN112" s="1029"/>
      <c r="AO112" s="1030"/>
      <c r="AP112" s="1032" t="s">
        <v>422</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1645279</v>
      </c>
      <c r="BR112" s="990"/>
      <c r="BS112" s="990"/>
      <c r="BT112" s="990"/>
      <c r="BU112" s="990"/>
      <c r="BV112" s="990">
        <v>1629428</v>
      </c>
      <c r="BW112" s="990"/>
      <c r="BX112" s="990"/>
      <c r="BY112" s="990"/>
      <c r="BZ112" s="990"/>
      <c r="CA112" s="990">
        <v>1628028</v>
      </c>
      <c r="CB112" s="990"/>
      <c r="CC112" s="990"/>
      <c r="CD112" s="990"/>
      <c r="CE112" s="990"/>
      <c r="CF112" s="984">
        <v>75.2</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422</v>
      </c>
      <c r="DH112" s="990"/>
      <c r="DI112" s="990"/>
      <c r="DJ112" s="990"/>
      <c r="DK112" s="990"/>
      <c r="DL112" s="990" t="s">
        <v>422</v>
      </c>
      <c r="DM112" s="990"/>
      <c r="DN112" s="990"/>
      <c r="DO112" s="990"/>
      <c r="DP112" s="990"/>
      <c r="DQ112" s="990" t="s">
        <v>123</v>
      </c>
      <c r="DR112" s="990"/>
      <c r="DS112" s="990"/>
      <c r="DT112" s="990"/>
      <c r="DU112" s="990"/>
      <c r="DV112" s="991" t="s">
        <v>123</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164650</v>
      </c>
      <c r="AB113" s="1004"/>
      <c r="AC113" s="1004"/>
      <c r="AD113" s="1004"/>
      <c r="AE113" s="1005"/>
      <c r="AF113" s="1006">
        <v>136546</v>
      </c>
      <c r="AG113" s="1004"/>
      <c r="AH113" s="1004"/>
      <c r="AI113" s="1004"/>
      <c r="AJ113" s="1005"/>
      <c r="AK113" s="1006">
        <v>142945</v>
      </c>
      <c r="AL113" s="1004"/>
      <c r="AM113" s="1004"/>
      <c r="AN113" s="1004"/>
      <c r="AO113" s="1005"/>
      <c r="AP113" s="1007">
        <v>6.6</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68309</v>
      </c>
      <c r="BR113" s="990"/>
      <c r="BS113" s="990"/>
      <c r="BT113" s="990"/>
      <c r="BU113" s="990"/>
      <c r="BV113" s="990">
        <v>21628</v>
      </c>
      <c r="BW113" s="990"/>
      <c r="BX113" s="990"/>
      <c r="BY113" s="990"/>
      <c r="BZ113" s="990"/>
      <c r="CA113" s="990" t="s">
        <v>123</v>
      </c>
      <c r="CB113" s="990"/>
      <c r="CC113" s="990"/>
      <c r="CD113" s="990"/>
      <c r="CE113" s="990"/>
      <c r="CF113" s="984" t="s">
        <v>422</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422</v>
      </c>
      <c r="DM113" s="1029"/>
      <c r="DN113" s="1029"/>
      <c r="DO113" s="1029"/>
      <c r="DP113" s="1030"/>
      <c r="DQ113" s="1031" t="s">
        <v>422</v>
      </c>
      <c r="DR113" s="1029"/>
      <c r="DS113" s="1029"/>
      <c r="DT113" s="1029"/>
      <c r="DU113" s="1030"/>
      <c r="DV113" s="1032" t="s">
        <v>123</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55722</v>
      </c>
      <c r="AB114" s="1029"/>
      <c r="AC114" s="1029"/>
      <c r="AD114" s="1029"/>
      <c r="AE114" s="1030"/>
      <c r="AF114" s="1031">
        <v>47202</v>
      </c>
      <c r="AG114" s="1029"/>
      <c r="AH114" s="1029"/>
      <c r="AI114" s="1029"/>
      <c r="AJ114" s="1030"/>
      <c r="AK114" s="1031">
        <v>21748</v>
      </c>
      <c r="AL114" s="1029"/>
      <c r="AM114" s="1029"/>
      <c r="AN114" s="1029"/>
      <c r="AO114" s="1030"/>
      <c r="AP114" s="1032">
        <v>1</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818444</v>
      </c>
      <c r="BR114" s="990"/>
      <c r="BS114" s="990"/>
      <c r="BT114" s="990"/>
      <c r="BU114" s="990"/>
      <c r="BV114" s="990">
        <v>815316</v>
      </c>
      <c r="BW114" s="990"/>
      <c r="BX114" s="990"/>
      <c r="BY114" s="990"/>
      <c r="BZ114" s="990"/>
      <c r="CA114" s="990">
        <v>792251</v>
      </c>
      <c r="CB114" s="990"/>
      <c r="CC114" s="990"/>
      <c r="CD114" s="990"/>
      <c r="CE114" s="990"/>
      <c r="CF114" s="984">
        <v>36.6</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v>11796</v>
      </c>
      <c r="DH114" s="1029"/>
      <c r="DI114" s="1029"/>
      <c r="DJ114" s="1029"/>
      <c r="DK114" s="1030"/>
      <c r="DL114" s="1031">
        <v>7938</v>
      </c>
      <c r="DM114" s="1029"/>
      <c r="DN114" s="1029"/>
      <c r="DO114" s="1029"/>
      <c r="DP114" s="1030"/>
      <c r="DQ114" s="1031">
        <v>4006</v>
      </c>
      <c r="DR114" s="1029"/>
      <c r="DS114" s="1029"/>
      <c r="DT114" s="1029"/>
      <c r="DU114" s="1030"/>
      <c r="DV114" s="1032">
        <v>0.2</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6602</v>
      </c>
      <c r="AB115" s="1004"/>
      <c r="AC115" s="1004"/>
      <c r="AD115" s="1004"/>
      <c r="AE115" s="1005"/>
      <c r="AF115" s="1006">
        <v>7870</v>
      </c>
      <c r="AG115" s="1004"/>
      <c r="AH115" s="1004"/>
      <c r="AI115" s="1004"/>
      <c r="AJ115" s="1005"/>
      <c r="AK115" s="1006">
        <v>9898</v>
      </c>
      <c r="AL115" s="1004"/>
      <c r="AM115" s="1004"/>
      <c r="AN115" s="1004"/>
      <c r="AO115" s="1005"/>
      <c r="AP115" s="1007">
        <v>0.5</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123</v>
      </c>
      <c r="BR115" s="990"/>
      <c r="BS115" s="990"/>
      <c r="BT115" s="990"/>
      <c r="BU115" s="990"/>
      <c r="BV115" s="990" t="s">
        <v>123</v>
      </c>
      <c r="BW115" s="990"/>
      <c r="BX115" s="990"/>
      <c r="BY115" s="990"/>
      <c r="BZ115" s="990"/>
      <c r="CA115" s="990" t="s">
        <v>123</v>
      </c>
      <c r="CB115" s="990"/>
      <c r="CC115" s="990"/>
      <c r="CD115" s="990"/>
      <c r="CE115" s="990"/>
      <c r="CF115" s="984" t="s">
        <v>422</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422</v>
      </c>
      <c r="DH115" s="1029"/>
      <c r="DI115" s="1029"/>
      <c r="DJ115" s="1029"/>
      <c r="DK115" s="1030"/>
      <c r="DL115" s="1031" t="s">
        <v>123</v>
      </c>
      <c r="DM115" s="1029"/>
      <c r="DN115" s="1029"/>
      <c r="DO115" s="1029"/>
      <c r="DP115" s="1030"/>
      <c r="DQ115" s="1031" t="s">
        <v>422</v>
      </c>
      <c r="DR115" s="1029"/>
      <c r="DS115" s="1029"/>
      <c r="DT115" s="1029"/>
      <c r="DU115" s="1030"/>
      <c r="DV115" s="1032" t="s">
        <v>422</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46</v>
      </c>
      <c r="AB116" s="1029"/>
      <c r="AC116" s="1029"/>
      <c r="AD116" s="1029"/>
      <c r="AE116" s="1030"/>
      <c r="AF116" s="1031">
        <v>9</v>
      </c>
      <c r="AG116" s="1029"/>
      <c r="AH116" s="1029"/>
      <c r="AI116" s="1029"/>
      <c r="AJ116" s="1030"/>
      <c r="AK116" s="1031">
        <v>9</v>
      </c>
      <c r="AL116" s="1029"/>
      <c r="AM116" s="1029"/>
      <c r="AN116" s="1029"/>
      <c r="AO116" s="1030"/>
      <c r="AP116" s="1032">
        <v>0</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422</v>
      </c>
      <c r="BR116" s="990"/>
      <c r="BS116" s="990"/>
      <c r="BT116" s="990"/>
      <c r="BU116" s="990"/>
      <c r="BV116" s="990" t="s">
        <v>123</v>
      </c>
      <c r="BW116" s="990"/>
      <c r="BX116" s="990"/>
      <c r="BY116" s="990"/>
      <c r="BZ116" s="990"/>
      <c r="CA116" s="990" t="s">
        <v>123</v>
      </c>
      <c r="CB116" s="990"/>
      <c r="CC116" s="990"/>
      <c r="CD116" s="990"/>
      <c r="CE116" s="990"/>
      <c r="CF116" s="984" t="s">
        <v>422</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422</v>
      </c>
      <c r="DH116" s="1029"/>
      <c r="DI116" s="1029"/>
      <c r="DJ116" s="1029"/>
      <c r="DK116" s="1030"/>
      <c r="DL116" s="1031" t="s">
        <v>123</v>
      </c>
      <c r="DM116" s="1029"/>
      <c r="DN116" s="1029"/>
      <c r="DO116" s="1029"/>
      <c r="DP116" s="1030"/>
      <c r="DQ116" s="1031" t="s">
        <v>428</v>
      </c>
      <c r="DR116" s="1029"/>
      <c r="DS116" s="1029"/>
      <c r="DT116" s="1029"/>
      <c r="DU116" s="1030"/>
      <c r="DV116" s="1032" t="s">
        <v>422</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642144</v>
      </c>
      <c r="AB117" s="1047"/>
      <c r="AC117" s="1047"/>
      <c r="AD117" s="1047"/>
      <c r="AE117" s="1048"/>
      <c r="AF117" s="1049">
        <v>646012</v>
      </c>
      <c r="AG117" s="1047"/>
      <c r="AH117" s="1047"/>
      <c r="AI117" s="1047"/>
      <c r="AJ117" s="1048"/>
      <c r="AK117" s="1049">
        <v>640678</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422</v>
      </c>
      <c r="BW117" s="990"/>
      <c r="BX117" s="990"/>
      <c r="BY117" s="990"/>
      <c r="BZ117" s="990"/>
      <c r="CA117" s="990" t="s">
        <v>123</v>
      </c>
      <c r="CB117" s="990"/>
      <c r="CC117" s="990"/>
      <c r="CD117" s="990"/>
      <c r="CE117" s="990"/>
      <c r="CF117" s="984" t="s">
        <v>123</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422</v>
      </c>
      <c r="DH117" s="1029"/>
      <c r="DI117" s="1029"/>
      <c r="DJ117" s="1029"/>
      <c r="DK117" s="1030"/>
      <c r="DL117" s="1031" t="s">
        <v>123</v>
      </c>
      <c r="DM117" s="1029"/>
      <c r="DN117" s="1029"/>
      <c r="DO117" s="1029"/>
      <c r="DP117" s="1030"/>
      <c r="DQ117" s="1031" t="s">
        <v>422</v>
      </c>
      <c r="DR117" s="1029"/>
      <c r="DS117" s="1029"/>
      <c r="DT117" s="1029"/>
      <c r="DU117" s="1030"/>
      <c r="DV117" s="1032" t="s">
        <v>422</v>
      </c>
      <c r="DW117" s="1033"/>
      <c r="DX117" s="1033"/>
      <c r="DY117" s="1033"/>
      <c r="DZ117" s="1034"/>
    </row>
    <row r="118" spans="1:130" s="226" customFormat="1" ht="26.25" customHeight="1">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301</v>
      </c>
      <c r="AG118" s="955"/>
      <c r="AH118" s="955"/>
      <c r="AI118" s="955"/>
      <c r="AJ118" s="956"/>
      <c r="AK118" s="954" t="s">
        <v>300</v>
      </c>
      <c r="AL118" s="955"/>
      <c r="AM118" s="955"/>
      <c r="AN118" s="955"/>
      <c r="AO118" s="956"/>
      <c r="AP118" s="1041" t="s">
        <v>416</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422</v>
      </c>
      <c r="BR118" s="1068"/>
      <c r="BS118" s="1068"/>
      <c r="BT118" s="1068"/>
      <c r="BU118" s="1068"/>
      <c r="BV118" s="1068" t="s">
        <v>123</v>
      </c>
      <c r="BW118" s="1068"/>
      <c r="BX118" s="1068"/>
      <c r="BY118" s="1068"/>
      <c r="BZ118" s="1068"/>
      <c r="CA118" s="1068" t="s">
        <v>422</v>
      </c>
      <c r="CB118" s="1068"/>
      <c r="CC118" s="1068"/>
      <c r="CD118" s="1068"/>
      <c r="CE118" s="1068"/>
      <c r="CF118" s="984" t="s">
        <v>123</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422</v>
      </c>
      <c r="DM118" s="1029"/>
      <c r="DN118" s="1029"/>
      <c r="DO118" s="1029"/>
      <c r="DP118" s="1030"/>
      <c r="DQ118" s="1031" t="s">
        <v>422</v>
      </c>
      <c r="DR118" s="1029"/>
      <c r="DS118" s="1029"/>
      <c r="DT118" s="1029"/>
      <c r="DU118" s="1030"/>
      <c r="DV118" s="1032" t="s">
        <v>123</v>
      </c>
      <c r="DW118" s="1033"/>
      <c r="DX118" s="1033"/>
      <c r="DY118" s="1033"/>
      <c r="DZ118" s="1034"/>
    </row>
    <row r="119" spans="1:130" s="226" customFormat="1" ht="26.25" customHeight="1">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422</v>
      </c>
      <c r="AB119" s="962"/>
      <c r="AC119" s="962"/>
      <c r="AD119" s="962"/>
      <c r="AE119" s="963"/>
      <c r="AF119" s="964" t="s">
        <v>123</v>
      </c>
      <c r="AG119" s="962"/>
      <c r="AH119" s="962"/>
      <c r="AI119" s="962"/>
      <c r="AJ119" s="963"/>
      <c r="AK119" s="964" t="s">
        <v>422</v>
      </c>
      <c r="AL119" s="962"/>
      <c r="AM119" s="962"/>
      <c r="AN119" s="962"/>
      <c r="AO119" s="963"/>
      <c r="AP119" s="965" t="s">
        <v>422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448</v>
      </c>
      <c r="BP119" s="1076"/>
      <c r="BQ119" s="1067">
        <v>6828743</v>
      </c>
      <c r="BR119" s="1068"/>
      <c r="BS119" s="1068"/>
      <c r="BT119" s="1068"/>
      <c r="BU119" s="1068"/>
      <c r="BV119" s="1068">
        <v>6971188</v>
      </c>
      <c r="BW119" s="1068"/>
      <c r="BX119" s="1068"/>
      <c r="BY119" s="1068"/>
      <c r="BZ119" s="1068"/>
      <c r="CA119" s="1068">
        <v>6911320</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422</v>
      </c>
      <c r="DH119" s="1054"/>
      <c r="DI119" s="1054"/>
      <c r="DJ119" s="1054"/>
      <c r="DK119" s="1055"/>
      <c r="DL119" s="1053" t="s">
        <v>123</v>
      </c>
      <c r="DM119" s="1054"/>
      <c r="DN119" s="1054"/>
      <c r="DO119" s="1054"/>
      <c r="DP119" s="1055"/>
      <c r="DQ119" s="1053" t="s">
        <v>123</v>
      </c>
      <c r="DR119" s="1054"/>
      <c r="DS119" s="1054"/>
      <c r="DT119" s="1054"/>
      <c r="DU119" s="1055"/>
      <c r="DV119" s="1056" t="s">
        <v>422</v>
      </c>
      <c r="DW119" s="1057"/>
      <c r="DX119" s="1057"/>
      <c r="DY119" s="1057"/>
      <c r="DZ119" s="1058"/>
    </row>
    <row r="120" spans="1:130" s="226" customFormat="1" ht="26.25" customHeight="1">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422</v>
      </c>
      <c r="AB120" s="1029"/>
      <c r="AC120" s="1029"/>
      <c r="AD120" s="1029"/>
      <c r="AE120" s="1030"/>
      <c r="AF120" s="1031" t="s">
        <v>123</v>
      </c>
      <c r="AG120" s="1029"/>
      <c r="AH120" s="1029"/>
      <c r="AI120" s="1029"/>
      <c r="AJ120" s="1030"/>
      <c r="AK120" s="1031" t="s">
        <v>422</v>
      </c>
      <c r="AL120" s="1029"/>
      <c r="AM120" s="1029"/>
      <c r="AN120" s="1029"/>
      <c r="AO120" s="1030"/>
      <c r="AP120" s="1032" t="s">
        <v>422</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2101142</v>
      </c>
      <c r="BR120" s="997"/>
      <c r="BS120" s="997"/>
      <c r="BT120" s="997"/>
      <c r="BU120" s="997"/>
      <c r="BV120" s="997">
        <v>2188790</v>
      </c>
      <c r="BW120" s="997"/>
      <c r="BX120" s="997"/>
      <c r="BY120" s="997"/>
      <c r="BZ120" s="997"/>
      <c r="CA120" s="997">
        <v>2232384</v>
      </c>
      <c r="CB120" s="997"/>
      <c r="CC120" s="997"/>
      <c r="CD120" s="997"/>
      <c r="CE120" s="997"/>
      <c r="CF120" s="1011">
        <v>103.1</v>
      </c>
      <c r="CG120" s="1012"/>
      <c r="CH120" s="1012"/>
      <c r="CI120" s="1012"/>
      <c r="CJ120" s="1012"/>
      <c r="CK120" s="1077" t="s">
        <v>452</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1029709</v>
      </c>
      <c r="DH120" s="997"/>
      <c r="DI120" s="997"/>
      <c r="DJ120" s="997"/>
      <c r="DK120" s="997"/>
      <c r="DL120" s="997">
        <v>1040060</v>
      </c>
      <c r="DM120" s="997"/>
      <c r="DN120" s="997"/>
      <c r="DO120" s="997"/>
      <c r="DP120" s="997"/>
      <c r="DQ120" s="997">
        <v>1048051</v>
      </c>
      <c r="DR120" s="997"/>
      <c r="DS120" s="997"/>
      <c r="DT120" s="997"/>
      <c r="DU120" s="997"/>
      <c r="DV120" s="998">
        <v>48.4</v>
      </c>
      <c r="DW120" s="998"/>
      <c r="DX120" s="998"/>
      <c r="DY120" s="998"/>
      <c r="DZ120" s="999"/>
    </row>
    <row r="121" spans="1:130" s="226" customFormat="1" ht="26.25" customHeight="1">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422</v>
      </c>
      <c r="AG121" s="1029"/>
      <c r="AH121" s="1029"/>
      <c r="AI121" s="1029"/>
      <c r="AJ121" s="1030"/>
      <c r="AK121" s="1031" t="s">
        <v>123</v>
      </c>
      <c r="AL121" s="1029"/>
      <c r="AM121" s="1029"/>
      <c r="AN121" s="1029"/>
      <c r="AO121" s="1030"/>
      <c r="AP121" s="1032" t="s">
        <v>422</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553752</v>
      </c>
      <c r="BR121" s="990"/>
      <c r="BS121" s="990"/>
      <c r="BT121" s="990"/>
      <c r="BU121" s="990"/>
      <c r="BV121" s="990">
        <v>512680</v>
      </c>
      <c r="BW121" s="990"/>
      <c r="BX121" s="990"/>
      <c r="BY121" s="990"/>
      <c r="BZ121" s="990"/>
      <c r="CA121" s="990">
        <v>459225</v>
      </c>
      <c r="CB121" s="990"/>
      <c r="CC121" s="990"/>
      <c r="CD121" s="990"/>
      <c r="CE121" s="990"/>
      <c r="CF121" s="984">
        <v>21.2</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v>610974</v>
      </c>
      <c r="DH121" s="990"/>
      <c r="DI121" s="990"/>
      <c r="DJ121" s="990"/>
      <c r="DK121" s="990"/>
      <c r="DL121" s="990">
        <v>585848</v>
      </c>
      <c r="DM121" s="990"/>
      <c r="DN121" s="990"/>
      <c r="DO121" s="990"/>
      <c r="DP121" s="990"/>
      <c r="DQ121" s="990">
        <v>577310</v>
      </c>
      <c r="DR121" s="990"/>
      <c r="DS121" s="990"/>
      <c r="DT121" s="990"/>
      <c r="DU121" s="990"/>
      <c r="DV121" s="991">
        <v>26.7</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v>4082</v>
      </c>
      <c r="AB122" s="1029"/>
      <c r="AC122" s="1029"/>
      <c r="AD122" s="1029"/>
      <c r="AE122" s="1030"/>
      <c r="AF122" s="1031">
        <v>4082</v>
      </c>
      <c r="AG122" s="1029"/>
      <c r="AH122" s="1029"/>
      <c r="AI122" s="1029"/>
      <c r="AJ122" s="1030"/>
      <c r="AK122" s="1031">
        <v>4082</v>
      </c>
      <c r="AL122" s="1029"/>
      <c r="AM122" s="1029"/>
      <c r="AN122" s="1029"/>
      <c r="AO122" s="1030"/>
      <c r="AP122" s="1032">
        <v>0.2</v>
      </c>
      <c r="AQ122" s="1033"/>
      <c r="AR122" s="1033"/>
      <c r="AS122" s="1033"/>
      <c r="AT122" s="1034"/>
      <c r="AU122" s="1062"/>
      <c r="AV122" s="1063"/>
      <c r="AW122" s="1063"/>
      <c r="AX122" s="1063"/>
      <c r="AY122" s="1064"/>
      <c r="AZ122" s="1044" t="s">
        <v>455</v>
      </c>
      <c r="BA122" s="1035"/>
      <c r="BB122" s="1035"/>
      <c r="BC122" s="1035"/>
      <c r="BD122" s="1035"/>
      <c r="BE122" s="1035"/>
      <c r="BF122" s="1035"/>
      <c r="BG122" s="1035"/>
      <c r="BH122" s="1035"/>
      <c r="BI122" s="1035"/>
      <c r="BJ122" s="1035"/>
      <c r="BK122" s="1035"/>
      <c r="BL122" s="1035"/>
      <c r="BM122" s="1035"/>
      <c r="BN122" s="1035"/>
      <c r="BO122" s="1035"/>
      <c r="BP122" s="1036"/>
      <c r="BQ122" s="1067">
        <v>4353114</v>
      </c>
      <c r="BR122" s="1068"/>
      <c r="BS122" s="1068"/>
      <c r="BT122" s="1068"/>
      <c r="BU122" s="1068"/>
      <c r="BV122" s="1068">
        <v>4510768</v>
      </c>
      <c r="BW122" s="1068"/>
      <c r="BX122" s="1068"/>
      <c r="BY122" s="1068"/>
      <c r="BZ122" s="1068"/>
      <c r="CA122" s="1068">
        <v>4413688</v>
      </c>
      <c r="CB122" s="1068"/>
      <c r="CC122" s="1068"/>
      <c r="CD122" s="1068"/>
      <c r="CE122" s="1068"/>
      <c r="CF122" s="1088">
        <v>203.8</v>
      </c>
      <c r="CG122" s="1089"/>
      <c r="CH122" s="1089"/>
      <c r="CI122" s="1089"/>
      <c r="CJ122" s="1089"/>
      <c r="CK122" s="1080"/>
      <c r="CL122" s="1081"/>
      <c r="CM122" s="1081"/>
      <c r="CN122" s="1081"/>
      <c r="CO122" s="1082"/>
      <c r="CP122" s="1090" t="s">
        <v>456</v>
      </c>
      <c r="CQ122" s="1091"/>
      <c r="CR122" s="1091"/>
      <c r="CS122" s="1091"/>
      <c r="CT122" s="1091"/>
      <c r="CU122" s="1091"/>
      <c r="CV122" s="1091"/>
      <c r="CW122" s="1091"/>
      <c r="CX122" s="1091"/>
      <c r="CY122" s="1091"/>
      <c r="CZ122" s="1091"/>
      <c r="DA122" s="1091"/>
      <c r="DB122" s="1091"/>
      <c r="DC122" s="1091"/>
      <c r="DD122" s="1091"/>
      <c r="DE122" s="1091"/>
      <c r="DF122" s="1092"/>
      <c r="DG122" s="989">
        <v>4089</v>
      </c>
      <c r="DH122" s="990"/>
      <c r="DI122" s="990"/>
      <c r="DJ122" s="990"/>
      <c r="DK122" s="990"/>
      <c r="DL122" s="990">
        <v>3136</v>
      </c>
      <c r="DM122" s="990"/>
      <c r="DN122" s="990"/>
      <c r="DO122" s="990"/>
      <c r="DP122" s="990"/>
      <c r="DQ122" s="990">
        <v>2410</v>
      </c>
      <c r="DR122" s="990"/>
      <c r="DS122" s="990"/>
      <c r="DT122" s="990"/>
      <c r="DU122" s="990"/>
      <c r="DV122" s="991">
        <v>0.1</v>
      </c>
      <c r="DW122" s="991"/>
      <c r="DX122" s="991"/>
      <c r="DY122" s="991"/>
      <c r="DZ122" s="992"/>
    </row>
    <row r="123" spans="1:130" s="226" customFormat="1" ht="26.25" customHeight="1">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123</v>
      </c>
      <c r="AG123" s="1029"/>
      <c r="AH123" s="1029"/>
      <c r="AI123" s="1029"/>
      <c r="AJ123" s="1030"/>
      <c r="AK123" s="1031" t="s">
        <v>123</v>
      </c>
      <c r="AL123" s="1029"/>
      <c r="AM123" s="1029"/>
      <c r="AN123" s="1029"/>
      <c r="AO123" s="1030"/>
      <c r="AP123" s="1032" t="s">
        <v>123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457</v>
      </c>
      <c r="BP123" s="1076"/>
      <c r="BQ123" s="1135">
        <v>7008008</v>
      </c>
      <c r="BR123" s="1136"/>
      <c r="BS123" s="1136"/>
      <c r="BT123" s="1136"/>
      <c r="BU123" s="1136"/>
      <c r="BV123" s="1136">
        <v>7212238</v>
      </c>
      <c r="BW123" s="1136"/>
      <c r="BX123" s="1136"/>
      <c r="BY123" s="1136"/>
      <c r="BZ123" s="1136"/>
      <c r="CA123" s="1136">
        <v>7105297</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v>507</v>
      </c>
      <c r="DH123" s="1029"/>
      <c r="DI123" s="1029"/>
      <c r="DJ123" s="1029"/>
      <c r="DK123" s="1030"/>
      <c r="DL123" s="1031">
        <v>384</v>
      </c>
      <c r="DM123" s="1029"/>
      <c r="DN123" s="1029"/>
      <c r="DO123" s="1029"/>
      <c r="DP123" s="1030"/>
      <c r="DQ123" s="1031">
        <v>257</v>
      </c>
      <c r="DR123" s="1029"/>
      <c r="DS123" s="1029"/>
      <c r="DT123" s="1029"/>
      <c r="DU123" s="1030"/>
      <c r="DV123" s="1032">
        <v>0</v>
      </c>
      <c r="DW123" s="1033"/>
      <c r="DX123" s="1033"/>
      <c r="DY123" s="1033"/>
      <c r="DZ123" s="1034"/>
    </row>
    <row r="124" spans="1:130" s="226" customFormat="1" ht="26.25" customHeight="1" thickBot="1">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123</v>
      </c>
      <c r="BR124" s="1098"/>
      <c r="BS124" s="1098"/>
      <c r="BT124" s="1098"/>
      <c r="BU124" s="1098"/>
      <c r="BV124" s="1098" t="s">
        <v>123</v>
      </c>
      <c r="BW124" s="1098"/>
      <c r="BX124" s="1098"/>
      <c r="BY124" s="1098"/>
      <c r="BZ124" s="1098"/>
      <c r="CA124" s="1098" t="s">
        <v>123</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123</v>
      </c>
      <c r="AL126" s="1029"/>
      <c r="AM126" s="1029"/>
      <c r="AN126" s="1029"/>
      <c r="AO126" s="1030"/>
      <c r="AP126" s="1032" t="s">
        <v>123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462</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c r="A127" s="1130"/>
      <c r="B127" s="1018"/>
      <c r="C127" s="1072" t="s">
        <v>463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2520</v>
      </c>
      <c r="AB127" s="1029"/>
      <c r="AC127" s="1029"/>
      <c r="AD127" s="1029"/>
      <c r="AE127" s="1030"/>
      <c r="AF127" s="1031">
        <v>3788</v>
      </c>
      <c r="AG127" s="1029"/>
      <c r="AH127" s="1029"/>
      <c r="AI127" s="1029"/>
      <c r="AJ127" s="1030"/>
      <c r="AK127" s="1031">
        <v>5816</v>
      </c>
      <c r="AL127" s="1029"/>
      <c r="AM127" s="1029"/>
      <c r="AN127" s="1029"/>
      <c r="AO127" s="1030"/>
      <c r="AP127" s="1032">
        <v>0.3</v>
      </c>
      <c r="AQ127" s="1033"/>
      <c r="AR127" s="1033"/>
      <c r="AS127" s="1033"/>
      <c r="AT127" s="1034"/>
      <c r="AU127" s="262"/>
      <c r="AV127" s="262"/>
      <c r="AW127" s="262"/>
      <c r="AX127" s="1102" t="s">
        <v>464</v>
      </c>
      <c r="AY127" s="1103"/>
      <c r="AZ127" s="1103"/>
      <c r="BA127" s="1103"/>
      <c r="BB127" s="1103"/>
      <c r="BC127" s="1103"/>
      <c r="BD127" s="1103"/>
      <c r="BE127" s="1104"/>
      <c r="BF127" s="1105" t="s">
        <v>465</v>
      </c>
      <c r="BG127" s="1103"/>
      <c r="BH127" s="1103"/>
      <c r="BI127" s="1103"/>
      <c r="BJ127" s="1103"/>
      <c r="BK127" s="1103"/>
      <c r="BL127" s="1104"/>
      <c r="BM127" s="1105" t="s">
        <v>466</v>
      </c>
      <c r="BN127" s="1103"/>
      <c r="BO127" s="1103"/>
      <c r="BP127" s="1103"/>
      <c r="BQ127" s="1103"/>
      <c r="BR127" s="1103"/>
      <c r="BS127" s="1104"/>
      <c r="BT127" s="1105" t="s">
        <v>467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468</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c r="A128" s="1113" t="s">
        <v>469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470</v>
      </c>
      <c r="X128" s="1115"/>
      <c r="Y128" s="1115"/>
      <c r="Z128" s="1116"/>
      <c r="AA128" s="1117">
        <v>49432</v>
      </c>
      <c r="AB128" s="1118"/>
      <c r="AC128" s="1118"/>
      <c r="AD128" s="1118"/>
      <c r="AE128" s="1119"/>
      <c r="AF128" s="1120">
        <v>48310</v>
      </c>
      <c r="AG128" s="1118"/>
      <c r="AH128" s="1118"/>
      <c r="AI128" s="1118"/>
      <c r="AJ128" s="1119"/>
      <c r="AK128" s="1120">
        <v>49824</v>
      </c>
      <c r="AL128" s="1118"/>
      <c r="AM128" s="1118"/>
      <c r="AN128" s="1118"/>
      <c r="AO128" s="1119"/>
      <c r="AP128" s="1121"/>
      <c r="AQ128" s="1122"/>
      <c r="AR128" s="1122"/>
      <c r="AS128" s="1122"/>
      <c r="AT128" s="1123"/>
      <c r="AU128" s="262"/>
      <c r="AV128" s="262"/>
      <c r="AW128" s="262"/>
      <c r="AX128" s="958" t="s">
        <v>471</v>
      </c>
      <c r="AY128" s="959"/>
      <c r="AZ128" s="959"/>
      <c r="BA128" s="959"/>
      <c r="BB128" s="959"/>
      <c r="BC128" s="959"/>
      <c r="BD128" s="959"/>
      <c r="BE128" s="960"/>
      <c r="BF128" s="1124" t="s">
        <v>123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472</v>
      </c>
      <c r="CQ128" s="1107"/>
      <c r="CR128" s="1107"/>
      <c r="CS128" s="1107"/>
      <c r="CT128" s="1107"/>
      <c r="CU128" s="1107"/>
      <c r="CV128" s="1107"/>
      <c r="CW128" s="1107"/>
      <c r="CX128" s="1107"/>
      <c r="CY128" s="1107"/>
      <c r="CZ128" s="1107"/>
      <c r="DA128" s="1107"/>
      <c r="DB128" s="1107"/>
      <c r="DC128" s="1107"/>
      <c r="DD128" s="1107"/>
      <c r="DE128" s="1107"/>
      <c r="DF128" s="1108"/>
      <c r="DG128" s="1109" t="s">
        <v>123</v>
      </c>
      <c r="DH128" s="1110"/>
      <c r="DI128" s="1110"/>
      <c r="DJ128" s="1110"/>
      <c r="DK128" s="1110"/>
      <c r="DL128" s="1110" t="s">
        <v>123</v>
      </c>
      <c r="DM128" s="1110"/>
      <c r="DN128" s="1110"/>
      <c r="DO128" s="1110"/>
      <c r="DP128" s="1110"/>
      <c r="DQ128" s="1110" t="s">
        <v>123</v>
      </c>
      <c r="DR128" s="1110"/>
      <c r="DS128" s="1110"/>
      <c r="DT128" s="1110"/>
      <c r="DU128" s="1110"/>
      <c r="DV128" s="1111" t="s">
        <v>123</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473</v>
      </c>
      <c r="X129" s="1144"/>
      <c r="Y129" s="1144"/>
      <c r="Z129" s="1145"/>
      <c r="AA129" s="1028">
        <v>2754777</v>
      </c>
      <c r="AB129" s="1029"/>
      <c r="AC129" s="1029"/>
      <c r="AD129" s="1029"/>
      <c r="AE129" s="1030"/>
      <c r="AF129" s="1031">
        <v>2718022</v>
      </c>
      <c r="AG129" s="1029"/>
      <c r="AH129" s="1029"/>
      <c r="AI129" s="1029"/>
      <c r="AJ129" s="1030"/>
      <c r="AK129" s="1031">
        <v>2622483</v>
      </c>
      <c r="AL129" s="1029"/>
      <c r="AM129" s="1029"/>
      <c r="AN129" s="1029"/>
      <c r="AO129" s="1030"/>
      <c r="AP129" s="1146"/>
      <c r="AQ129" s="1147"/>
      <c r="AR129" s="1147"/>
      <c r="AS129" s="1147"/>
      <c r="AT129" s="1148"/>
      <c r="AU129" s="264"/>
      <c r="AV129" s="264"/>
      <c r="AW129" s="264"/>
      <c r="AX129" s="1137" t="s">
        <v>474</v>
      </c>
      <c r="AY129" s="1020"/>
      <c r="AZ129" s="1020"/>
      <c r="BA129" s="1020"/>
      <c r="BB129" s="1020"/>
      <c r="BC129" s="1020"/>
      <c r="BD129" s="1020"/>
      <c r="BE129" s="1021"/>
      <c r="BF129" s="1138" t="s">
        <v>123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476</v>
      </c>
      <c r="X130" s="1144"/>
      <c r="Y130" s="1144"/>
      <c r="Z130" s="1145"/>
      <c r="AA130" s="1028">
        <v>449097</v>
      </c>
      <c r="AB130" s="1029"/>
      <c r="AC130" s="1029"/>
      <c r="AD130" s="1029"/>
      <c r="AE130" s="1030"/>
      <c r="AF130" s="1031">
        <v>474449</v>
      </c>
      <c r="AG130" s="1029"/>
      <c r="AH130" s="1029"/>
      <c r="AI130" s="1029"/>
      <c r="AJ130" s="1030"/>
      <c r="AK130" s="1031">
        <v>456364</v>
      </c>
      <c r="AL130" s="1029"/>
      <c r="AM130" s="1029"/>
      <c r="AN130" s="1029"/>
      <c r="AO130" s="1030"/>
      <c r="AP130" s="1146"/>
      <c r="AQ130" s="1147"/>
      <c r="AR130" s="1147"/>
      <c r="AS130" s="1147"/>
      <c r="AT130" s="1148"/>
      <c r="AU130" s="264"/>
      <c r="AV130" s="264"/>
      <c r="AW130" s="264"/>
      <c r="AX130" s="1137" t="s">
        <v>477</v>
      </c>
      <c r="AY130" s="1020"/>
      <c r="AZ130" s="1020"/>
      <c r="BA130" s="1020"/>
      <c r="BB130" s="1020"/>
      <c r="BC130" s="1020"/>
      <c r="BD130" s="1020"/>
      <c r="BE130" s="1021"/>
      <c r="BF130" s="1174">
        <v>5.9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478</v>
      </c>
      <c r="X131" s="1182"/>
      <c r="Y131" s="1182"/>
      <c r="Z131" s="1183"/>
      <c r="AA131" s="1075">
        <v>2305680</v>
      </c>
      <c r="AB131" s="1054"/>
      <c r="AC131" s="1054"/>
      <c r="AD131" s="1054"/>
      <c r="AE131" s="1055"/>
      <c r="AF131" s="1053">
        <v>2243573</v>
      </c>
      <c r="AG131" s="1054"/>
      <c r="AH131" s="1054"/>
      <c r="AI131" s="1054"/>
      <c r="AJ131" s="1055"/>
      <c r="AK131" s="1053">
        <v>2166119</v>
      </c>
      <c r="AL131" s="1054"/>
      <c r="AM131" s="1054"/>
      <c r="AN131" s="1054"/>
      <c r="AO131" s="1055"/>
      <c r="AP131" s="1184"/>
      <c r="AQ131" s="1185"/>
      <c r="AR131" s="1185"/>
      <c r="AS131" s="1185"/>
      <c r="AT131" s="1186"/>
      <c r="AU131" s="264"/>
      <c r="AV131" s="264"/>
      <c r="AW131" s="264"/>
      <c r="AX131" s="1156" t="s">
        <v>479</v>
      </c>
      <c r="AY131" s="1107"/>
      <c r="AZ131" s="1107"/>
      <c r="BA131" s="1107"/>
      <c r="BB131" s="1107"/>
      <c r="BC131" s="1107"/>
      <c r="BD131" s="1107"/>
      <c r="BE131" s="1108"/>
      <c r="BF131" s="1157" t="s">
        <v>123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481</v>
      </c>
      <c r="W132" s="1167"/>
      <c r="X132" s="1167"/>
      <c r="Y132" s="1167"/>
      <c r="Z132" s="1168"/>
      <c r="AA132" s="1169">
        <v>6.228748135</v>
      </c>
      <c r="AB132" s="1170"/>
      <c r="AC132" s="1170"/>
      <c r="AD132" s="1170"/>
      <c r="AE132" s="1171"/>
      <c r="AF132" s="1172">
        <v>5.4936032839999998</v>
      </c>
      <c r="AG132" s="1170"/>
      <c r="AH132" s="1170"/>
      <c r="AI132" s="1170"/>
      <c r="AJ132" s="1171"/>
      <c r="AK132" s="1172">
        <v>6.2088001630000003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482</v>
      </c>
      <c r="W133" s="1150"/>
      <c r="X133" s="1150"/>
      <c r="Y133" s="1150"/>
      <c r="Z133" s="1151"/>
      <c r="AA133" s="1152">
        <v>7.4</v>
      </c>
      <c r="AB133" s="1153"/>
      <c r="AC133" s="1153"/>
      <c r="AD133" s="1153"/>
      <c r="AE133" s="1154"/>
      <c r="AF133" s="1152">
        <v>6.1</v>
      </c>
      <c r="AG133" s="1153"/>
      <c r="AH133" s="1153"/>
      <c r="AI133" s="1153"/>
      <c r="AJ133" s="1154"/>
      <c r="AK133" s="1152">
        <v>5.9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3oJn3VB5HBVVG7/ftO3il2EXVZNk5TOdLHuTqhW+fg/Pd2nO/1J62byYjxjS0ah74USB89Nio+ROXm9Ixa2mA==" saltValue="MZqO17QBLZyhpg8QXe7D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eJznsjRceQbuY5+WOoq+77g0S09Pa6/1TX3XM3viOixxeQtULJH6Hq6SpCD20CSAmnlut4NeTiZd7God5KPA==" saltValue="6Fzjh4Cphnb0xi1HV86g4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31R71GrsfFzsqINvoRqAGIJXkevUjl9mbCFODZFt71+151vV9JjrCH6v5tcIpGlgSYGnkU93YDGirXfd4V9sg==" saltValue="K05G+qjOT2b9rHaTaITH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491</v>
      </c>
      <c r="AL9" s="1193"/>
      <c r="AM9" s="1193"/>
      <c r="AN9" s="1194"/>
      <c r="AO9" s="292">
        <v>605616</v>
      </c>
      <c r="AP9" s="292">
        <v>222817</v>
      </c>
      <c r="AQ9" s="293">
        <v>189734</v>
      </c>
      <c r="AR9" s="294">
        <v>17.399999999999999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492</v>
      </c>
      <c r="AL10" s="1193"/>
      <c r="AM10" s="1193"/>
      <c r="AN10" s="1194"/>
      <c r="AO10" s="295">
        <v>48728</v>
      </c>
      <c r="AP10" s="295">
        <v>17928</v>
      </c>
      <c r="AQ10" s="296">
        <v>22180</v>
      </c>
      <c r="AR10" s="297">
        <v>-19.2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493</v>
      </c>
      <c r="AL11" s="1193"/>
      <c r="AM11" s="1193"/>
      <c r="AN11" s="1194"/>
      <c r="AO11" s="295">
        <v>82455</v>
      </c>
      <c r="AP11" s="295">
        <v>30337</v>
      </c>
      <c r="AQ11" s="296">
        <v>28692</v>
      </c>
      <c r="AR11" s="297">
        <v>5.7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494</v>
      </c>
      <c r="AL12" s="1193"/>
      <c r="AM12" s="1193"/>
      <c r="AN12" s="1194"/>
      <c r="AO12" s="295" t="s">
        <v>495</v>
      </c>
      <c r="AP12" s="295" t="s">
        <v>495</v>
      </c>
      <c r="AQ12" s="296">
        <v>4806</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495</v>
      </c>
      <c r="AP13" s="295" t="s">
        <v>495</v>
      </c>
      <c r="AQ13" s="296" t="s">
        <v>495</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497</v>
      </c>
      <c r="AL14" s="1193"/>
      <c r="AM14" s="1193"/>
      <c r="AN14" s="1194"/>
      <c r="AO14" s="295">
        <v>30868</v>
      </c>
      <c r="AP14" s="295">
        <v>11357</v>
      </c>
      <c r="AQ14" s="296">
        <v>8976</v>
      </c>
      <c r="AR14" s="297">
        <v>26.5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498</v>
      </c>
      <c r="AL15" s="1193"/>
      <c r="AM15" s="1193"/>
      <c r="AN15" s="1194"/>
      <c r="AO15" s="295">
        <v>5197</v>
      </c>
      <c r="AP15" s="295">
        <v>1912</v>
      </c>
      <c r="AQ15" s="296">
        <v>4161</v>
      </c>
      <c r="AR15" s="297">
        <v>-54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499</v>
      </c>
      <c r="AL16" s="1196"/>
      <c r="AM16" s="1196"/>
      <c r="AN16" s="1197"/>
      <c r="AO16" s="295">
        <v>-55072</v>
      </c>
      <c r="AP16" s="295">
        <v>-20262</v>
      </c>
      <c r="AQ16" s="296">
        <v>-17989</v>
      </c>
      <c r="AR16" s="297">
        <v>12.6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717792</v>
      </c>
      <c r="AP17" s="295">
        <v>264088</v>
      </c>
      <c r="AQ17" s="296">
        <v>240560</v>
      </c>
      <c r="AR17" s="297">
        <v>9.8000000000000007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504</v>
      </c>
      <c r="AL21" s="1188"/>
      <c r="AM21" s="1188"/>
      <c r="AN21" s="1189"/>
      <c r="AO21" s="307">
        <v>26.12</v>
      </c>
      <c r="AP21" s="308">
        <v>21.65</v>
      </c>
      <c r="AQ21" s="309">
        <v>4.47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505</v>
      </c>
      <c r="AL22" s="1188"/>
      <c r="AM22" s="1188"/>
      <c r="AN22" s="1189"/>
      <c r="AO22" s="312">
        <v>95.1</v>
      </c>
      <c r="AP22" s="313">
        <v>95.4</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510</v>
      </c>
      <c r="AL32" s="1204"/>
      <c r="AM32" s="1204"/>
      <c r="AN32" s="1205"/>
      <c r="AO32" s="322">
        <v>466078</v>
      </c>
      <c r="AP32" s="322">
        <v>171478</v>
      </c>
      <c r="AQ32" s="323">
        <v>139228</v>
      </c>
      <c r="AR32" s="324">
        <v>23.2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511</v>
      </c>
      <c r="AL33" s="1204"/>
      <c r="AM33" s="1204"/>
      <c r="AN33" s="1205"/>
      <c r="AO33" s="322" t="s">
        <v>495</v>
      </c>
      <c r="AP33" s="322" t="s">
        <v>495</v>
      </c>
      <c r="AQ33" s="323" t="s">
        <v>495</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512</v>
      </c>
      <c r="AL34" s="1204"/>
      <c r="AM34" s="1204"/>
      <c r="AN34" s="1205"/>
      <c r="AO34" s="322" t="s">
        <v>495</v>
      </c>
      <c r="AP34" s="322" t="s">
        <v>495</v>
      </c>
      <c r="AQ34" s="323">
        <v>5</v>
      </c>
      <c r="AR34" s="324" t="s">
        <v>495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513</v>
      </c>
      <c r="AL35" s="1204"/>
      <c r="AM35" s="1204"/>
      <c r="AN35" s="1205"/>
      <c r="AO35" s="322">
        <v>142945</v>
      </c>
      <c r="AP35" s="322">
        <v>52592</v>
      </c>
      <c r="AQ35" s="323">
        <v>32095</v>
      </c>
      <c r="AR35" s="324">
        <v>63.9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514</v>
      </c>
      <c r="AL36" s="1204"/>
      <c r="AM36" s="1204"/>
      <c r="AN36" s="1205"/>
      <c r="AO36" s="322">
        <v>21748</v>
      </c>
      <c r="AP36" s="322">
        <v>8001</v>
      </c>
      <c r="AQ36" s="323">
        <v>5254</v>
      </c>
      <c r="AR36" s="324">
        <v>52.3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515</v>
      </c>
      <c r="AL37" s="1204"/>
      <c r="AM37" s="1204"/>
      <c r="AN37" s="1205"/>
      <c r="AO37" s="322">
        <v>9898</v>
      </c>
      <c r="AP37" s="322">
        <v>3642</v>
      </c>
      <c r="AQ37" s="323">
        <v>1384</v>
      </c>
      <c r="AR37" s="324">
        <v>163.19999999999999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516</v>
      </c>
      <c r="AL38" s="1207"/>
      <c r="AM38" s="1207"/>
      <c r="AN38" s="1208"/>
      <c r="AO38" s="325">
        <v>9</v>
      </c>
      <c r="AP38" s="325">
        <v>3</v>
      </c>
      <c r="AQ38" s="326">
        <v>32</v>
      </c>
      <c r="AR38" s="314">
        <v>-90.6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517</v>
      </c>
      <c r="AL39" s="1207"/>
      <c r="AM39" s="1207"/>
      <c r="AN39" s="1208"/>
      <c r="AO39" s="322">
        <v>-49824</v>
      </c>
      <c r="AP39" s="322">
        <v>-18331</v>
      </c>
      <c r="AQ39" s="323">
        <v>-8131</v>
      </c>
      <c r="AR39" s="324">
        <v>125.4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518</v>
      </c>
      <c r="AL40" s="1204"/>
      <c r="AM40" s="1204"/>
      <c r="AN40" s="1205"/>
      <c r="AO40" s="322">
        <v>-456364</v>
      </c>
      <c r="AP40" s="322">
        <v>-167904</v>
      </c>
      <c r="AQ40" s="323">
        <v>-126394</v>
      </c>
      <c r="AR40" s="324">
        <v>32.799999999999997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134490</v>
      </c>
      <c r="AP41" s="322">
        <v>49481</v>
      </c>
      <c r="AQ41" s="323">
        <v>43473</v>
      </c>
      <c r="AR41" s="324">
        <v>13.8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486</v>
      </c>
      <c r="AN49" s="1200" t="s">
        <v>522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545293</v>
      </c>
      <c r="AN51" s="344">
        <v>184782</v>
      </c>
      <c r="AO51" s="345">
        <v>19.3</v>
      </c>
      <c r="AP51" s="346">
        <v>316331</v>
      </c>
      <c r="AQ51" s="347">
        <v>38.6</v>
      </c>
      <c r="AR51" s="348">
        <v>-19.3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209593</v>
      </c>
      <c r="AN52" s="352">
        <v>71024</v>
      </c>
      <c r="AO52" s="353">
        <v>-27.5</v>
      </c>
      <c r="AP52" s="354">
        <v>106387</v>
      </c>
      <c r="AQ52" s="355">
        <v>22.8</v>
      </c>
      <c r="AR52" s="356">
        <v>-50.3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585687</v>
      </c>
      <c r="AN53" s="344">
        <v>201891</v>
      </c>
      <c r="AO53" s="345">
        <v>9.3000000000000007</v>
      </c>
      <c r="AP53" s="346">
        <v>333013</v>
      </c>
      <c r="AQ53" s="347">
        <v>5.3</v>
      </c>
      <c r="AR53" s="348">
        <v>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238834</v>
      </c>
      <c r="AN54" s="352">
        <v>82328</v>
      </c>
      <c r="AO54" s="353">
        <v>15.9</v>
      </c>
      <c r="AP54" s="354">
        <v>126732</v>
      </c>
      <c r="AQ54" s="355">
        <v>19.100000000000001</v>
      </c>
      <c r="AR54" s="356">
        <v>-3.2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510992</v>
      </c>
      <c r="AN55" s="344">
        <v>180181</v>
      </c>
      <c r="AO55" s="345">
        <v>-10.8</v>
      </c>
      <c r="AP55" s="346">
        <v>280458</v>
      </c>
      <c r="AQ55" s="347">
        <v>-15.8</v>
      </c>
      <c r="AR55" s="348">
        <v>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259361</v>
      </c>
      <c r="AN56" s="352">
        <v>91453</v>
      </c>
      <c r="AO56" s="353">
        <v>11.1</v>
      </c>
      <c r="AP56" s="354">
        <v>127286</v>
      </c>
      <c r="AQ56" s="355">
        <v>0.4</v>
      </c>
      <c r="AR56" s="356">
        <v>10.7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1017264</v>
      </c>
      <c r="AN57" s="344">
        <v>365791</v>
      </c>
      <c r="AO57" s="345">
        <v>103</v>
      </c>
      <c r="AP57" s="346">
        <v>291945</v>
      </c>
      <c r="AQ57" s="347">
        <v>4.0999999999999996</v>
      </c>
      <c r="AR57" s="348">
        <v>98.9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505495</v>
      </c>
      <c r="AN58" s="352">
        <v>181767</v>
      </c>
      <c r="AO58" s="353">
        <v>98.8</v>
      </c>
      <c r="AP58" s="354">
        <v>127651</v>
      </c>
      <c r="AQ58" s="355">
        <v>0.3</v>
      </c>
      <c r="AR58" s="356">
        <v>98.5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846347</v>
      </c>
      <c r="AN59" s="344">
        <v>311386</v>
      </c>
      <c r="AO59" s="345">
        <v>-14.9</v>
      </c>
      <c r="AP59" s="346">
        <v>291173</v>
      </c>
      <c r="AQ59" s="347">
        <v>-0.3</v>
      </c>
      <c r="AR59" s="348">
        <v>-14.6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248761</v>
      </c>
      <c r="AN60" s="352">
        <v>91524</v>
      </c>
      <c r="AO60" s="353">
        <v>-49.6</v>
      </c>
      <c r="AP60" s="354">
        <v>119071</v>
      </c>
      <c r="AQ60" s="355">
        <v>-6.7</v>
      </c>
      <c r="AR60" s="356">
        <v>-42.9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701117</v>
      </c>
      <c r="AN61" s="359">
        <v>248806</v>
      </c>
      <c r="AO61" s="360">
        <v>21.2</v>
      </c>
      <c r="AP61" s="361">
        <v>302584</v>
      </c>
      <c r="AQ61" s="362">
        <v>6.4</v>
      </c>
      <c r="AR61" s="348">
        <v>14.8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292409</v>
      </c>
      <c r="AN62" s="352">
        <v>103619</v>
      </c>
      <c r="AO62" s="353">
        <v>9.6999999999999993</v>
      </c>
      <c r="AP62" s="354">
        <v>121425</v>
      </c>
      <c r="AQ62" s="355">
        <v>7.2</v>
      </c>
      <c r="AR62" s="356">
        <v>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t/SYPEvdrfXRiHda+cjwe2ADZbxb1NCl5wqNStp4KMMTo8DBsWx1aaFNBmwlKBW73r8zqHyCDZ3w7RltbEYGQ==" saltValue="gXw2p+HlfJDLXBFtTmyZ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H7izMYl0nAcTqgqUm+Se8BnIdXpKBtHX7A9FCoysRIz/uhjSFculpMRwSpUx5mIrUXY4SYNzuZwYQzxF1fUPg==" saltValue="0JfcGaH9LvqQJ5cACuAx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QrjLgudYOM59VpsNzZwUhAVlj4jKapDoumFeT/5c4GRWbtcZ8CaBsXMe0IsM8L4837d23RAx2WegpozUqBEsw==" saltValue="GNaYKEF8Rzkmi6nTkNw3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12" t="s">
        <v>3</v>
      </c>
      <c r="D47" s="1212"/>
      <c r="E47" s="1213"/>
      <c r="F47" s="11">
        <v>48.06</v>
      </c>
      <c r="G47" s="12">
        <v>53.28</v>
      </c>
      <c r="H47" s="12">
        <v>53.32</v>
      </c>
      <c r="I47" s="12">
        <v>55.73</v>
      </c>
      <c r="J47" s="13">
        <v>48.09</v>
      </c>
    </row>
    <row r="48" spans="2:10" ht="57.75" customHeight="1">
      <c r="B48" s="14"/>
      <c r="C48" s="1214" t="s">
        <v>4</v>
      </c>
      <c r="D48" s="1214"/>
      <c r="E48" s="1215"/>
      <c r="F48" s="15">
        <v>1.98</v>
      </c>
      <c r="G48" s="16">
        <v>2.4700000000000002</v>
      </c>
      <c r="H48" s="16">
        <v>3.79</v>
      </c>
      <c r="I48" s="16">
        <v>2.64</v>
      </c>
      <c r="J48" s="17">
        <v>0.85</v>
      </c>
    </row>
    <row r="49" spans="2:10" ht="57.75" customHeight="1" thickBot="1">
      <c r="B49" s="18"/>
      <c r="C49" s="1216" t="s">
        <v>5</v>
      </c>
      <c r="D49" s="1216"/>
      <c r="E49" s="1217"/>
      <c r="F49" s="19">
        <v>3.69</v>
      </c>
      <c r="G49" s="20">
        <v>1.95</v>
      </c>
      <c r="H49" s="20">
        <v>3.69</v>
      </c>
      <c r="I49" s="20">
        <v>1.36</v>
      </c>
      <c r="J49" s="21" t="s">
        <v>543</v>
      </c>
    </row>
    <row r="50" spans="2:10" ht="13.5" customHeight="1"/>
    <row r="51" spans="2:10" ht="13.5" hidden="1" customHeight="1"/>
    <row r="52" spans="2:10" ht="13.5" hidden="1" customHeight="1"/>
    <row r="53" spans="2:10" ht="13.5" hidden="1" customHeight="1"/>
  </sheetData>
  <sheetProtection algorithmName="SHA-512" hashValue="KAKr3RKp6Fw/4Tv9nNe3D1I1bu1Er3Tf0DOdd2oiet158lGm5Ek3umgxaY8I6z4divWyVkPYp03vYCU/Yy0dng==" saltValue="b6p4/b27l0fgTT+CChxn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2019-03-12T01:21:51Z</cp:lastPrinted>
  <dcterms:created xsi:type="dcterms:W3CDTF">2019-02-14T01:06:59Z</dcterms:created>
  <dcterms:modified xsi:type="dcterms:W3CDTF">2019-10-25T10:50:29Z</dcterms:modified>
  <cp:category/>
</cp:coreProperties>
</file>