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umu2014-01\Desktop\"/>
    </mc:Choice>
  </mc:AlternateContent>
  <bookViews>
    <workbookView xWindow="240" yWindow="5460" windowWidth="14940" windowHeight="7875" tabRatio="88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79017"/>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AM35" i="9"/>
  <c r="C35" i="9"/>
  <c r="U34" i="9"/>
  <c r="U35" i="9" s="1"/>
  <c r="U36" i="9" s="1"/>
  <c r="C34" i="9"/>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l="1"/>
  <c r="CO34" i="9"/>
  <c r="CO35" i="9" s="1"/>
</calcChain>
</file>

<file path=xl/sharedStrings.xml><?xml version="1.0" encoding="utf-8"?>
<sst xmlns="http://schemas.openxmlformats.org/spreadsheetml/2006/main" count="1025" uniqueCount="551">
  <si>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</si>
  <si>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</si>
  <si>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</si>
  <si>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</si>
  <si>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</si>
  <si>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</si>
  <si>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</si>
  <si>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</si>
  <si>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</si>
  <si>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</si>
  <si>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</si>
  <si>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</si>
  <si>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</si>
  <si>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</si>
  <si>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</si>
  <si>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</si>
  <si>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</si>
  <si>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</si>
  <si>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</si>
  <si>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</si>
  <si>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</si>
  <si>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</si>
  <si>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</si>
  <si>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</si>
  <si>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</si>
  <si>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</si>
  <si>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</si>
  <si>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</si>
  <si>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</si>
  <si>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</si>
  <si>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</si>
  <si>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</si>
  <si>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</si>
  <si>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</si>
  <si>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</si>
  <si>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</si>
  <si>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</si>
  <si>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</si>
  <si>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</si>
  <si>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</si>
  <si>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</si>
  <si>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</si>
  <si>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</si>
  <si>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</si>
  <si>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</si>
  <si>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</si>
  <si>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</si>
  <si>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</si>
  <si>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</si>
  <si>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</si>
  <si>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</si>
  <si>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</si>
  <si>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</si>
  <si>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</si>
  <si>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</si>
  <si>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</si>
  <si>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</si>
  <si>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</si>
  <si>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</si>
  <si>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</si>
  <si>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</si>
  <si>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</si>
  <si>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</si>
  <si>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</si>
  <si>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</si>
  <si>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</si>
  <si>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</si>
  <si>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</si>
  <si>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</si>
  <si>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</si>
  <si>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</si>
  <si>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</si>
  <si>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</si>
  <si>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</si>
  <si>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</si>
  <si>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</si>
  <si>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</si>
  <si>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</si>
  <si>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</si>
  <si>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</si>
  <si>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</si>
  <si>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</si>
  <si>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</si>
  <si>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遠別町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</si>
  <si>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</si>
  <si>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</si>
  <si>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</si>
  <si>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</si>
  <si>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</si>
  <si>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</si>
  <si>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</si>
  <si>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</si>
  <si>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</si>
  <si>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</si>
  <si>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</si>
  <si>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</si>
  <si>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</si>
  <si>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</si>
  <si>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</si>
  <si>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</si>
  <si>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</si>
  <si>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</si>
  <si>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</si>
  <si>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</si>
  <si>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</si>
  <si>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</si>
  <si>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</si>
  <si>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</si>
  <si>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</si>
  <si>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</si>
  <si>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</si>
  <si>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</si>
  <si>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</si>
  <si>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</si>
  <si>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</si>
  <si>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</si>
  <si>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</si>
  <si>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</si>
  <si>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</si>
  <si>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</si>
  <si>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</si>
  <si>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</si>
  <si>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</si>
  <si>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</si>
  <si>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</si>
  <si>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</si>
  <si>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</si>
  <si>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</si>
  <si>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</si>
  <si>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</si>
  <si>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</si>
  <si>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</si>
  <si>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</si>
  <si>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</si>
  <si>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</si>
  <si>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</si>
  <si>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</si>
  <si>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</si>
  <si>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</si>
  <si>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</si>
  <si>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</si>
  <si>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</si>
  <si>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</si>
  <si>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</si>
  <si>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</si>
  <si>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</si>
  <si>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</si>
  <si>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</si>
  <si>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</si>
  <si>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</si>
  <si>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</si>
  <si>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</si>
  <si>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</si>
  <si>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</si>
  <si>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</si>
  <si>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</si>
  <si>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</si>
  <si>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</si>
  <si>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</si>
  <si>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</si>
  <si>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</si>
  <si>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</si>
  <si>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</si>
  <si>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</si>
  <si>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</si>
  <si>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</si>
  <si>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</si>
  <si>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</si>
  <si>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</si>
  <si>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</si>
  <si>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</si>
  <si>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</si>
  <si>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</si>
  <si>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</si>
  <si>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</si>
  <si>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</si>
  <si>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</si>
  <si>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</si>
  <si>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</si>
  <si>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</si>
  <si>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</si>
  <si>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</si>
  <si>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</si>
  <si>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</si>
  <si>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</si>
  <si>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</si>
  <si>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</si>
  <si>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</si>
  <si>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</si>
  <si>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</si>
  <si>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</si>
  <si>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</si>
  <si>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</si>
  <si>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</si>
  <si>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</si>
  <si>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</si>
  <si>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</si>
  <si>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北海道遠別町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</si>
  <si>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</si>
  <si>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</si>
  <si>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</si>
  <si>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</si>
  <si>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</si>
  <si>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</si>
  <si>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</si>
  <si>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</si>
  <si>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</si>
  <si>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</si>
  <si>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</si>
  <si>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</si>
  <si>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</si>
  <si>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</si>
  <si>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</si>
  <si>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</si>
  <si>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</si>
  <si>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</si>
  <si>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</si>
  <si>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</si>
  <si>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</si>
  <si>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</si>
  <si>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</si>
  <si>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</si>
  <si>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</si>
  <si>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</si>
  <si>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</si>
  <si>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</si>
  <si>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</si>
  <si>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</si>
  <si>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</si>
  <si>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</si>
  <si>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</si>
  <si>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</si>
  <si>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</si>
  <si>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</si>
  <si>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</si>
  <si>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</si>
  <si>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</si>
  <si>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</si>
  <si>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</si>
  <si>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</si>
  <si>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</si>
  <si>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</si>
  <si>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</si>
  <si>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</si>
  <si>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</si>
  <si>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</si>
  <si>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</si>
  <si>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</si>
  <si>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</si>
  <si>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</si>
  <si>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</si>
  <si>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</si>
  <si>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</si>
  <si>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</si>
  <si>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</si>
  <si>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</si>
  <si>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</si>
  <si>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</si>
  <si>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</si>
  <si>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</si>
  <si>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</si>
  <si>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</si>
  <si>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</si>
  <si>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</si>
  <si>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</si>
  <si>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</si>
  <si>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</si>
  <si>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</si>
  <si>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</si>
  <si>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</si>
  <si>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</si>
  <si>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</si>
  <si>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</si>
  <si>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</si>
  <si>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</si>
  <si>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</si>
  <si>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</si>
  <si>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</si>
  <si>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</si>
  <si>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</si>
  <si>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</si>
  <si>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</si>
  <si>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</si>
  <si>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</si>
  <si>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</si>
  <si>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</si>
  <si>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</si>
  <si>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</si>
  <si>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</si>
  <si>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</si>
  <si>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</si>
  <si>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</si>
  <si>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</si>
  <si>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</si>
  <si>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</si>
  <si>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</si>
  <si>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</si>
  <si>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</si>
  <si>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</si>
  <si>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</si>
  <si>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</si>
  <si>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</si>
  <si>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</si>
  <si>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</si>
  <si>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</si>
  <si>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</si>
  <si>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</si>
  <si>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</si>
  <si>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</si>
  <si>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</si>
  <si>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</si>
  <si>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</si>
  <si>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</si>
  <si>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</si>
  <si>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</si>
  <si>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</si>
  <si>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</si>
  <si>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</si>
  <si>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</si>
  <si>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</si>
  <si>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</si>
  <si>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</si>
  <si>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</si>
  <si>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</si>
  <si>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</si>
  <si>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</si>
  <si>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</si>
  <si>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</si>
  <si>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</si>
  <si>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</si>
  <si>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</si>
  <si>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</si>
  <si>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</si>
  <si>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</si>
  <si>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</si>
  <si>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</si>
  <si>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</si>
  <si>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</si>
  <si>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</si>
  <si>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</si>
  <si>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</si>
  <si>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</si>
  <si>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</si>
  <si>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</si>
  <si>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</si>
  <si>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</si>
  <si>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北海道遠別町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</si>
  <si>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</si>
  <si>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</si>
  <si>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</si>
  <si>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</si>
  <si>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</si>
  <si>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</si>
  <si>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</si>
  <si>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</si>
  <si>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</si>
  <si>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</si>
  <si>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</si>
  <si>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</si>
  <si>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</si>
  <si>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</si>
  <si>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</si>
  <si>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</si>
  <si>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</si>
  <si>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</si>
  <si>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</si>
  <si>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</si>
  <si>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</si>
  <si>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</si>
  <si>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</si>
  <si>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</si>
  <si>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</si>
  <si>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</si>
  <si>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</si>
  <si>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</si>
  <si>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</si>
  <si>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</si>
  <si>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</si>
  <si>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</si>
  <si>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</si>
  <si>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遠別町国民健康保険特別会計</t>
    <phoneticPr fontId="5"/>
  </si>
  <si>
    <t>遠別町介護保険特別会計</t>
    <phoneticPr fontId="5"/>
  </si>
  <si>
    <t>遠別町後期高齢者医療特別会計</t>
    <phoneticPr fontId="5"/>
  </si>
  <si>
    <t>遠別町立国保病院事業会計</t>
    <phoneticPr fontId="5"/>
  </si>
  <si>
    <t>法適用企業</t>
    <phoneticPr fontId="5"/>
  </si>
  <si>
    <t>遠別町簡易水道特別会計</t>
    <phoneticPr fontId="5"/>
  </si>
  <si>
    <t>法非適用企業</t>
    <phoneticPr fontId="5"/>
  </si>
  <si>
    <t>遠別町下水道特別会計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</si>
  <si>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</si>
  <si>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</si>
  <si>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</si>
  <si>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</si>
  <si>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</si>
  <si>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</si>
  <si>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</si>
  <si>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</si>
  <si>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</si>
  <si>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</si>
  <si>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</si>
  <si>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</si>
  <si>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</si>
  <si>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</si>
  <si>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</si>
  <si>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</si>
  <si>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</si>
  <si>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</si>
  <si>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</si>
  <si>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</si>
  <si>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</si>
  <si>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</si>
  <si>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</si>
  <si>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</si>
  <si>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</si>
  <si>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</si>
  <si>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</si>
  <si>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</si>
  <si>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</si>
  <si>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</si>
  <si>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</si>
  <si>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</si>
  <si>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</si>
  <si>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</si>
  <si>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</si>
  <si>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</si>
  <si>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</si>
  <si>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</si>
  <si>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</si>
  <si>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</si>
  <si>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</si>
  <si>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</si>
  <si>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</si>
  <si>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</si>
  <si>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</si>
  <si>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</si>
  <si>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</si>
  <si>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</si>
  <si>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</si>
  <si>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</si>
  <si>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</si>
  <si>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</si>
  <si>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</si>
  <si>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</si>
  <si>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</si>
  <si>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</si>
  <si>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</si>
  <si>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</si>
  <si>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</si>
  <si>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</si>
  <si>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</si>
  <si>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</si>
  <si>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</si>
  <si>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</si>
  <si>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</si>
  <si>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</si>
  <si>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</si>
  <si>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</si>
  <si>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</si>
  <si>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</si>
  <si>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</si>
  <si>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</si>
  <si>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</si>
  <si>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</si>
  <si>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</si>
  <si>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</si>
  <si>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</si>
  <si>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</si>
  <si>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</si>
  <si>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</si>
  <si>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</si>
  <si>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</si>
  <si>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</si>
  <si>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</si>
  <si>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</si>
  <si>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</si>
  <si>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</si>
  <si>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</si>
  <si>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</si>
  <si>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</si>
  <si>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</si>
  <si>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</si>
  <si>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</si>
  <si>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</si>
  <si>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</si>
  <si>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</si>
  <si>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</si>
  <si>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</si>
  <si>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</si>
  <si>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</si>
  <si>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</si>
  <si>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</si>
  <si>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</si>
  <si>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</si>
  <si>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</si>
  <si>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</si>
  <si>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</si>
  <si>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</si>
  <si>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</si>
  <si>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</si>
  <si>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</si>
  <si>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</si>
  <si>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</si>
  <si>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</si>
  <si>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</si>
  <si>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</si>
  <si>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</si>
  <si>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</si>
  <si>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</si>
  <si>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</si>
  <si>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</si>
  <si>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</si>
  <si>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</si>
  <si>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</si>
  <si>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</si>
  <si>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</si>
  <si>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</si>
  <si>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</si>
  <si>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</si>
  <si>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</si>
  <si>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</si>
  <si>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</si>
  <si>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</si>
  <si>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</si>
  <si>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</si>
  <si>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遠別町立国保病院事業会計</t>
  </si>
  <si>
    <t>一般会計</t>
  </si>
  <si>
    <t>遠別町国民健康保険特別会計</t>
  </si>
  <si>
    <t>遠別町介護保険特別会計</t>
  </si>
  <si>
    <t>遠別町下水道特別会計</t>
  </si>
  <si>
    <t>遠別町簡易水道特別会計</t>
  </si>
  <si>
    <t>遠別町後期高齢者医療特別会計</t>
  </si>
  <si>
    <t>その他会計（赤字）</t>
  </si>
  <si>
    <t>その他会計（黒字）</t>
  </si>
  <si>
    <t>えんべつリゾート開発株式会社</t>
    <rPh sb="8" eb="10">
      <t>カイハツ</t>
    </rPh>
    <rPh sb="10" eb="14">
      <t>カブシキガイシャ</t>
    </rPh>
    <phoneticPr fontId="2"/>
  </si>
  <si>
    <t>遠別酪農振興公社</t>
    <rPh sb="0" eb="2">
      <t>エンベツ</t>
    </rPh>
    <rPh sb="2" eb="4">
      <t>ラクノウ</t>
    </rPh>
    <rPh sb="4" eb="6">
      <t>シンコウ</t>
    </rPh>
    <rPh sb="6" eb="8">
      <t>コウシャ</t>
    </rPh>
    <phoneticPr fontId="2"/>
  </si>
  <si>
    <t>西天北五町衛生施設組合</t>
    <rPh sb="0" eb="3">
      <t>ニシテンポク</t>
    </rPh>
    <rPh sb="3" eb="5">
      <t>ゴチョウ</t>
    </rPh>
    <rPh sb="5" eb="7">
      <t>エイセイ</t>
    </rPh>
    <rPh sb="7" eb="9">
      <t>シセツ</t>
    </rPh>
    <rPh sb="9" eb="11">
      <t>クミアイ</t>
    </rPh>
    <phoneticPr fontId="2"/>
  </si>
  <si>
    <t>北留萌消防組合</t>
    <rPh sb="0" eb="3">
      <t>キタルモイ</t>
    </rPh>
    <rPh sb="3" eb="5">
      <t>ショウボウ</t>
    </rPh>
    <rPh sb="5" eb="7">
      <t>クミアイ</t>
    </rPh>
    <phoneticPr fontId="2"/>
  </si>
  <si>
    <t>-</t>
    <phoneticPr fontId="2"/>
  </si>
  <si>
    <t>-</t>
    <phoneticPr fontId="23"/>
  </si>
  <si>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</si>
  <si>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</si>
  <si>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</si>
  <si>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</si>
  <si>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</si>
  <si>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</si>
  <si>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</si>
  <si>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</si>
  <si>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</si>
  <si>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</si>
  <si>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</si>
  <si>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実質公債費比率は類似団体と比較して低い水準にあったが、平成２９年度から実施している道の駅建設事業等により上昇していくことが考えられるため、公債費の適正化に取り組んでいく必要がある。
　将来負担比率については、地方債の発行により元利償還金の増額が見込まれるが、交付税算入によって償還財源が確保され、極端な上昇は見込まれないものと考える。</t>
    <phoneticPr fontId="5"/>
  </si>
  <si>
    <t>　地方債発行額の抑制と平成２５年度からの繰上償還により平成２７年度から将来負担比率はゼロとなっている。
　今後も公共施設等総合管理計画に基づき、今後も老朽化対策に積極的に取り組んでいく。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</si>
</sst>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xmlns:c16r2="http://schemas.microsoft.com/office/drawing/2015/06/chart">
            <c:ext xmlns:c16="http://schemas.microsoft.com/office/drawing/2014/chart" uri="{C3380CC4-5D6E-409C-BE32-E72D297353CC}">
              <c16:uniqueId val="{00000000-D944-4756-A26D-3982C0B7E8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154921</c:v>
                </c:pt>
                <c:pt idx="1">
                  <c:v>184782</c:v>
                </c:pt>
                <c:pt idx="2">
                  <c:v>201891</c:v>
                </c:pt>
                <c:pt idx="3">
                  <c:v>180181</c:v>
                </c:pt>
                <c:pt idx="4">
                  <c:v>365791</c:v>
                </c:pt>
              </c:numCache>
            </c:numRef>
          </c:val>
          <c:smooth val="0"/>
          <c:extLst xmlns:c16r2="http://schemas.microsoft.com/office/drawing/2015/06/chart">
            <c:ext xmlns:c16="http://schemas.microsoft.com/office/drawing/2014/chart" uri="{C3380CC4-5D6E-409C-BE32-E72D297353CC}">
              <c16:uniqueId val="{00000001-D944-4756-A26D-3982C0B7E809}"/>
            </c:ext>
          </c:extLst>
        </c:ser>
        <c:dLbls>
          <c:showLegendKey val="0"/>
          <c:showVal val="0"/>
          <c:showCatName val="0"/>
          <c:showSerName val="0"/>
          <c:showPercent val="0"/>
          <c:showBubbleSize val="0"/>
        </c:dLbls>
        <c:marker val="1"/>
        <c:smooth val="0"/>
        <c:axId val="194927728"/>
        <c:axId val="194928120"/>
      </c:lineChart>
      <c:catAx>
        <c:axId val="194927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928120"/>
        <c:crosses val="autoZero"/>
        <c:auto val="1"/>
        <c:lblAlgn val="ctr"/>
        <c:lblOffset val="100"/>
        <c:tickLblSkip val="1"/>
        <c:tickMarkSkip val="1"/>
        <c:noMultiLvlLbl val="0"/>
      </c:catAx>
      <c:valAx>
        <c:axId val="19492812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927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2.21</c:v>
                </c:pt>
                <c:pt idx="1">
                  <c:v>1.98</c:v>
                </c:pt>
                <c:pt idx="2">
                  <c:v>2.4700000000000002</c:v>
                </c:pt>
                <c:pt idx="3">
                  <c:v>3.79</c:v>
                </c:pt>
                <c:pt idx="4">
                  <c:v>2.64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45.44</c:v>
                </c:pt>
                <c:pt idx="1">
                  <c:v>48.06</c:v>
                </c:pt>
                <c:pt idx="2">
                  <c:v>53.28</c:v>
                </c:pt>
                <c:pt idx="3">
                  <c:v>53.32</c:v>
                </c:pt>
                <c:pt idx="4">
                  <c:v>55.73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12668016"/>
        <c:axId val="412668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9.6</c:v>
                </c:pt>
                <c:pt idx="1">
                  <c:v>3.69</c:v>
                </c:pt>
                <c:pt idx="2">
                  <c:v>1.95</c:v>
                </c:pt>
                <c:pt idx="3">
                  <c:v>3.69</c:v>
                </c:pt>
                <c:pt idx="4">
                  <c:v>1.36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12668016"/>
        <c:axId val="412668408"/>
      </c:lineChart>
      <c:catAx>
        <c:axId val="41266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2668408"/>
        <c:crosses val="autoZero"/>
        <c:auto val="1"/>
        <c:lblAlgn val="ctr"/>
        <c:lblOffset val="100"/>
        <c:tickLblSkip val="1"/>
        <c:tickMarkSkip val="1"/>
        <c:noMultiLvlLbl val="0"/>
      </c:catAx>
      <c:valAx>
        <c:axId val="412668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66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遠別町後期高齢者医療特別会計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遠別町簡易水道特別会計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0.26</c:v>
                </c:pt>
                <c:pt idx="4">
                  <c:v>#N/A</c:v>
                </c:pt>
                <c:pt idx="5">
                  <c:v>0.08</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遠別町下水道特別会計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0.1</c:v>
                </c:pt>
                <c:pt idx="4">
                  <c:v>#N/A</c:v>
                </c:pt>
                <c:pt idx="5">
                  <c:v>7.0000000000000007E-2</c:v>
                </c:pt>
                <c:pt idx="6">
                  <c:v>#N/A</c:v>
                </c:pt>
                <c:pt idx="7">
                  <c:v>0.1</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遠別町介護保険特別会計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0.22</c:v>
                </c:pt>
                <c:pt idx="2">
                  <c:v>#N/A</c:v>
                </c:pt>
                <c:pt idx="3">
                  <c:v>0.31</c:v>
                </c:pt>
                <c:pt idx="4">
                  <c:v>#N/A</c:v>
                </c:pt>
                <c:pt idx="5">
                  <c:v>0.2</c:v>
                </c:pt>
                <c:pt idx="6">
                  <c:v>#N/A</c:v>
                </c:pt>
                <c:pt idx="7">
                  <c:v>0.41</c:v>
                </c:pt>
                <c:pt idx="8">
                  <c:v>#N/A</c:v>
                </c:pt>
                <c:pt idx="9">
                  <c:v>0.48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遠別町国民健康保険特別会計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1.0900000000000001</c:v>
                </c:pt>
                <c:pt idx="2">
                  <c:v>#N/A</c:v>
                </c:pt>
                <c:pt idx="3">
                  <c:v>0.79</c:v>
                </c:pt>
                <c:pt idx="4">
                  <c:v>#N/A</c:v>
                </c:pt>
                <c:pt idx="5">
                  <c:v>1.36</c:v>
                </c:pt>
                <c:pt idx="6">
                  <c:v>#N/A</c:v>
                </c:pt>
                <c:pt idx="7">
                  <c:v>0.32</c:v>
                </c:pt>
                <c:pt idx="8">
                  <c:v>#N/A</c:v>
                </c:pt>
                <c:pt idx="9">
                  <c:v>0.75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2.21</c:v>
                </c:pt>
                <c:pt idx="2">
                  <c:v>#N/A</c:v>
                </c:pt>
                <c:pt idx="3">
                  <c:v>1.98</c:v>
                </c:pt>
                <c:pt idx="4">
                  <c:v>#N/A</c:v>
                </c:pt>
                <c:pt idx="5">
                  <c:v>2.46</c:v>
                </c:pt>
                <c:pt idx="6">
                  <c:v>#N/A</c:v>
                </c:pt>
                <c:pt idx="7">
                  <c:v>3.79</c:v>
                </c:pt>
                <c:pt idx="8">
                  <c:v>#N/A</c:v>
                </c:pt>
                <c:pt idx="9">
                  <c:v>2.64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遠別町立国保病院事業会計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c:v>
                </c:pt>
                <c:pt idx="2">
                  <c:v>#N/A</c:v>
                </c:pt>
                <c:pt idx="3">
                  <c:v>4.96</c:v>
                </c:pt>
                <c:pt idx="4">
                  <c:v>#N/A</c:v>
                </c:pt>
                <c:pt idx="5">
                  <c:v>5.27</c:v>
                </c:pt>
                <c:pt idx="6">
                  <c:v>#N/A</c:v>
                </c:pt>
                <c:pt idx="7">
                  <c:v>5.08</c:v>
                </c:pt>
                <c:pt idx="8">
                  <c:v>#N/A</c:v>
                </c:pt>
                <c:pt idx="9">
                  <c:v>4.88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2669192"/>
        <c:axId val="412669584"/>
      </c:barChart>
      <c:catAx>
        <c:axId val="41266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669584"/>
        <c:crosses val="autoZero"/>
        <c:auto val="1"/>
        <c:lblAlgn val="ctr"/>
        <c:lblOffset val="100"/>
        <c:tickLblSkip val="1"/>
        <c:tickMarkSkip val="1"/>
        <c:noMultiLvlLbl val="0"/>
      </c:catAx>
      <c:valAx>
        <c:axId val="41266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669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505</c:v>
                </c:pt>
                <c:pt idx="5">
                  <c:v>491</c:v>
                </c:pt>
                <c:pt idx="8">
                  <c:v>493</c:v>
                </c:pt>
                <c:pt idx="11">
                  <c:v>498</c:v>
                </c:pt>
                <c:pt idx="14">
                  <c:v>523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8</c:v>
                </c:pt>
                <c:pt idx="6">
                  <c:v>7</c:v>
                </c:pt>
                <c:pt idx="9">
                  <c:v>7</c:v>
                </c:pt>
                <c:pt idx="12">
                  <c:v>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c:v>
                </c:pt>
                <c:pt idx="3">
                  <c:v>56</c:v>
                </c:pt>
                <c:pt idx="6">
                  <c:v>56</c:v>
                </c:pt>
                <c:pt idx="9">
                  <c:v>56</c:v>
                </c:pt>
                <c:pt idx="12">
                  <c:v>47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181</c:v>
                </c:pt>
                <c:pt idx="3">
                  <c:v>184</c:v>
                </c:pt>
                <c:pt idx="6">
                  <c:v>165</c:v>
                </c:pt>
                <c:pt idx="9">
                  <c:v>165</c:v>
                </c:pt>
                <c:pt idx="12">
                  <c:v>137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487</c:v>
                </c:pt>
                <c:pt idx="3">
                  <c:v>473</c:v>
                </c:pt>
                <c:pt idx="6">
                  <c:v>416</c:v>
                </c:pt>
                <c:pt idx="9">
                  <c:v>415</c:v>
                </c:pt>
                <c:pt idx="12">
                  <c:v>454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2670368"/>
        <c:axId val="412670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228</c:v>
                </c:pt>
                <c:pt idx="2">
                  <c:v>#N/A</c:v>
                </c:pt>
                <c:pt idx="3">
                  <c:v>#N/A</c:v>
                </c:pt>
                <c:pt idx="4">
                  <c:v>230</c:v>
                </c:pt>
                <c:pt idx="5">
                  <c:v>#N/A</c:v>
                </c:pt>
                <c:pt idx="6">
                  <c:v>#N/A</c:v>
                </c:pt>
                <c:pt idx="7">
                  <c:v>151</c:v>
                </c:pt>
                <c:pt idx="8">
                  <c:v>#N/A</c:v>
                </c:pt>
                <c:pt idx="9">
                  <c:v>#N/A</c:v>
                </c:pt>
                <c:pt idx="10">
                  <c:v>145</c:v>
                </c:pt>
                <c:pt idx="11">
                  <c:v>#N/A</c:v>
                </c:pt>
                <c:pt idx="12">
                  <c:v>#N/A</c:v>
                </c:pt>
                <c:pt idx="13">
                  <c:v>123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2670368"/>
        <c:axId val="412670760"/>
      </c:lineChart>
      <c:catAx>
        <c:axId val="41267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670760"/>
        <c:crosses val="autoZero"/>
        <c:auto val="1"/>
        <c:lblAlgn val="ctr"/>
        <c:lblOffset val="100"/>
        <c:tickLblSkip val="1"/>
        <c:tickMarkSkip val="1"/>
        <c:noMultiLvlLbl val="0"/>
      </c:catAx>
      <c:valAx>
        <c:axId val="412670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67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4634</c:v>
                </c:pt>
                <c:pt idx="5">
                  <c:v>4496</c:v>
                </c:pt>
                <c:pt idx="8">
                  <c:v>4446</c:v>
                </c:pt>
                <c:pt idx="11">
                  <c:v>4353</c:v>
                </c:pt>
                <c:pt idx="14">
                  <c:v>4511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534</c:v>
                </c:pt>
                <c:pt idx="5">
                  <c:v>595</c:v>
                </c:pt>
                <c:pt idx="8">
                  <c:v>578</c:v>
                </c:pt>
                <c:pt idx="11">
                  <c:v>554</c:v>
                </c:pt>
                <c:pt idx="14">
                  <c:v>513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1913</c:v>
                </c:pt>
                <c:pt idx="5">
                  <c:v>2047</c:v>
                </c:pt>
                <c:pt idx="8">
                  <c:v>1957</c:v>
                </c:pt>
                <c:pt idx="11">
                  <c:v>2101</c:v>
                </c:pt>
                <c:pt idx="14">
                  <c:v>2189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993</c:v>
                </c:pt>
                <c:pt idx="3">
                  <c:v>1089</c:v>
                </c:pt>
                <c:pt idx="6">
                  <c:v>889</c:v>
                </c:pt>
                <c:pt idx="9">
                  <c:v>818</c:v>
                </c:pt>
                <c:pt idx="12">
                  <c:v>815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230</c:v>
                </c:pt>
                <c:pt idx="3">
                  <c:v>176</c:v>
                </c:pt>
                <c:pt idx="6">
                  <c:v>123</c:v>
                </c:pt>
                <c:pt idx="9">
                  <c:v>68</c:v>
                </c:pt>
                <c:pt idx="12">
                  <c:v>22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1995</c:v>
                </c:pt>
                <c:pt idx="3">
                  <c:v>1835</c:v>
                </c:pt>
                <c:pt idx="6">
                  <c:v>1765</c:v>
                </c:pt>
                <c:pt idx="9">
                  <c:v>1645</c:v>
                </c:pt>
                <c:pt idx="12">
                  <c:v>1629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c:v>
                </c:pt>
                <c:pt idx="3">
                  <c:v>19</c:v>
                </c:pt>
                <c:pt idx="6">
                  <c:v>16</c:v>
                </c:pt>
                <c:pt idx="9">
                  <c:v>12</c:v>
                </c:pt>
                <c:pt idx="12">
                  <c:v>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4523</c:v>
                </c:pt>
                <c:pt idx="3">
                  <c:v>4389</c:v>
                </c:pt>
                <c:pt idx="6">
                  <c:v>4351</c:v>
                </c:pt>
                <c:pt idx="9">
                  <c:v>4285</c:v>
                </c:pt>
                <c:pt idx="12">
                  <c:v>4497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4464432"/>
        <c:axId val="414464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684</c:v>
                </c:pt>
                <c:pt idx="2">
                  <c:v>#N/A</c:v>
                </c:pt>
                <c:pt idx="3">
                  <c:v>#N/A</c:v>
                </c:pt>
                <c:pt idx="4">
                  <c:v>371</c:v>
                </c:pt>
                <c:pt idx="5">
                  <c:v>#N/A</c:v>
                </c:pt>
                <c:pt idx="6">
                  <c:v>#N/A</c:v>
                </c:pt>
                <c:pt idx="7">
                  <c:v>162</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4464432"/>
        <c:axId val="414464824"/>
      </c:lineChart>
      <c:catAx>
        <c:axId val="41446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464824"/>
        <c:crosses val="autoZero"/>
        <c:auto val="1"/>
        <c:lblAlgn val="ctr"/>
        <c:lblOffset val="100"/>
        <c:tickLblSkip val="1"/>
        <c:tickMarkSkip val="1"/>
        <c:noMultiLvlLbl val="0"/>
      </c:catAx>
      <c:valAx>
        <c:axId val="414464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46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{E0A847FB-F91F-446F-850F-CE1B6E585358}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{8E6320A4-DD8A-4D69-B0C3-C8D7C8600290}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{5809FB6A-F7CA-48FB-9AA2-A3EB03A48908}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{5DADB7A0-66F2-4CA1-BCF6-5CC97CF87DBC}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{27D8303D-2A18-41A9-AA57-34FC5B19F86B}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{6A432AE9-F93D-4BB6-93E2-282CD0A995B7}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{7FFF42C0-3AA2-4330-967D-F49D6544625B}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{5E41E1D7-3E31-47E1-8747-3F520AF461B0}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{B73679F7-CC7C-445F-93CB-E1D106B07A8F}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{FA6EDC7F-1732-4A2D-A936-C2EFEEF41A89}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4466000"/>
        <c:axId val="414466392"/>
      </c:scatterChart>
      <c:valAx>
        <c:axId val="414466000"/>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466392"/>
        <c:crosses val="autoZero"/>
        <c:crossBetween val="midCat"/>
      </c:valAx>
      <c:valAx>
        <c:axId val="4144663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466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{368358B5-45A2-4253-BD9B-AD2537694A49}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{26932D71-82C7-4146-8057-9AA8FBB36C4A}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{E7B9266C-3687-41B8-BEB5-3312FFF4CFE5}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{2D0FB03E-5AF9-4880-9461-ED49DE54EFD9}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{343AFDA5-63C3-4D5F-8A94-943A4D036D6E}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10.5</c:v>
                </c:pt>
                <c:pt idx="1">
                  <c:v>9.8000000000000007</c:v>
                </c:pt>
                <c:pt idx="2">
                  <c:v>8.4</c:v>
                </c:pt>
                <c:pt idx="3">
                  <c:v>7.4</c:v>
                </c:pt>
                <c:pt idx="4">
                  <c:v>6.1</c:v>
                </c:pt>
              </c:numCache>
            </c:numRef>
          </c:xVal>
          <c:yVal>
            <c:numRef>
              <c:f>公会計指標分析・財政指標組合せ分析表!$K$73:$O$73</c:f>
              <c:numCache>
                <c:formatCode>#,##0.0;"▲ "#,##0.0</c:formatCode>
                <c:ptCount val="5"/>
                <c:pt idx="0">
                  <c:v>27.6</c:v>
                </c:pt>
                <c:pt idx="1">
                  <c:v>15.2</c:v>
                </c:pt>
                <c:pt idx="2">
                  <c:v>7.3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{D323B8C8-18AC-48D7-8564-8A78363E43E7}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{0541525C-6880-4753-B884-58DC92832883}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{7B65F00D-40F7-4C41-9393-5C266FA69490}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{8A17B97F-7BCB-42A4-8851-4CD65ADA4BC1}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{B9893C2E-0703-4716-B7EC-55D5EA4E57A5}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8971336"/>
        <c:axId val="418971728"/>
      </c:scatterChart>
      <c:valAx>
        <c:axId val="418971336"/>
        <c:scaling>
          <c:orientation val="minMax"/>
          <c:max val="10.799999999999999"/>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971728"/>
        <c:crosses val="autoZero"/>
        <c:crossBetween val="midCat"/>
      </c:valAx>
      <c:valAx>
        <c:axId val="418971728"/>
        <c:scaling>
          <c:orientation val="minMax"/>
          <c:max val="3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97133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元利償還金については、近年の繰上償還により減少となったが、</a:t>
          </a:r>
          <a:r>
            <a:rPr lang="ja-JP" altLang="en-US" sz="1100" b="0" i="0" baseline="0">
              <a:solidFill>
                <a:schemeClr val="dk1"/>
              </a:solidFill>
              <a:effectLst/>
              <a:latin typeface="+mn-lt"/>
              <a:ea typeface="+mn-ea"/>
              <a:cs typeface="+mn-cs"/>
            </a:rPr>
            <a:t>今年度</a:t>
          </a:r>
          <a:r>
            <a:rPr lang="ja-JP" altLang="ja-JP" sz="1100" b="0" i="0" baseline="0">
              <a:solidFill>
                <a:schemeClr val="dk1"/>
              </a:solidFill>
              <a:effectLst/>
              <a:latin typeface="+mn-lt"/>
              <a:ea typeface="+mn-ea"/>
              <a:cs typeface="+mn-cs"/>
            </a:rPr>
            <a:t>からは元金償還が</a:t>
          </a:r>
          <a:r>
            <a:rPr lang="ja-JP" altLang="en-US" sz="1100" b="0" i="0" baseline="0">
              <a:solidFill>
                <a:schemeClr val="dk1"/>
              </a:solidFill>
              <a:effectLst/>
              <a:latin typeface="+mn-lt"/>
              <a:ea typeface="+mn-ea"/>
              <a:cs typeface="+mn-cs"/>
            </a:rPr>
            <a:t>始まり</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地方債発行に関しては、償還額を鑑み、事業を厳選しつつ新規借入を行い、新規発行債は交付税算入率を踏まえて借入し、一般財源での負担が大きくならないよう公債費の適正管理に努める。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地方債の現在高</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年々減少傾向にはあ</a:t>
          </a:r>
          <a:r>
            <a:rPr lang="ja-JP" altLang="en-US" sz="1100" b="0" i="0" baseline="0">
              <a:solidFill>
                <a:schemeClr val="dk1"/>
              </a:solidFill>
              <a:effectLst/>
              <a:latin typeface="+mn-lt"/>
              <a:ea typeface="+mn-ea"/>
              <a:cs typeface="+mn-cs"/>
            </a:rPr>
            <a:t>ったが、平成２８年度からは普通建設事業費の増加に伴って借入が増えるため、現在高は増加する見込みである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今後も地方債の発行を抑制すると共に、充当可能財源等の確保に努め、将来負担の健全化に努めていく。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北海道遠別町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2,781
2,761
590.80
4,882,988
4,791,118
71,870
2,718,022
4,496,878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当町では、平成２８年度に策定した公共施設等総合管理計画において、施設保有面積の５０％を削減目標とし、老朽化した施設の集約化・複合化や除却を進めている。有形固定資産減価償却率は類似団体平均と比較してほぼ同水準であり、引き続き取り組んで行くものとす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5" name="テキスト ボックス 54"/>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7" name="テキスト ボックス 56"/>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9" name="テキスト ボックス 58"/>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1" name="テキスト ボックス 60"/>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3" name="テキスト ボックス 62"/>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7" name="直線コネクタ 66"/>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8"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9" name="直線コネクタ 68"/>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0"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1" name="直線コネクタ 70"/>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2"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3" name="フローチャート : 判断 72"/>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4" name="フローチャート : 判断 73"/>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146050</xdr:rowOff>
    </xdr:from>
    <xdr:to>
      <xdr:col>3</xdr:col>
      <xdr:colOff>511175</xdr:colOff>
      <xdr:row>33</xdr:row>
      <xdr:rowOff>76200</xdr:rowOff>
    </xdr:to>
    <xdr:sp macro="" textlink="">
      <xdr:nvSpPr>
        <xdr:cNvPr id="80" name="円/楕円 79"/>
        <xdr:cNvSpPr/>
      </xdr:nvSpPr>
      <xdr:spPr>
        <a:xfrm>
          <a:off x="400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78334</xdr:rowOff>
    </xdr:from>
    <xdr:ext cx="405111" cy="259045"/>
    <xdr:sp macro="" textlink="">
      <xdr:nvSpPr>
        <xdr:cNvPr id="81" name="n_1aveValue有形固定資産減価償却率"/>
        <xdr:cNvSpPr txBox="1"/>
      </xdr:nvSpPr>
      <xdr:spPr>
        <a:xfrm>
          <a:off x="3836043" y="617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67327</xdr:rowOff>
    </xdr:from>
    <xdr:ext cx="405111" cy="259045"/>
    <xdr:sp macro="" textlink="">
      <xdr:nvSpPr>
        <xdr:cNvPr id="82" name="n_1mainValue有形固定資産減価償却率"/>
        <xdr:cNvSpPr txBox="1"/>
      </xdr:nvSpPr>
      <xdr:spPr>
        <a:xfrm>
          <a:off x="3836043"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北海道遠別町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2,781
2,761
590.80
4,882,988
4,791,118
71,870
2,718,022
4,496,878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77978</xdr:rowOff>
    </xdr:from>
    <xdr:to>
      <xdr:col>5</xdr:col>
      <xdr:colOff>409575</xdr:colOff>
      <xdr:row>40</xdr:row>
      <xdr:rowOff>8128</xdr:rowOff>
    </xdr:to>
    <xdr:sp macro="" textlink="">
      <xdr:nvSpPr>
        <xdr:cNvPr id="68" name="円/楕円 67"/>
        <xdr:cNvSpPr/>
      </xdr:nvSpPr>
      <xdr:spPr>
        <a:xfrm>
          <a:off x="3746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24655</xdr:rowOff>
    </xdr:from>
    <xdr:ext cx="405111" cy="259045"/>
    <xdr:sp macro="" textlink="">
      <xdr:nvSpPr>
        <xdr:cNvPr id="70" name="n_1mainValue【道路】&#10;有形固定資産減価償却率"/>
        <xdr:cNvSpPr txBox="1"/>
      </xdr:nvSpPr>
      <xdr:spPr>
        <a:xfrm>
          <a:off x="3582043"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20504</xdr:rowOff>
    </xdr:from>
    <xdr:to>
      <xdr:col>14</xdr:col>
      <xdr:colOff>79375</xdr:colOff>
      <xdr:row>41</xdr:row>
      <xdr:rowOff>122104</xdr:rowOff>
    </xdr:to>
    <xdr:sp macro="" textlink="">
      <xdr:nvSpPr>
        <xdr:cNvPr id="107" name="円/楕円 106"/>
        <xdr:cNvSpPr/>
      </xdr:nvSpPr>
      <xdr:spPr>
        <a:xfrm>
          <a:off x="9588500" y="70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113231</xdr:rowOff>
    </xdr:from>
    <xdr:ext cx="534377" cy="259045"/>
    <xdr:sp macro="" textlink="">
      <xdr:nvSpPr>
        <xdr:cNvPr id="109" name="n_1mainValue【道路】&#10;一人当たり延長"/>
        <xdr:cNvSpPr txBox="1"/>
      </xdr:nvSpPr>
      <xdr:spPr>
        <a:xfrm>
          <a:off x="9359410" y="71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34290</xdr:rowOff>
    </xdr:to>
    <xdr:cxnSp macro="">
      <xdr:nvCxnSpPr>
        <xdr:cNvPr id="134" name="直線コネクタ 133"/>
        <xdr:cNvCxnSpPr/>
      </xdr:nvCxnSpPr>
      <xdr:spPr>
        <a:xfrm flipV="1">
          <a:off x="4634865" y="9627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38117</xdr:rowOff>
    </xdr:from>
    <xdr:ext cx="405111" cy="259045"/>
    <xdr:sp macro="" textlink="">
      <xdr:nvSpPr>
        <xdr:cNvPr id="135" name="【橋りょう・トンネル】&#10;有形固定資産減価償却率最小値テキスト"/>
        <xdr:cNvSpPr txBox="1"/>
      </xdr:nvSpPr>
      <xdr:spPr>
        <a:xfrm>
          <a:off x="47244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62</xdr:row>
      <xdr:rowOff>34290</xdr:rowOff>
    </xdr:from>
    <xdr:to>
      <xdr:col>6</xdr:col>
      <xdr:colOff>600075</xdr:colOff>
      <xdr:row>62</xdr:row>
      <xdr:rowOff>34290</xdr:rowOff>
    </xdr:to>
    <xdr:cxnSp macro="">
      <xdr:nvCxnSpPr>
        <xdr:cNvPr id="136" name="直線コネクタ 135"/>
        <xdr:cNvCxnSpPr/>
      </xdr:nvCxnSpPr>
      <xdr:spPr>
        <a:xfrm>
          <a:off x="4546600" y="1066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7"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8" name="直線コネクタ 137"/>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22877</xdr:rowOff>
    </xdr:from>
    <xdr:ext cx="405111" cy="259045"/>
    <xdr:sp macro="" textlink="">
      <xdr:nvSpPr>
        <xdr:cNvPr id="139" name="【橋りょう・トンネル】&#10;有形固定資産減価償却率平均値テキスト"/>
        <xdr:cNvSpPr txBox="1"/>
      </xdr:nvSpPr>
      <xdr:spPr>
        <a:xfrm>
          <a:off x="4724400" y="1013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44450</xdr:rowOff>
    </xdr:from>
    <xdr:to>
      <xdr:col>6</xdr:col>
      <xdr:colOff>561975</xdr:colOff>
      <xdr:row>59</xdr:row>
      <xdr:rowOff>146050</xdr:rowOff>
    </xdr:to>
    <xdr:sp macro="" textlink="">
      <xdr:nvSpPr>
        <xdr:cNvPr id="140" name="フローチャート : 判断 139"/>
        <xdr:cNvSpPr/>
      </xdr:nvSpPr>
      <xdr:spPr>
        <a:xfrm>
          <a:off x="45847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13970</xdr:rowOff>
    </xdr:from>
    <xdr:to>
      <xdr:col>5</xdr:col>
      <xdr:colOff>409575</xdr:colOff>
      <xdr:row>61</xdr:row>
      <xdr:rowOff>115570</xdr:rowOff>
    </xdr:to>
    <xdr:sp macro="" textlink="">
      <xdr:nvSpPr>
        <xdr:cNvPr id="141" name="フローチャート : 判断 140"/>
        <xdr:cNvSpPr/>
      </xdr:nvSpPr>
      <xdr:spPr>
        <a:xfrm>
          <a:off x="3746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17780</xdr:rowOff>
    </xdr:from>
    <xdr:to>
      <xdr:col>5</xdr:col>
      <xdr:colOff>409575</xdr:colOff>
      <xdr:row>63</xdr:row>
      <xdr:rowOff>119380</xdr:rowOff>
    </xdr:to>
    <xdr:sp macro="" textlink="">
      <xdr:nvSpPr>
        <xdr:cNvPr id="147" name="円/楕円 146"/>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132097</xdr:rowOff>
    </xdr:from>
    <xdr:ext cx="405111" cy="259045"/>
    <xdr:sp macro="" textlink="">
      <xdr:nvSpPr>
        <xdr:cNvPr id="148" name="n_1aveValue【橋りょう・トンネル】&#10;有形固定資産減価償却率"/>
        <xdr:cNvSpPr txBox="1"/>
      </xdr:nvSpPr>
      <xdr:spPr>
        <a:xfrm>
          <a:off x="3582043"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110507</xdr:rowOff>
    </xdr:from>
    <xdr:ext cx="405111" cy="259045"/>
    <xdr:sp macro="" textlink="">
      <xdr:nvSpPr>
        <xdr:cNvPr id="149" name="n_1mainValue【橋りょう・トンネル】&#10;有形固定資産減価償却率"/>
        <xdr:cNvSpPr txBox="1"/>
      </xdr:nvSpPr>
      <xdr:spPr>
        <a:xfrm>
          <a:off x="3582043"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7" name="テキスト ボックス 16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3" name="直線コネクタ 172"/>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4"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5" name="直線コネクタ 174"/>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6"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7" name="直線コネクタ 176"/>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8"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9" name="フローチャート : 判断 178"/>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0" name="フローチャート : 判断 179"/>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109755</xdr:rowOff>
    </xdr:from>
    <xdr:to>
      <xdr:col>14</xdr:col>
      <xdr:colOff>79375</xdr:colOff>
      <xdr:row>61</xdr:row>
      <xdr:rowOff>39905</xdr:rowOff>
    </xdr:to>
    <xdr:sp macro="" textlink="">
      <xdr:nvSpPr>
        <xdr:cNvPr id="186" name="円/楕円 185"/>
        <xdr:cNvSpPr/>
      </xdr:nvSpPr>
      <xdr:spPr>
        <a:xfrm>
          <a:off x="9588500" y="103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7"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31032</xdr:rowOff>
    </xdr:from>
    <xdr:ext cx="599010" cy="259045"/>
    <xdr:sp macro="" textlink="">
      <xdr:nvSpPr>
        <xdr:cNvPr id="188" name="n_1mainValue【橋りょう・トンネル】&#10;一人当たり有形固定資産（償却資産）額"/>
        <xdr:cNvSpPr txBox="1"/>
      </xdr:nvSpPr>
      <xdr:spPr>
        <a:xfrm>
          <a:off x="9327094" y="1048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789,298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1" name="直線コネクタ 21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3" name="直線コネクタ 21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5" name="直線コネクタ 21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6"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7" name="フローチャート : 判断 21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8" name="フローチャート : 判断 21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92456</xdr:rowOff>
    </xdr:from>
    <xdr:to>
      <xdr:col>5</xdr:col>
      <xdr:colOff>409575</xdr:colOff>
      <xdr:row>83</xdr:row>
      <xdr:rowOff>22606</xdr:rowOff>
    </xdr:to>
    <xdr:sp macro="" textlink="">
      <xdr:nvSpPr>
        <xdr:cNvPr id="224" name="円/楕円 223"/>
        <xdr:cNvSpPr/>
      </xdr:nvSpPr>
      <xdr:spPr>
        <a:xfrm>
          <a:off x="3746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5"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13733</xdr:rowOff>
    </xdr:from>
    <xdr:ext cx="405111" cy="259045"/>
    <xdr:sp macro="" textlink="">
      <xdr:nvSpPr>
        <xdr:cNvPr id="226" name="n_1mainValue【公営住宅】&#10;有形固定資産減価償却率"/>
        <xdr:cNvSpPr txBox="1"/>
      </xdr:nvSpPr>
      <xdr:spPr>
        <a:xfrm>
          <a:off x="3582043" y="1424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7" name="テキスト ボックス 23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8" name="直線コネクタ 237"/>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9" name="テキスト ボックス 238"/>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2" name="直線コネクタ 241"/>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3" name="テキスト ボックス 242"/>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6" name="直線コネクタ 245"/>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7" name="テキスト ボックス 246"/>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8" name="直線コネクタ 24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9" name="テキスト ボックス 248"/>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0" name="直線コネクタ 249"/>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51" name="テキスト ボックス 250"/>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3" name="テキスト ボックス 25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5" name="直線コネクタ 254"/>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6"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7" name="直線コネクタ 256"/>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8"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9" name="直線コネクタ 258"/>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60"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61" name="フローチャート : 判断 260"/>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2" name="フローチャート : 判断 261"/>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10016</xdr:rowOff>
    </xdr:from>
    <xdr:to>
      <xdr:col>14</xdr:col>
      <xdr:colOff>79375</xdr:colOff>
      <xdr:row>83</xdr:row>
      <xdr:rowOff>111616</xdr:rowOff>
    </xdr:to>
    <xdr:sp macro="" textlink="">
      <xdr:nvSpPr>
        <xdr:cNvPr id="268" name="円/楕円 267"/>
        <xdr:cNvSpPr/>
      </xdr:nvSpPr>
      <xdr:spPr>
        <a:xfrm>
          <a:off x="9588500" y="142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69"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128143</xdr:rowOff>
    </xdr:from>
    <xdr:ext cx="469744" cy="259045"/>
    <xdr:sp macro="" textlink="">
      <xdr:nvSpPr>
        <xdr:cNvPr id="270" name="n_1mainValue【公営住宅】&#10;一人当たり面積"/>
        <xdr:cNvSpPr txBox="1"/>
      </xdr:nvSpPr>
      <xdr:spPr>
        <a:xfrm>
          <a:off x="9391727" y="140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0" name="正方形/長方形 2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1" name="正方形/長方形 2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2" name="正方形/長方形 2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3" name="正方形/長方形 2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4" name="正方形/長方形 2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5" name="正方形/長方形 2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7" name="直線コネクタ 2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8" name="テキスト ボックス 29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9" name="直線コネクタ 2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0" name="テキスト ボックス 2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1" name="直線コネクタ 3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2" name="テキスト ボックス 3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3" name="直線コネクタ 3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4" name="テキスト ボックス 3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5" name="直線コネクタ 3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6" name="テキスト ボックス 3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7" name="直線コネクタ 3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8" name="テキスト ボックス 30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9" name="直線コネクタ 3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0" name="テキスト ボックス 3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2" name="直線コネクタ 311"/>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3"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4" name="直線コネクタ 313"/>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6" name="直線コネクタ 31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7"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8" name="フローチャート : 判断 317"/>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9" name="フローチャート : 判断 318"/>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0" name="テキスト ボックス 3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76019</xdr:rowOff>
    </xdr:from>
    <xdr:to>
      <xdr:col>22</xdr:col>
      <xdr:colOff>415925</xdr:colOff>
      <xdr:row>41</xdr:row>
      <xdr:rowOff>6169</xdr:rowOff>
    </xdr:to>
    <xdr:sp macro="" textlink="">
      <xdr:nvSpPr>
        <xdr:cNvPr id="325" name="円/楕円 324"/>
        <xdr:cNvSpPr/>
      </xdr:nvSpPr>
      <xdr:spPr>
        <a:xfrm>
          <a:off x="15430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26"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168746</xdr:rowOff>
    </xdr:from>
    <xdr:ext cx="405111" cy="259045"/>
    <xdr:sp macro="" textlink="">
      <xdr:nvSpPr>
        <xdr:cNvPr id="327" name="n_1mainValue【認定こども園・幼稚園・保育所】&#10;有形固定資産減価償却率"/>
        <xdr:cNvSpPr txBox="1"/>
      </xdr:nvSpPr>
      <xdr:spPr>
        <a:xfrm>
          <a:off x="15266043"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8" name="直線コネクタ 3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9" name="テキスト ボックス 33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0" name="直線コネクタ 3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41" name="テキスト ボックス 340"/>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2" name="直線コネクタ 3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3" name="テキスト ボックス 342"/>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4" name="直線コネクタ 3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5" name="テキスト ボックス 344"/>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7" name="テキスト ボックス 34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9" name="直線コネクタ 348"/>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50"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51" name="直線コネクタ 350"/>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2"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3" name="直線コネクタ 352"/>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4"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5" name="フローチャート : 判断 354"/>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6" name="フローチャート : 判断 355"/>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69017</xdr:rowOff>
    </xdr:from>
    <xdr:to>
      <xdr:col>31</xdr:col>
      <xdr:colOff>85725</xdr:colOff>
      <xdr:row>41</xdr:row>
      <xdr:rowOff>170617</xdr:rowOff>
    </xdr:to>
    <xdr:sp macro="" textlink="">
      <xdr:nvSpPr>
        <xdr:cNvPr id="362" name="円/楕円 361"/>
        <xdr:cNvSpPr/>
      </xdr:nvSpPr>
      <xdr:spPr>
        <a:xfrm>
          <a:off x="21272500" y="7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63"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161744</xdr:rowOff>
    </xdr:from>
    <xdr:ext cx="469744" cy="259045"/>
    <xdr:sp macro="" textlink="">
      <xdr:nvSpPr>
        <xdr:cNvPr id="364" name="n_1mainValue【認定こども園・幼稚園・保育所】&#10;一人当たり面積"/>
        <xdr:cNvSpPr txBox="1"/>
      </xdr:nvSpPr>
      <xdr:spPr>
        <a:xfrm>
          <a:off x="21075727" y="719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5" name="テキスト ボックス 3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9" name="直線コネクタ 388"/>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90"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91" name="直線コネクタ 390"/>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2"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3" name="直線コネクタ 392"/>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4"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5" name="フローチャート : 判断 394"/>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6" name="フローチャート : 判断 395"/>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17780</xdr:rowOff>
    </xdr:from>
    <xdr:to>
      <xdr:col>22</xdr:col>
      <xdr:colOff>415925</xdr:colOff>
      <xdr:row>60</xdr:row>
      <xdr:rowOff>119380</xdr:rowOff>
    </xdr:to>
    <xdr:sp macro="" textlink="">
      <xdr:nvSpPr>
        <xdr:cNvPr id="402" name="円/楕円 401"/>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3"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135907</xdr:rowOff>
    </xdr:from>
    <xdr:ext cx="405111" cy="259045"/>
    <xdr:sp macro="" textlink="">
      <xdr:nvSpPr>
        <xdr:cNvPr id="404" name="n_1mainValue【学校施設】&#10;有形固定資産減価償却率"/>
        <xdr:cNvSpPr txBox="1"/>
      </xdr:nvSpPr>
      <xdr:spPr>
        <a:xfrm>
          <a:off x="15266043"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20" name="テキスト ボックス 41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2" name="テキスト ボックス 42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4" name="テキスト ボックス 42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6" name="テキスト ボックス 42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8" name="直線コネクタ 427"/>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9"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30" name="直線コネクタ 429"/>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31"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2" name="直線コネクタ 431"/>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3"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4" name="フローチャート : 判断 433"/>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5" name="フローチャート : 判断 434"/>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80797</xdr:rowOff>
    </xdr:from>
    <xdr:to>
      <xdr:col>31</xdr:col>
      <xdr:colOff>85725</xdr:colOff>
      <xdr:row>63</xdr:row>
      <xdr:rowOff>10947</xdr:rowOff>
    </xdr:to>
    <xdr:sp macro="" textlink="">
      <xdr:nvSpPr>
        <xdr:cNvPr id="441" name="円/楕円 440"/>
        <xdr:cNvSpPr/>
      </xdr:nvSpPr>
      <xdr:spPr>
        <a:xfrm>
          <a:off x="21272500" y="107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442"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27474</xdr:rowOff>
    </xdr:from>
    <xdr:ext cx="469744" cy="259045"/>
    <xdr:sp macro="" textlink="">
      <xdr:nvSpPr>
        <xdr:cNvPr id="443" name="n_1mainValue【学校施設】&#10;一人当たり面積"/>
        <xdr:cNvSpPr txBox="1"/>
      </xdr:nvSpPr>
      <xdr:spPr>
        <a:xfrm>
          <a:off x="21075727" y="104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5" name="正方形/長方形 444"/>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6" name="正方形/長方形 445"/>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7" name="正方形/長方形 446"/>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8" name="正方形/長方形 447"/>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51" name="正方形/長方形 450"/>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2" name="正方形/長方形 451"/>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3" name="正方形/長方形 452"/>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4" name="正方形/長方形 453"/>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4" name="正方形/長方形 4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5" name="正方形/長方形 4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6" name="正方形/長方形 4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7" name="正方形/長方形 4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8" name="正方形/長方形 4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9" name="正方形/長方形 4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0" name="正方形/長方形 4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1" name="正方形/長方形 47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2" name="正方形/長方形 4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3" name="正方形/長方形 4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4" name="テキスト ボックス 4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類似団体と比較して認定こども園、橋りょう・トンネル、公営住宅の有形固定資産減価償却率が低くなっている。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認定こども園は平成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年建設であり、橋りょうは長寿命化補修工事を実施、公営住宅は整備計画に基づいて建替を実施している為である。</a:t>
          </a:r>
          <a:endParaRPr lang="ja-JP" altLang="ja-JP" sz="1400">
            <a:effectLst/>
          </a:endParaRPr>
        </a:p>
        <a:p>
          <a:r>
            <a:rPr kumimoji="1" lang="ja-JP" altLang="ja-JP" sz="1100">
              <a:solidFill>
                <a:schemeClr val="dk1"/>
              </a:solidFill>
              <a:effectLst/>
              <a:latin typeface="+mn-lt"/>
              <a:ea typeface="+mn-ea"/>
              <a:cs typeface="+mn-cs"/>
            </a:rPr>
            <a:t>　今後も橋りょう、公営住宅については長寿命化及び建替を実施し、生活環境の整備に取り組んでいく。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北海道遠別町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2,781
2,761
590.80
4,882,988
4,791,118
71,870
2,718,022
4,496,878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161798</xdr:rowOff>
    </xdr:from>
    <xdr:to>
      <xdr:col>5</xdr:col>
      <xdr:colOff>409575</xdr:colOff>
      <xdr:row>59</xdr:row>
      <xdr:rowOff>91948</xdr:rowOff>
    </xdr:to>
    <xdr:sp macro="" textlink="">
      <xdr:nvSpPr>
        <xdr:cNvPr id="85" name="円/楕円 84"/>
        <xdr:cNvSpPr/>
      </xdr:nvSpPr>
      <xdr:spPr>
        <a:xfrm>
          <a:off x="3746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108475</xdr:rowOff>
    </xdr:from>
    <xdr:ext cx="405111" cy="259045"/>
    <xdr:sp macro="" textlink="">
      <xdr:nvSpPr>
        <xdr:cNvPr id="86" name="n_1mainValue【体育館・プール】&#10;有形固定資産減価償却率"/>
        <xdr:cNvSpPr txBox="1"/>
      </xdr:nvSpPr>
      <xdr:spPr>
        <a:xfrm>
          <a:off x="3582043"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36068</xdr:rowOff>
    </xdr:from>
    <xdr:to>
      <xdr:col>14</xdr:col>
      <xdr:colOff>79375</xdr:colOff>
      <xdr:row>63</xdr:row>
      <xdr:rowOff>137668</xdr:rowOff>
    </xdr:to>
    <xdr:sp macro="" textlink="">
      <xdr:nvSpPr>
        <xdr:cNvPr id="126" name="円/楕円 125"/>
        <xdr:cNvSpPr/>
      </xdr:nvSpPr>
      <xdr:spPr>
        <a:xfrm>
          <a:off x="9588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128795</xdr:rowOff>
    </xdr:from>
    <xdr:ext cx="469744" cy="259045"/>
    <xdr:sp macro="" textlink="">
      <xdr:nvSpPr>
        <xdr:cNvPr id="127" name="n_1mainValue【体育館・プール】&#10;一人当たり面積"/>
        <xdr:cNvSpPr txBox="1"/>
      </xdr:nvSpPr>
      <xdr:spPr>
        <a:xfrm>
          <a:off x="93917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8" name="正方形/長方形 1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9" name="正方形/長方形 1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0" name="正方形/長方形 1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1" name="正方形/長方形 1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2" name="正方形/長方形 1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3" name="正方形/長方形 1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4" name="正方形/長方形 1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5" name="正方形/長方形 17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6" name="正方形/長方形 1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7" name="正方形/長方形 1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8" name="正方形/長方形 1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9" name="正方形/長方形 1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0" name="正方形/長方形 1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1" name="正方形/長方形 1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2" name="正方形/長方形 1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3" name="正方形/長方形 1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4" name="テキスト ボックス 1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5" name="直線コネクタ 1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86" name="テキスト ボックス 1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87" name="直線コネクタ 1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88" name="テキスト ボックス 1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89" name="直線コネクタ 1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90" name="テキスト ボックス 1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91" name="直線コネクタ 1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2" name="テキスト ボックス 1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3" name="直線コネクタ 1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4" name="テキスト ボックス 1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95" name="直線コネクタ 1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96" name="テキスト ボックス 1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7" name="直線コネクタ 1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198" name="テキスト ボックス 1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00" name="直線コネクタ 199"/>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01"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02" name="直線コネクタ 201"/>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03"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04" name="直線コネクタ 203"/>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05"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06" name="フローチャート : 判断 205"/>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207" name="フローチャート : 判断 206"/>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208" name="n_1aveValue【保健センター・保健所】&#10;有形固定資産減価償却率"/>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09" name="テキスト ボックス 2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10" name="テキスト ボックス 2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1" name="テキスト ボックス 2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2" name="テキスト ボックス 2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3" name="テキスト ボックス 2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6350</xdr:rowOff>
    </xdr:from>
    <xdr:to>
      <xdr:col>22</xdr:col>
      <xdr:colOff>415925</xdr:colOff>
      <xdr:row>57</xdr:row>
      <xdr:rowOff>107950</xdr:rowOff>
    </xdr:to>
    <xdr:sp macro="" textlink="">
      <xdr:nvSpPr>
        <xdr:cNvPr id="214" name="円/楕円 213"/>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124477</xdr:rowOff>
    </xdr:from>
    <xdr:ext cx="405111" cy="259045"/>
    <xdr:sp macro="" textlink="">
      <xdr:nvSpPr>
        <xdr:cNvPr id="215" name="n_1mainValue【保健センター・保健所】&#10;有形固定資産減価償却率"/>
        <xdr:cNvSpPr txBox="1"/>
      </xdr:nvSpPr>
      <xdr:spPr>
        <a:xfrm>
          <a:off x="15266043"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6" name="正方形/長方形 2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7" name="正方形/長方形 2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8" name="正方形/長方形 2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9" name="正方形/長方形 2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20" name="正方形/長方形 2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1" name="正方形/長方形 2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2" name="正方形/長方形 2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3" name="正方形/長方形 2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4" name="テキスト ボックス 2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5" name="直線コネクタ 2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26" name="直線コネクタ 2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27" name="テキスト ボックス 2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28" name="直線コネクタ 2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29" name="テキスト ボックス 2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30" name="直線コネクタ 2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31" name="テキスト ボックス 2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32" name="直線コネクタ 2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33" name="テキスト ボックス 2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34" name="直線コネクタ 2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35" name="テキスト ボックス 2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36" name="直線コネクタ 2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37" name="テキスト ボックス 2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8" name="直線コネクタ 2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9" name="テキスト ボックス 2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35923</xdr:rowOff>
    </xdr:from>
    <xdr:to>
      <xdr:col>32</xdr:col>
      <xdr:colOff>186689</xdr:colOff>
      <xdr:row>63</xdr:row>
      <xdr:rowOff>32657</xdr:rowOff>
    </xdr:to>
    <xdr:cxnSp macro="">
      <xdr:nvCxnSpPr>
        <xdr:cNvPr id="241" name="直線コネクタ 240"/>
        <xdr:cNvCxnSpPr/>
      </xdr:nvCxnSpPr>
      <xdr:spPr>
        <a:xfrm flipV="1">
          <a:off x="22160864" y="9465673"/>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36484</xdr:rowOff>
    </xdr:from>
    <xdr:ext cx="469744" cy="259045"/>
    <xdr:sp macro="" textlink="">
      <xdr:nvSpPr>
        <xdr:cNvPr id="242" name="【保健センター・保健所】&#10;一人当たり面積最小値テキスト"/>
        <xdr:cNvSpPr txBox="1"/>
      </xdr:nvSpPr>
      <xdr:spPr>
        <a:xfrm>
          <a:off x="22250400" y="1083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63</xdr:row>
      <xdr:rowOff>32657</xdr:rowOff>
    </xdr:from>
    <xdr:to>
      <xdr:col>32</xdr:col>
      <xdr:colOff>276225</xdr:colOff>
      <xdr:row>63</xdr:row>
      <xdr:rowOff>32657</xdr:rowOff>
    </xdr:to>
    <xdr:cxnSp macro="">
      <xdr:nvCxnSpPr>
        <xdr:cNvPr id="243" name="直線コネクタ 242"/>
        <xdr:cNvCxnSpPr/>
      </xdr:nvCxnSpPr>
      <xdr:spPr>
        <a:xfrm>
          <a:off x="22072600" y="1083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154050</xdr:rowOff>
    </xdr:from>
    <xdr:ext cx="469744" cy="259045"/>
    <xdr:sp macro="" textlink="">
      <xdr:nvSpPr>
        <xdr:cNvPr id="244" name="【保健センター・保健所】&#10;一人当たり面積最大値テキスト"/>
        <xdr:cNvSpPr txBox="1"/>
      </xdr:nvSpPr>
      <xdr:spPr>
        <a:xfrm>
          <a:off x="22250400" y="924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35923</xdr:rowOff>
    </xdr:from>
    <xdr:to>
      <xdr:col>32</xdr:col>
      <xdr:colOff>276225</xdr:colOff>
      <xdr:row>55</xdr:row>
      <xdr:rowOff>35923</xdr:rowOff>
    </xdr:to>
    <xdr:cxnSp macro="">
      <xdr:nvCxnSpPr>
        <xdr:cNvPr id="245" name="直線コネクタ 244"/>
        <xdr:cNvCxnSpPr/>
      </xdr:nvCxnSpPr>
      <xdr:spPr>
        <a:xfrm>
          <a:off x="22072600" y="946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28864</xdr:rowOff>
    </xdr:from>
    <xdr:ext cx="469744" cy="259045"/>
    <xdr:sp macro="" textlink="">
      <xdr:nvSpPr>
        <xdr:cNvPr id="246" name="【保健センター・保健所】&#10;一人当たり面積平均値テキスト"/>
        <xdr:cNvSpPr txBox="1"/>
      </xdr:nvSpPr>
      <xdr:spPr>
        <a:xfrm>
          <a:off x="22250400" y="10315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50437</xdr:rowOff>
    </xdr:from>
    <xdr:to>
      <xdr:col>32</xdr:col>
      <xdr:colOff>238125</xdr:colOff>
      <xdr:row>60</xdr:row>
      <xdr:rowOff>152037</xdr:rowOff>
    </xdr:to>
    <xdr:sp macro="" textlink="">
      <xdr:nvSpPr>
        <xdr:cNvPr id="247" name="フローチャート : 判断 246"/>
        <xdr:cNvSpPr/>
      </xdr:nvSpPr>
      <xdr:spPr>
        <a:xfrm>
          <a:off x="22110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151674</xdr:rowOff>
    </xdr:from>
    <xdr:to>
      <xdr:col>31</xdr:col>
      <xdr:colOff>85725</xdr:colOff>
      <xdr:row>61</xdr:row>
      <xdr:rowOff>81824</xdr:rowOff>
    </xdr:to>
    <xdr:sp macro="" textlink="">
      <xdr:nvSpPr>
        <xdr:cNvPr id="248" name="フローチャート : 判断 247"/>
        <xdr:cNvSpPr/>
      </xdr:nvSpPr>
      <xdr:spPr>
        <a:xfrm>
          <a:off x="21272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98351</xdr:rowOff>
    </xdr:from>
    <xdr:ext cx="469744" cy="259045"/>
    <xdr:sp macro="" textlink="">
      <xdr:nvSpPr>
        <xdr:cNvPr id="249" name="n_1aveValue【保健センター・保健所】&#10;一人当たり面積"/>
        <xdr:cNvSpPr txBox="1"/>
      </xdr:nvSpPr>
      <xdr:spPr>
        <a:xfrm>
          <a:off x="21075727" y="102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50" name="テキスト ボックス 2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51" name="テキスト ボックス 2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2" name="テキスト ボックス 2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3" name="テキスト ボックス 2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4" name="テキスト ボックス 2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65133</xdr:rowOff>
    </xdr:from>
    <xdr:to>
      <xdr:col>31</xdr:col>
      <xdr:colOff>85725</xdr:colOff>
      <xdr:row>63</xdr:row>
      <xdr:rowOff>166733</xdr:rowOff>
    </xdr:to>
    <xdr:sp macro="" textlink="">
      <xdr:nvSpPr>
        <xdr:cNvPr id="255" name="円/楕円 254"/>
        <xdr:cNvSpPr/>
      </xdr:nvSpPr>
      <xdr:spPr>
        <a:xfrm>
          <a:off x="21272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157860</xdr:rowOff>
    </xdr:from>
    <xdr:ext cx="469744" cy="259045"/>
    <xdr:sp macro="" textlink="">
      <xdr:nvSpPr>
        <xdr:cNvPr id="256" name="n_1mainValue【保健センター・保健所】&#10;一人当たり面積"/>
        <xdr:cNvSpPr txBox="1"/>
      </xdr:nvSpPr>
      <xdr:spPr>
        <a:xfrm>
          <a:off x="210757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7" name="正方形/長方形 2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8" name="正方形/長方形 2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9" name="正方形/長方形 2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0" name="正方形/長方形 2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1" name="正方形/長方形 2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2" name="正方形/長方形 2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3" name="正方形/長方形 2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4" name="正方形/長方形 26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5" name="正方形/長方形 2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6" name="正方形/長方形 2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7" name="正方形/長方形 2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8" name="正方形/長方形 2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9" name="正方形/長方形 2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70" name="正方形/長方形 2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71" name="正方形/長方形 2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72" name="正方形/長方形 27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73" name="正方形/長方形 2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4" name="正方形/長方形 2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5" name="正方形/長方形 2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6" name="正方形/長方形 2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7" name="正方形/長方形 2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8" name="正方形/長方形 2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9" name="正方形/長方形 2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80" name="正方形/長方形 2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81" name="テキスト ボックス 2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2" name="直線コネクタ 2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83" name="テキスト ボックス 28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84" name="直線コネクタ 2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85" name="テキスト ボックス 28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86" name="直線コネクタ 2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7" name="テキスト ボックス 2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8" name="直線コネクタ 2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9" name="テキスト ボックス 2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90" name="直線コネクタ 2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91" name="テキスト ボックス 2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92" name="直線コネクタ 2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93" name="テキスト ボックス 29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4" name="直線コネクタ 2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5" name="テキスト ボックス 2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297" name="直線コネクタ 296"/>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298"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299" name="直線コネクタ 29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00"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01" name="直線コネクタ 300"/>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02"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03" name="フローチャート : 判断 302"/>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04" name="フローチャート : 判断 303"/>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305"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6" name="テキスト ボックス 3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7" name="テキスト ボックス 3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8" name="テキスト ボックス 3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9" name="テキスト ボックス 3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10" name="テキスト ボックス 3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53975</xdr:rowOff>
    </xdr:from>
    <xdr:to>
      <xdr:col>22</xdr:col>
      <xdr:colOff>415925</xdr:colOff>
      <xdr:row>103</xdr:row>
      <xdr:rowOff>155575</xdr:rowOff>
    </xdr:to>
    <xdr:sp macro="" textlink="">
      <xdr:nvSpPr>
        <xdr:cNvPr id="311" name="円/楕円 310"/>
        <xdr:cNvSpPr/>
      </xdr:nvSpPr>
      <xdr:spPr>
        <a:xfrm>
          <a:off x="15430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652</xdr:rowOff>
    </xdr:from>
    <xdr:ext cx="405111" cy="259045"/>
    <xdr:sp macro="" textlink="">
      <xdr:nvSpPr>
        <xdr:cNvPr id="312" name="n_1mainValue【庁舎】&#10;有形固定資産減価償却率"/>
        <xdr:cNvSpPr txBox="1"/>
      </xdr:nvSpPr>
      <xdr:spPr>
        <a:xfrm>
          <a:off x="15266043"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3" name="正方形/長方形 3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4" name="正方形/長方形 3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5" name="正方形/長方形 3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6" name="正方形/長方形 3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7" name="正方形/長方形 3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8" name="正方形/長方形 3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9" name="正方形/長方形 3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20" name="正方形/長方形 3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21" name="テキスト ボックス 3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2" name="直線コネクタ 3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23" name="直線コネクタ 3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24" name="テキスト ボックス 3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25" name="直線コネクタ 3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26" name="テキスト ボックス 3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27" name="直線コネクタ 3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8" name="テキスト ボックス 3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9" name="直線コネクタ 3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30" name="テキスト ボックス 3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1" name="直線コネクタ 3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2" name="テキスト ボックス 3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34" name="直線コネクタ 333"/>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35"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36" name="直線コネクタ 335"/>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37"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338" name="直線コネクタ 337"/>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339"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340" name="フローチャート : 判断 339"/>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341" name="フローチャート : 判断 340"/>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342"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3" name="テキスト ボックス 3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4" name="テキスト ボックス 3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5" name="テキスト ボックス 3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6" name="テキスト ボックス 3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7" name="テキスト ボックス 3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73864</xdr:rowOff>
    </xdr:from>
    <xdr:to>
      <xdr:col>31</xdr:col>
      <xdr:colOff>85725</xdr:colOff>
      <xdr:row>106</xdr:row>
      <xdr:rowOff>4014</xdr:rowOff>
    </xdr:to>
    <xdr:sp macro="" textlink="">
      <xdr:nvSpPr>
        <xdr:cNvPr id="348" name="円/楕円 347"/>
        <xdr:cNvSpPr/>
      </xdr:nvSpPr>
      <xdr:spPr>
        <a:xfrm>
          <a:off x="21272500" y="180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20541</xdr:rowOff>
    </xdr:from>
    <xdr:ext cx="469744" cy="259045"/>
    <xdr:sp macro="" textlink="">
      <xdr:nvSpPr>
        <xdr:cNvPr id="349" name="n_1mainValue【庁舎】&#10;一人当たり面積"/>
        <xdr:cNvSpPr txBox="1"/>
      </xdr:nvSpPr>
      <xdr:spPr>
        <a:xfrm>
          <a:off x="21075727" y="1785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0" name="正方形/長方形 3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1" name="正方形/長方形 3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2" name="テキスト ボックス 3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プールについては平成</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B&amp;G</a:t>
          </a:r>
          <a:r>
            <a:rPr kumimoji="1" lang="ja-JP" altLang="ja-JP" sz="1100">
              <a:solidFill>
                <a:schemeClr val="dk1"/>
              </a:solidFill>
              <a:effectLst/>
              <a:latin typeface="+mn-lt"/>
              <a:ea typeface="+mn-ea"/>
              <a:cs typeface="+mn-cs"/>
            </a:rPr>
            <a:t>財団から取得したものであるが、老朽化が進んでおり有形固定資産減価償却率は類似団体より高く推移している。</a:t>
          </a:r>
          <a:endParaRPr lang="ja-JP" altLang="ja-JP" sz="1400">
            <a:effectLst/>
          </a:endParaRPr>
        </a:p>
        <a:p>
          <a:r>
            <a:rPr kumimoji="1" lang="ja-JP" altLang="ja-JP" sz="1100">
              <a:solidFill>
                <a:schemeClr val="dk1"/>
              </a:solidFill>
              <a:effectLst/>
              <a:latin typeface="+mn-lt"/>
              <a:ea typeface="+mn-ea"/>
              <a:cs typeface="+mn-cs"/>
            </a:rPr>
            <a:t>この施設については平成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年度から大規模な改修工事を予定しており、利用者の利便性の向上に取り組んでいくこととしている。</a:t>
          </a:r>
          <a:endParaRPr lang="ja-JP" altLang="ja-JP" sz="1400">
            <a:effectLst/>
          </a:endParaRPr>
        </a:p>
        <a:p>
          <a:r>
            <a:rPr kumimoji="1" lang="ja-JP" altLang="ja-JP" sz="1100">
              <a:solidFill>
                <a:schemeClr val="dk1"/>
              </a:solidFill>
              <a:effectLst/>
              <a:latin typeface="+mn-lt"/>
              <a:ea typeface="+mn-ea"/>
              <a:cs typeface="+mn-cs"/>
            </a:rPr>
            <a:t>　保健センターについても老朽化が進んでいるが、現在町立病院と一体となった施設であるため、病院施設の整備計画と共に考えていく必要がある。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北海道遠別町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2,781
2,761
590.80
4,882,988
4,791,118
71,870
2,718,022
4,496,878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人口減少や少子高齢化の進展に加え、地域の経済や雇用が一段と厳しさを増す中で、税収が伸び悩み、</a:t>
          </a:r>
          <a:r>
            <a:rPr lang="ja-JP" altLang="ja-JP" sz="1100">
              <a:solidFill>
                <a:schemeClr val="dk1"/>
              </a:solidFill>
              <a:effectLst/>
              <a:latin typeface="+mn-lt"/>
              <a:ea typeface="+mn-ea"/>
              <a:cs typeface="+mn-cs"/>
            </a:rPr>
            <a:t>類似団体平均値を下回っている状況が継続しており、地方交付税に大きく依存している財政構造である。</a:t>
          </a:r>
          <a:endParaRPr lang="ja-JP" altLang="ja-JP" sz="1400">
            <a:effectLst/>
          </a:endParaRPr>
        </a:p>
        <a:p>
          <a:pPr rtl="0" fontAlgn="base"/>
          <a:r>
            <a:rPr lang="ja-JP" altLang="ja-JP" sz="1100" b="0" i="0" baseline="0">
              <a:solidFill>
                <a:schemeClr val="dk1"/>
              </a:solidFill>
              <a:effectLst/>
              <a:latin typeface="+mn-lt"/>
              <a:ea typeface="+mn-ea"/>
              <a:cs typeface="+mn-cs"/>
            </a:rPr>
            <a:t>　今後は、移住定住事業の推進により人口減少の歯止めとなる事業を展開し、町税等の徴収率向上対策に取り組みつつ、行政の効率化に努めることにより、財政の健全化を図る。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49276</xdr:rowOff>
    </xdr:from>
    <xdr:to>
      <xdr:col>7</xdr:col>
      <xdr:colOff>152400</xdr:colOff>
      <xdr:row>44</xdr:row>
      <xdr:rowOff>49276</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 xmlns:a16="http://schemas.microsoft.com/office/drawing/2014/main" id="{00000000-0008-0000-0300-000042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49276</xdr:rowOff>
    </xdr:from>
    <xdr:to>
      <xdr:col>6</xdr:col>
      <xdr:colOff>0</xdr:colOff>
      <xdr:row>44</xdr:row>
      <xdr:rowOff>58928</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flipV="1">
          <a:off x="3225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 xmlns:a16="http://schemas.microsoft.com/office/drawing/2014/main" id="{00000000-0008-0000-0300-000046000000}"/>
            </a:ext>
          </a:extLst>
        </xdr:cNvPr>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49276</xdr:rowOff>
    </xdr:from>
    <xdr:to>
      <xdr:col>4</xdr:col>
      <xdr:colOff>482600</xdr:colOff>
      <xdr:row>44</xdr:row>
      <xdr:rowOff>58928</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2336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49276</xdr:rowOff>
    </xdr:from>
    <xdr:to>
      <xdr:col>3</xdr:col>
      <xdr:colOff>279400</xdr:colOff>
      <xdr:row>44</xdr:row>
      <xdr:rowOff>49276</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169926</xdr:rowOff>
    </xdr:from>
    <xdr:to>
      <xdr:col>7</xdr:col>
      <xdr:colOff>203200</xdr:colOff>
      <xdr:row>44</xdr:row>
      <xdr:rowOff>100076</xdr:rowOff>
    </xdr:to>
    <xdr:sp macro="" textlink="">
      <xdr:nvSpPr>
        <xdr:cNvPr id="84" name="円/楕円 83">
          <a:extLst>
            <a:ext uri="{FF2B5EF4-FFF2-40B4-BE49-F238E27FC236}">
              <a16:creationId xmlns="" xmlns:a16="http://schemas.microsoft.com/office/drawing/2014/main" id="{00000000-0008-0000-0300-000054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a:extLst>
            <a:ext uri="{FF2B5EF4-FFF2-40B4-BE49-F238E27FC236}">
              <a16:creationId xmlns="" xmlns:a16="http://schemas.microsoft.com/office/drawing/2014/main" id="{00000000-0008-0000-0300-000055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169926</xdr:rowOff>
    </xdr:from>
    <xdr:to>
      <xdr:col>6</xdr:col>
      <xdr:colOff>50800</xdr:colOff>
      <xdr:row>44</xdr:row>
      <xdr:rowOff>100076</xdr:rowOff>
    </xdr:to>
    <xdr:sp macro="" textlink="">
      <xdr:nvSpPr>
        <xdr:cNvPr id="86" name="円/楕円 85">
          <a:extLst>
            <a:ext uri="{FF2B5EF4-FFF2-40B4-BE49-F238E27FC236}">
              <a16:creationId xmlns="" xmlns:a16="http://schemas.microsoft.com/office/drawing/2014/main" id="{00000000-0008-0000-0300-000056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84853</xdr:rowOff>
    </xdr:from>
    <xdr:ext cx="7366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8128</xdr:rowOff>
    </xdr:from>
    <xdr:to>
      <xdr:col>4</xdr:col>
      <xdr:colOff>533400</xdr:colOff>
      <xdr:row>44</xdr:row>
      <xdr:rowOff>109728</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94505</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169926</xdr:rowOff>
    </xdr:from>
    <xdr:to>
      <xdr:col>3</xdr:col>
      <xdr:colOff>330200</xdr:colOff>
      <xdr:row>44</xdr:row>
      <xdr:rowOff>100076</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84853</xdr:rowOff>
    </xdr:from>
    <xdr:ext cx="7620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169926</xdr:rowOff>
    </xdr:from>
    <xdr:to>
      <xdr:col>2</xdr:col>
      <xdr:colOff>127000</xdr:colOff>
      <xdr:row>44</xdr:row>
      <xdr:rowOff>100076</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84853</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義務的経費や補助金の削減及び繰上償還による公債費の減少により類似団体平均を下回っているが、普通交付税に大きく依存している財政構造にかわりがないことから、今後も引き続き計画的な事業の廃止や縮小を進めて経常経費の削減を図ると共に、税収確保に向けた取り組みを強化し、自主財源の確保に努めていく。</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41910</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7226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63</xdr:row>
      <xdr:rowOff>52251</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0722610"/>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144417</xdr:rowOff>
    </xdr:from>
    <xdr:to>
      <xdr:col>4</xdr:col>
      <xdr:colOff>482600</xdr:colOff>
      <xdr:row>63</xdr:row>
      <xdr:rowOff>52251</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0774317"/>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51344</xdr:rowOff>
    </xdr:from>
    <xdr:to>
      <xdr:col>3</xdr:col>
      <xdr:colOff>279400</xdr:colOff>
      <xdr:row>62</xdr:row>
      <xdr:rowOff>144417</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068124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49" name="円/楕円 148">
          <a:extLst>
            <a:ext uri="{FF2B5EF4-FFF2-40B4-BE49-F238E27FC236}">
              <a16:creationId xmlns="" xmlns:a16="http://schemas.microsoft.com/office/drawing/2014/main" id="{00000000-0008-0000-0300-000095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7637</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153687</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1451</xdr:rowOff>
    </xdr:from>
    <xdr:to>
      <xdr:col>4</xdr:col>
      <xdr:colOff>533400</xdr:colOff>
      <xdr:row>63</xdr:row>
      <xdr:rowOff>103051</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3175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113228</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93617</xdr:rowOff>
    </xdr:from>
    <xdr:to>
      <xdr:col>3</xdr:col>
      <xdr:colOff>330200</xdr:colOff>
      <xdr:row>63</xdr:row>
      <xdr:rowOff>23767</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2286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33944</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544</xdr:rowOff>
    </xdr:from>
    <xdr:to>
      <xdr:col>2</xdr:col>
      <xdr:colOff>127000</xdr:colOff>
      <xdr:row>62</xdr:row>
      <xdr:rowOff>102144</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1397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112321</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[445,923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概ね類似団体平均値で推移しているが、上回っている要因は、主に人件費である。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今後は、可能な限り指定管理者制度の導入などにより委託化を推進し、職員配置の適正化によりコストの削減に努める。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5575</xdr:rowOff>
    </xdr:from>
    <xdr:to>
      <xdr:col>7</xdr:col>
      <xdr:colOff>152400</xdr:colOff>
      <xdr:row>83</xdr:row>
      <xdr:rowOff>25251</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114800" y="14235925"/>
          <a:ext cx="8382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142573</xdr:rowOff>
    </xdr:from>
    <xdr:to>
      <xdr:col>6</xdr:col>
      <xdr:colOff>0</xdr:colOff>
      <xdr:row>83</xdr:row>
      <xdr:rowOff>5575</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3225800" y="14201473"/>
          <a:ext cx="889000" cy="3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110714</xdr:rowOff>
    </xdr:from>
    <xdr:to>
      <xdr:col>4</xdr:col>
      <xdr:colOff>482600</xdr:colOff>
      <xdr:row>82</xdr:row>
      <xdr:rowOff>142573</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4169614"/>
          <a:ext cx="889000" cy="3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110714</xdr:rowOff>
    </xdr:from>
    <xdr:to>
      <xdr:col>3</xdr:col>
      <xdr:colOff>279400</xdr:colOff>
      <xdr:row>82</xdr:row>
      <xdr:rowOff>119052</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flipV="1">
          <a:off x="1447800" y="14169614"/>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145901</xdr:rowOff>
    </xdr:from>
    <xdr:to>
      <xdr:col>7</xdr:col>
      <xdr:colOff>203200</xdr:colOff>
      <xdr:row>83</xdr:row>
      <xdr:rowOff>76051</xdr:rowOff>
    </xdr:to>
    <xdr:sp macro="" textlink="">
      <xdr:nvSpPr>
        <xdr:cNvPr id="213" name="円/楕円 212">
          <a:extLst>
            <a:ext uri="{FF2B5EF4-FFF2-40B4-BE49-F238E27FC236}">
              <a16:creationId xmlns="" xmlns:a16="http://schemas.microsoft.com/office/drawing/2014/main" id="{00000000-0008-0000-0300-0000D5000000}"/>
            </a:ext>
          </a:extLst>
        </xdr:cNvPr>
        <xdr:cNvSpPr/>
      </xdr:nvSpPr>
      <xdr:spPr>
        <a:xfrm>
          <a:off x="4902200" y="1420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117978</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417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445,923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126225</xdr:rowOff>
    </xdr:from>
    <xdr:to>
      <xdr:col>6</xdr:col>
      <xdr:colOff>50800</xdr:colOff>
      <xdr:row>83</xdr:row>
      <xdr:rowOff>56375</xdr:rowOff>
    </xdr:to>
    <xdr:sp macro="" textlink="">
      <xdr:nvSpPr>
        <xdr:cNvPr id="215" name="円/楕円 214">
          <a:extLst>
            <a:ext uri="{FF2B5EF4-FFF2-40B4-BE49-F238E27FC236}">
              <a16:creationId xmlns="" xmlns:a16="http://schemas.microsoft.com/office/drawing/2014/main" id="{00000000-0008-0000-0300-0000D7000000}"/>
            </a:ext>
          </a:extLst>
        </xdr:cNvPr>
        <xdr:cNvSpPr/>
      </xdr:nvSpPr>
      <xdr:spPr>
        <a:xfrm>
          <a:off x="4064000" y="1418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41152</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427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428,799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91773</xdr:rowOff>
    </xdr:from>
    <xdr:to>
      <xdr:col>4</xdr:col>
      <xdr:colOff>533400</xdr:colOff>
      <xdr:row>83</xdr:row>
      <xdr:rowOff>21923</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3175000" y="141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6700</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423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398,816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59914</xdr:rowOff>
    </xdr:from>
    <xdr:to>
      <xdr:col>3</xdr:col>
      <xdr:colOff>330200</xdr:colOff>
      <xdr:row>82</xdr:row>
      <xdr:rowOff>161514</xdr:rowOff>
    </xdr:to>
    <xdr:sp macro="" textlink="">
      <xdr:nvSpPr>
        <xdr:cNvPr id="219" name="円/楕円 218">
          <a:extLst>
            <a:ext uri="{FF2B5EF4-FFF2-40B4-BE49-F238E27FC236}">
              <a16:creationId xmlns="" xmlns:a16="http://schemas.microsoft.com/office/drawing/2014/main" id="{00000000-0008-0000-0300-0000DB000000}"/>
            </a:ext>
          </a:extLst>
        </xdr:cNvPr>
        <xdr:cNvSpPr/>
      </xdr:nvSpPr>
      <xdr:spPr>
        <a:xfrm>
          <a:off x="2286000" y="1411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146291</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420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371,090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68252</xdr:rowOff>
    </xdr:from>
    <xdr:to>
      <xdr:col>2</xdr:col>
      <xdr:colOff>127000</xdr:colOff>
      <xdr:row>82</xdr:row>
      <xdr:rowOff>169852</xdr:rowOff>
    </xdr:to>
    <xdr:sp macro="" textlink="">
      <xdr:nvSpPr>
        <xdr:cNvPr id="221" name="円/楕円 220">
          <a:extLst>
            <a:ext uri="{FF2B5EF4-FFF2-40B4-BE49-F238E27FC236}">
              <a16:creationId xmlns="" xmlns:a16="http://schemas.microsoft.com/office/drawing/2014/main" id="{00000000-0008-0000-0300-0000DD000000}"/>
            </a:ext>
          </a:extLst>
        </xdr:cNvPr>
        <xdr:cNvSpPr/>
      </xdr:nvSpPr>
      <xdr:spPr>
        <a:xfrm>
          <a:off x="1397000" y="141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154629</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421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378,346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概ね類似団体平均値で推移している。引き続き、職員の適正配置により人件費の縮減を図ると共に、給与体系の適正化に努めていく。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a:extLst>
            <a:ext uri="{FF2B5EF4-FFF2-40B4-BE49-F238E27FC236}">
              <a16:creationId xmlns="" xmlns:a16="http://schemas.microsoft.com/office/drawing/2014/main" id="{00000000-0008-0000-0300-0000FA000000}"/>
            </a:ext>
          </a:extLst>
        </xdr:cNvPr>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a:extLst>
            <a:ext uri="{FF2B5EF4-FFF2-40B4-BE49-F238E27FC236}">
              <a16:creationId xmlns="" xmlns:a16="http://schemas.microsoft.com/office/drawing/2014/main" id="{00000000-0008-0000-0300-0000FC000000}"/>
            </a:ext>
          </a:extLst>
        </xdr:cNvPr>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36576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179800" y="146050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134129</xdr:rowOff>
    </xdr:from>
    <xdr:ext cx="762000" cy="259045"/>
    <xdr:sp macro="" textlink="">
      <xdr:nvSpPr>
        <xdr:cNvPr id="255" name="給与水準   （国との比較）平均値テキスト">
          <a:extLst>
            <a:ext uri="{FF2B5EF4-FFF2-40B4-BE49-F238E27FC236}">
              <a16:creationId xmlns="" xmlns:a16="http://schemas.microsoft.com/office/drawing/2014/main" id="{00000000-0008-0000-0300-0000FF000000}"/>
            </a:ext>
          </a:extLst>
        </xdr:cNvPr>
        <xdr:cNvSpPr txBox="1"/>
      </xdr:nvSpPr>
      <xdr:spPr>
        <a:xfrm>
          <a:off x="17106900" y="1453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a:extLst>
            <a:ext uri="{FF2B5EF4-FFF2-40B4-BE49-F238E27FC236}">
              <a16:creationId xmlns="" xmlns:a16="http://schemas.microsoft.com/office/drawing/2014/main" id="{00000000-0008-0000-0300-000000010000}"/>
            </a:ext>
          </a:extLst>
        </xdr:cNvPr>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36576</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flipV="1">
          <a:off x="15290800" y="146050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a:extLst>
            <a:ext uri="{FF2B5EF4-FFF2-40B4-BE49-F238E27FC236}">
              <a16:creationId xmlns="" xmlns:a16="http://schemas.microsoft.com/office/drawing/2014/main" id="{00000000-0008-0000-0300-000002010000}"/>
            </a:ext>
          </a:extLst>
        </xdr:cNvPr>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86631</xdr:rowOff>
    </xdr:from>
    <xdr:ext cx="736600" cy="259045"/>
    <xdr:sp macro="" textlink="">
      <xdr:nvSpPr>
        <xdr:cNvPr id="259" name="テキスト ボックス 258">
          <a:extLst>
            <a:ext uri="{FF2B5EF4-FFF2-40B4-BE49-F238E27FC236}">
              <a16:creationId xmlns="" xmlns:a16="http://schemas.microsoft.com/office/drawing/2014/main" id="{00000000-0008-0000-0300-000003010000}"/>
            </a:ext>
          </a:extLst>
        </xdr:cNvPr>
        <xdr:cNvSpPr txBox="1"/>
      </xdr:nvSpPr>
      <xdr:spPr>
        <a:xfrm>
          <a:off x="15798800" y="1465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36576</xdr:rowOff>
    </xdr:from>
    <xdr:to>
      <xdr:col>22</xdr:col>
      <xdr:colOff>203200</xdr:colOff>
      <xdr:row>85</xdr:row>
      <xdr:rowOff>60706</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4401800" y="146098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a:extLst>
            <a:ext uri="{FF2B5EF4-FFF2-40B4-BE49-F238E27FC236}">
              <a16:creationId xmlns="" xmlns:a16="http://schemas.microsoft.com/office/drawing/2014/main" id="{00000000-0008-0000-0300-000005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60706</xdr:rowOff>
    </xdr:from>
    <xdr:to>
      <xdr:col>21</xdr:col>
      <xdr:colOff>0</xdr:colOff>
      <xdr:row>87</xdr:row>
      <xdr:rowOff>113537</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3512800" y="14633956"/>
          <a:ext cx="889000" cy="3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a:extLst>
            <a:ext uri="{FF2B5EF4-FFF2-40B4-BE49-F238E27FC236}">
              <a16:creationId xmlns="" xmlns:a16="http://schemas.microsoft.com/office/drawing/2014/main" id="{00000000-0008-0000-0300-000008010000}"/>
            </a:ext>
          </a:extLst>
        </xdr:cNvPr>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a:extLst>
            <a:ext uri="{FF2B5EF4-FFF2-40B4-BE49-F238E27FC236}">
              <a16:creationId xmlns="" xmlns:a16="http://schemas.microsoft.com/office/drawing/2014/main" id="{00000000-0008-0000-0300-00000A010000}"/>
            </a:ext>
          </a:extLst>
        </xdr:cNvPr>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73" name="円/楕円 272">
          <a:extLst>
            <a:ext uri="{FF2B5EF4-FFF2-40B4-BE49-F238E27FC236}">
              <a16:creationId xmlns="" xmlns:a16="http://schemas.microsoft.com/office/drawing/2014/main" id="{00000000-0008-0000-0300-000011010000}"/>
            </a:ext>
          </a:extLst>
        </xdr:cNvPr>
        <xdr:cNvSpPr/>
      </xdr:nvSpPr>
      <xdr:spPr>
        <a:xfrm>
          <a:off x="169672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2303</xdr:rowOff>
    </xdr:from>
    <xdr:ext cx="762000" cy="259045"/>
    <xdr:sp macro="" textlink="">
      <xdr:nvSpPr>
        <xdr:cNvPr id="274" name="給与水準   （国との比較）該当値テキスト">
          <a:extLst>
            <a:ext uri="{FF2B5EF4-FFF2-40B4-BE49-F238E27FC236}">
              <a16:creationId xmlns="" xmlns:a16="http://schemas.microsoft.com/office/drawing/2014/main" id="{00000000-0008-0000-0300-000012010000}"/>
            </a:ext>
          </a:extLst>
        </xdr:cNvPr>
        <xdr:cNvSpPr txBox="1"/>
      </xdr:nvSpPr>
      <xdr:spPr>
        <a:xfrm>
          <a:off x="17106900" y="1440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5" name="円/楕円 274">
          <a:extLst>
            <a:ext uri="{FF2B5EF4-FFF2-40B4-BE49-F238E27FC236}">
              <a16:creationId xmlns="" xmlns:a16="http://schemas.microsoft.com/office/drawing/2014/main" id="{00000000-0008-0000-0300-000013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157226</xdr:rowOff>
    </xdr:from>
    <xdr:to>
      <xdr:col>22</xdr:col>
      <xdr:colOff>254000</xdr:colOff>
      <xdr:row>85</xdr:row>
      <xdr:rowOff>87376</xdr:rowOff>
    </xdr:to>
    <xdr:sp macro="" textlink="">
      <xdr:nvSpPr>
        <xdr:cNvPr id="277" name="円/楕円 276">
          <a:extLst>
            <a:ext uri="{FF2B5EF4-FFF2-40B4-BE49-F238E27FC236}">
              <a16:creationId xmlns="" xmlns:a16="http://schemas.microsoft.com/office/drawing/2014/main" id="{00000000-0008-0000-0300-000015010000}"/>
            </a:ext>
          </a:extLst>
        </xdr:cNvPr>
        <xdr:cNvSpPr/>
      </xdr:nvSpPr>
      <xdr:spPr>
        <a:xfrm>
          <a:off x="152400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72153</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909800" y="1464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9906</xdr:rowOff>
    </xdr:from>
    <xdr:to>
      <xdr:col>21</xdr:col>
      <xdr:colOff>50800</xdr:colOff>
      <xdr:row>85</xdr:row>
      <xdr:rowOff>111506</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4351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96283</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4020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62737</xdr:rowOff>
    </xdr:from>
    <xdr:to>
      <xdr:col>19</xdr:col>
      <xdr:colOff>533400</xdr:colOff>
      <xdr:row>87</xdr:row>
      <xdr:rowOff>164337</xdr:rowOff>
    </xdr:to>
    <xdr:sp macro="" textlink="">
      <xdr:nvSpPr>
        <xdr:cNvPr id="281" name="円/楕円 280">
          <a:extLst>
            <a:ext uri="{FF2B5EF4-FFF2-40B4-BE49-F238E27FC236}">
              <a16:creationId xmlns="" xmlns:a16="http://schemas.microsoft.com/office/drawing/2014/main" id="{00000000-0008-0000-0300-000019010000}"/>
            </a:ext>
          </a:extLst>
        </xdr:cNvPr>
        <xdr:cNvSpPr/>
      </xdr:nvSpPr>
      <xdr:spPr>
        <a:xfrm>
          <a:off x="13462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149114</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3131800" y="15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定員適正化計画に基づく退職者の補充抑制や民間委託等により、職員数の削減に努めてきたが、退職者の再任用により削減が進んでいない為、類似団体平均を上回っている。</a:t>
          </a:r>
        </a:p>
        <a:p>
          <a:pPr rtl="0" eaLnBrk="1" fontAlgn="base" latinLnBrk="0" hangingPunct="1"/>
          <a:r>
            <a:rPr lang="ja-JP" altLang="en-US" sz="1100" b="0" i="0" baseline="0">
              <a:solidFill>
                <a:schemeClr val="dk1"/>
              </a:solidFill>
              <a:effectLst/>
              <a:latin typeface="+mn-lt"/>
              <a:ea typeface="+mn-ea"/>
              <a:cs typeface="+mn-cs"/>
            </a:rPr>
            <a:t>　今後も、行政サービスの維持・確保及び業務のバランスを考慮しつつ、事務事業の見直しや退職職員数に応じた新規採用を計画的に実施する等、適切な定員管理に努める。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a:extLst>
            <a:ext uri="{FF2B5EF4-FFF2-40B4-BE49-F238E27FC236}">
              <a16:creationId xmlns="" xmlns:a16="http://schemas.microsoft.com/office/drawing/2014/main" id="{00000000-0008-0000-0300-000036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a:extLst>
            <a:ext uri="{FF2B5EF4-FFF2-40B4-BE49-F238E27FC236}">
              <a16:creationId xmlns="" xmlns:a16="http://schemas.microsoft.com/office/drawing/2014/main" id="{00000000-0008-0000-0300-000038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28283</xdr:rowOff>
    </xdr:from>
    <xdr:to>
      <xdr:col>24</xdr:col>
      <xdr:colOff>558800</xdr:colOff>
      <xdr:row>62</xdr:row>
      <xdr:rowOff>57239</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6179800" y="1065818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a:extLst>
            <a:ext uri="{FF2B5EF4-FFF2-40B4-BE49-F238E27FC236}">
              <a16:creationId xmlns="" xmlns:a16="http://schemas.microsoft.com/office/drawing/2014/main" id="{00000000-0008-0000-0300-00003B010000}"/>
            </a:ext>
          </a:extLst>
        </xdr:cNvPr>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a:extLst>
            <a:ext uri="{FF2B5EF4-FFF2-40B4-BE49-F238E27FC236}">
              <a16:creationId xmlns="" xmlns:a16="http://schemas.microsoft.com/office/drawing/2014/main" id="{00000000-0008-0000-0300-00003C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161607</xdr:rowOff>
    </xdr:from>
    <xdr:to>
      <xdr:col>23</xdr:col>
      <xdr:colOff>406400</xdr:colOff>
      <xdr:row>62</xdr:row>
      <xdr:rowOff>28283</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5290800" y="10620057"/>
          <a:ext cx="8890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a:extLst>
            <a:ext uri="{FF2B5EF4-FFF2-40B4-BE49-F238E27FC236}">
              <a16:creationId xmlns="" xmlns:a16="http://schemas.microsoft.com/office/drawing/2014/main" id="{00000000-0008-0000-0300-00003E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a:extLst>
            <a:ext uri="{FF2B5EF4-FFF2-40B4-BE49-F238E27FC236}">
              <a16:creationId xmlns="" xmlns:a16="http://schemas.microsoft.com/office/drawing/2014/main" id="{00000000-0008-0000-0300-00003F010000}"/>
            </a:ext>
          </a:extLst>
        </xdr:cNvPr>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161607</xdr:rowOff>
    </xdr:from>
    <xdr:to>
      <xdr:col>22</xdr:col>
      <xdr:colOff>203200</xdr:colOff>
      <xdr:row>62</xdr:row>
      <xdr:rowOff>5359</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flipV="1">
          <a:off x="14401800" y="10620057"/>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a:extLst>
            <a:ext uri="{FF2B5EF4-FFF2-40B4-BE49-F238E27FC236}">
              <a16:creationId xmlns="" xmlns:a16="http://schemas.microsoft.com/office/drawing/2014/main" id="{00000000-0008-0000-0300-000041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150025</xdr:rowOff>
    </xdr:from>
    <xdr:to>
      <xdr:col>21</xdr:col>
      <xdr:colOff>0</xdr:colOff>
      <xdr:row>62</xdr:row>
      <xdr:rowOff>5359</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3512800" y="10608475"/>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a:extLst>
            <a:ext uri="{FF2B5EF4-FFF2-40B4-BE49-F238E27FC236}">
              <a16:creationId xmlns="" xmlns:a16="http://schemas.microsoft.com/office/drawing/2014/main" id="{00000000-0008-0000-0300-000044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a:extLst>
            <a:ext uri="{FF2B5EF4-FFF2-40B4-BE49-F238E27FC236}">
              <a16:creationId xmlns="" xmlns:a16="http://schemas.microsoft.com/office/drawing/2014/main" id="{00000000-0008-0000-0300-000046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6439</xdr:rowOff>
    </xdr:from>
    <xdr:to>
      <xdr:col>24</xdr:col>
      <xdr:colOff>609600</xdr:colOff>
      <xdr:row>62</xdr:row>
      <xdr:rowOff>108039</xdr:rowOff>
    </xdr:to>
    <xdr:sp macro="" textlink="">
      <xdr:nvSpPr>
        <xdr:cNvPr id="333" name="円/楕円 332">
          <a:extLst>
            <a:ext uri="{FF2B5EF4-FFF2-40B4-BE49-F238E27FC236}">
              <a16:creationId xmlns="" xmlns:a16="http://schemas.microsoft.com/office/drawing/2014/main" id="{00000000-0008-0000-0300-00004D010000}"/>
            </a:ext>
          </a:extLst>
        </xdr:cNvPr>
        <xdr:cNvSpPr/>
      </xdr:nvSpPr>
      <xdr:spPr>
        <a:xfrm>
          <a:off x="16967200" y="1063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149966</xdr:rowOff>
    </xdr:from>
    <xdr:ext cx="762000" cy="259045"/>
    <xdr:sp macro="" textlink="">
      <xdr:nvSpPr>
        <xdr:cNvPr id="334" name="定員管理の状況該当値テキスト">
          <a:extLst>
            <a:ext uri="{FF2B5EF4-FFF2-40B4-BE49-F238E27FC236}">
              <a16:creationId xmlns="" xmlns:a16="http://schemas.microsoft.com/office/drawing/2014/main" id="{00000000-0008-0000-0300-00004E010000}"/>
            </a:ext>
          </a:extLst>
        </xdr:cNvPr>
        <xdr:cNvSpPr txBox="1"/>
      </xdr:nvSpPr>
      <xdr:spPr>
        <a:xfrm>
          <a:off x="17106900" y="1060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148933</xdr:rowOff>
    </xdr:from>
    <xdr:to>
      <xdr:col>23</xdr:col>
      <xdr:colOff>457200</xdr:colOff>
      <xdr:row>62</xdr:row>
      <xdr:rowOff>79083</xdr:rowOff>
    </xdr:to>
    <xdr:sp macro="" textlink="">
      <xdr:nvSpPr>
        <xdr:cNvPr id="335" name="円/楕円 334">
          <a:extLst>
            <a:ext uri="{FF2B5EF4-FFF2-40B4-BE49-F238E27FC236}">
              <a16:creationId xmlns="" xmlns:a16="http://schemas.microsoft.com/office/drawing/2014/main" id="{00000000-0008-0000-0300-00004F010000}"/>
            </a:ext>
          </a:extLst>
        </xdr:cNvPr>
        <xdr:cNvSpPr/>
      </xdr:nvSpPr>
      <xdr:spPr>
        <a:xfrm>
          <a:off x="16129000" y="106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63860</xdr:rowOff>
    </xdr:from>
    <xdr:ext cx="7366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798800" y="1069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110807</xdr:rowOff>
    </xdr:from>
    <xdr:to>
      <xdr:col>22</xdr:col>
      <xdr:colOff>254000</xdr:colOff>
      <xdr:row>62</xdr:row>
      <xdr:rowOff>40957</xdr:rowOff>
    </xdr:to>
    <xdr:sp macro="" textlink="">
      <xdr:nvSpPr>
        <xdr:cNvPr id="337" name="円/楕円 336">
          <a:extLst>
            <a:ext uri="{FF2B5EF4-FFF2-40B4-BE49-F238E27FC236}">
              <a16:creationId xmlns="" xmlns:a16="http://schemas.microsoft.com/office/drawing/2014/main" id="{00000000-0008-0000-0300-000051010000}"/>
            </a:ext>
          </a:extLst>
        </xdr:cNvPr>
        <xdr:cNvSpPr/>
      </xdr:nvSpPr>
      <xdr:spPr>
        <a:xfrm>
          <a:off x="15240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126009</xdr:rowOff>
    </xdr:from>
    <xdr:to>
      <xdr:col>21</xdr:col>
      <xdr:colOff>50800</xdr:colOff>
      <xdr:row>62</xdr:row>
      <xdr:rowOff>56159</xdr:rowOff>
    </xdr:to>
    <xdr:sp macro="" textlink="">
      <xdr:nvSpPr>
        <xdr:cNvPr id="339" name="円/楕円 338">
          <a:extLst>
            <a:ext uri="{FF2B5EF4-FFF2-40B4-BE49-F238E27FC236}">
              <a16:creationId xmlns="" xmlns:a16="http://schemas.microsoft.com/office/drawing/2014/main" id="{00000000-0008-0000-0300-000053010000}"/>
            </a:ext>
          </a:extLst>
        </xdr:cNvPr>
        <xdr:cNvSpPr/>
      </xdr:nvSpPr>
      <xdr:spPr>
        <a:xfrm>
          <a:off x="14351000" y="105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40936</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020800" y="1067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99225</xdr:rowOff>
    </xdr:from>
    <xdr:to>
      <xdr:col>19</xdr:col>
      <xdr:colOff>533400</xdr:colOff>
      <xdr:row>62</xdr:row>
      <xdr:rowOff>29375</xdr:rowOff>
    </xdr:to>
    <xdr:sp macro="" textlink="">
      <xdr:nvSpPr>
        <xdr:cNvPr id="341" name="円/楕円 340">
          <a:extLst>
            <a:ext uri="{FF2B5EF4-FFF2-40B4-BE49-F238E27FC236}">
              <a16:creationId xmlns="" xmlns:a16="http://schemas.microsoft.com/office/drawing/2014/main" id="{00000000-0008-0000-0300-000055010000}"/>
            </a:ext>
          </a:extLst>
        </xdr:cNvPr>
        <xdr:cNvSpPr/>
      </xdr:nvSpPr>
      <xdr:spPr>
        <a:xfrm>
          <a:off x="13462000" y="1055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14152</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131800" y="1064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数年来からの起債抑制により類似団体と同水準の比率となっているが、</a:t>
          </a:r>
          <a:r>
            <a:rPr lang="ja-JP" altLang="en-US" sz="1100" b="0" i="0" baseline="0">
              <a:solidFill>
                <a:schemeClr val="dk1"/>
              </a:solidFill>
              <a:effectLst/>
              <a:latin typeface="+mn-lt"/>
              <a:ea typeface="+mn-ea"/>
              <a:cs typeface="+mn-cs"/>
            </a:rPr>
            <a:t>今年度からは</a:t>
          </a:r>
          <a:r>
            <a:rPr lang="ja-JP" altLang="ja-JP" sz="1100" b="0" i="0" baseline="0">
              <a:solidFill>
                <a:schemeClr val="dk1"/>
              </a:solidFill>
              <a:effectLst/>
              <a:latin typeface="+mn-lt"/>
              <a:ea typeface="+mn-ea"/>
              <a:cs typeface="+mn-cs"/>
            </a:rPr>
            <a:t>大型事業を</a:t>
          </a:r>
          <a:r>
            <a:rPr lang="ja-JP" altLang="en-US" sz="1100" b="0" i="0" baseline="0">
              <a:solidFill>
                <a:schemeClr val="dk1"/>
              </a:solidFill>
              <a:effectLst/>
              <a:latin typeface="+mn-lt"/>
              <a:ea typeface="+mn-ea"/>
              <a:cs typeface="+mn-cs"/>
            </a:rPr>
            <a:t>実施していることから</a:t>
          </a:r>
          <a:r>
            <a:rPr lang="ja-JP" altLang="ja-JP" sz="1100" b="0" i="0" baseline="0">
              <a:solidFill>
                <a:schemeClr val="dk1"/>
              </a:solidFill>
              <a:effectLst/>
              <a:latin typeface="+mn-lt"/>
              <a:ea typeface="+mn-ea"/>
              <a:cs typeface="+mn-cs"/>
            </a:rPr>
            <a:t>、今後５年間程度は上昇する見込みである。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緊急度・住民ニーズを的確に把握した事業の選択により、大幅な上昇とならないよう財政運営に努める。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a:extLst>
            <a:ext uri="{FF2B5EF4-FFF2-40B4-BE49-F238E27FC236}">
              <a16:creationId xmlns="" xmlns:a16="http://schemas.microsoft.com/office/drawing/2014/main" id="{00000000-0008-0000-0300-000071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a:extLst>
            <a:ext uri="{FF2B5EF4-FFF2-40B4-BE49-F238E27FC236}">
              <a16:creationId xmlns="" xmlns:a16="http://schemas.microsoft.com/office/drawing/2014/main" id="{00000000-0008-0000-0300-000073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8636</xdr:rowOff>
    </xdr:from>
    <xdr:to>
      <xdr:col>24</xdr:col>
      <xdr:colOff>558800</xdr:colOff>
      <xdr:row>41</xdr:row>
      <xdr:rowOff>71374</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flipV="1">
          <a:off x="16179800" y="703808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a:extLst>
            <a:ext uri="{FF2B5EF4-FFF2-40B4-BE49-F238E27FC236}">
              <a16:creationId xmlns="" xmlns:a16="http://schemas.microsoft.com/office/drawing/2014/main" id="{00000000-0008-0000-0300-000076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a:extLst>
            <a:ext uri="{FF2B5EF4-FFF2-40B4-BE49-F238E27FC236}">
              <a16:creationId xmlns="" xmlns:a16="http://schemas.microsoft.com/office/drawing/2014/main" id="{00000000-0008-0000-0300-000077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119634</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5290800" y="71008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 xmlns:a16="http://schemas.microsoft.com/office/drawing/2014/main" id="{00000000-0008-0000-0300-000079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119634</xdr:rowOff>
    </xdr:from>
    <xdr:to>
      <xdr:col>22</xdr:col>
      <xdr:colOff>203200</xdr:colOff>
      <xdr:row>42</xdr:row>
      <xdr:rowOff>15748</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4401800" y="71490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a:extLst>
            <a:ext uri="{FF2B5EF4-FFF2-40B4-BE49-F238E27FC236}">
              <a16:creationId xmlns="" xmlns:a16="http://schemas.microsoft.com/office/drawing/2014/main" id="{00000000-0008-0000-0300-00007C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15748</xdr:rowOff>
    </xdr:from>
    <xdr:to>
      <xdr:col>21</xdr:col>
      <xdr:colOff>0</xdr:colOff>
      <xdr:row>42</xdr:row>
      <xdr:rowOff>49530</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3512800" y="72166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a:extLst>
            <a:ext uri="{FF2B5EF4-FFF2-40B4-BE49-F238E27FC236}">
              <a16:creationId xmlns="" xmlns:a16="http://schemas.microsoft.com/office/drawing/2014/main" id="{00000000-0008-0000-0300-00007F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a:extLst>
            <a:ext uri="{FF2B5EF4-FFF2-40B4-BE49-F238E27FC236}">
              <a16:creationId xmlns="" xmlns:a16="http://schemas.microsoft.com/office/drawing/2014/main" id="{00000000-0008-0000-0300-000081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129286</xdr:rowOff>
    </xdr:from>
    <xdr:to>
      <xdr:col>24</xdr:col>
      <xdr:colOff>609600</xdr:colOff>
      <xdr:row>41</xdr:row>
      <xdr:rowOff>59436</xdr:rowOff>
    </xdr:to>
    <xdr:sp macro="" textlink="">
      <xdr:nvSpPr>
        <xdr:cNvPr id="392" name="円/楕円 391">
          <a:extLst>
            <a:ext uri="{FF2B5EF4-FFF2-40B4-BE49-F238E27FC236}">
              <a16:creationId xmlns="" xmlns:a16="http://schemas.microsoft.com/office/drawing/2014/main" id="{00000000-0008-0000-0300-000088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145813</xdr:rowOff>
    </xdr:from>
    <xdr:ext cx="762000" cy="259045"/>
    <xdr:sp macro="" textlink="">
      <xdr:nvSpPr>
        <xdr:cNvPr id="393" name="公債費負担の状況該当値テキスト">
          <a:extLst>
            <a:ext uri="{FF2B5EF4-FFF2-40B4-BE49-F238E27FC236}">
              <a16:creationId xmlns="" xmlns:a16="http://schemas.microsoft.com/office/drawing/2014/main" id="{00000000-0008-0000-0300-000089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394" name="円/楕円 393">
          <a:extLst>
            <a:ext uri="{FF2B5EF4-FFF2-40B4-BE49-F238E27FC236}">
              <a16:creationId xmlns="" xmlns:a16="http://schemas.microsoft.com/office/drawing/2014/main" id="{00000000-0008-0000-0300-00008A010000}"/>
            </a:ext>
          </a:extLst>
        </xdr:cNvPr>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132351</xdr:rowOff>
    </xdr:from>
    <xdr:ext cx="7366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68834</xdr:rowOff>
    </xdr:from>
    <xdr:to>
      <xdr:col>22</xdr:col>
      <xdr:colOff>254000</xdr:colOff>
      <xdr:row>41</xdr:row>
      <xdr:rowOff>170434</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155211</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136398</xdr:rowOff>
    </xdr:from>
    <xdr:to>
      <xdr:col>21</xdr:col>
      <xdr:colOff>50800</xdr:colOff>
      <xdr:row>42</xdr:row>
      <xdr:rowOff>66548</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繰上償還や団塊世代の退職により将来負担率が</a:t>
          </a:r>
          <a:r>
            <a:rPr lang="ja-JP" altLang="en-US" sz="1100" b="0" i="0" baseline="0">
              <a:solidFill>
                <a:schemeClr val="dk1"/>
              </a:solidFill>
              <a:effectLst/>
              <a:latin typeface="+mn-lt"/>
              <a:ea typeface="+mn-ea"/>
              <a:cs typeface="+mn-cs"/>
            </a:rPr>
            <a:t>昨年に続いて</a:t>
          </a:r>
          <a:r>
            <a:rPr lang="en-US" altLang="ja-JP" sz="1100" b="0" i="0" baseline="0">
              <a:solidFill>
                <a:schemeClr val="dk1"/>
              </a:solidFill>
              <a:effectLst/>
              <a:latin typeface="+mn-lt"/>
              <a:ea typeface="+mn-ea"/>
              <a:cs typeface="+mn-cs"/>
            </a:rPr>
            <a:t>0</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。今後も新規事業の実施を総点検し、地方債発行の抑制及び基金積立等により充当可能財源の確保に努め、後生への負担を軽減するよう財政の健全化を図る。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a:extLst>
            <a:ext uri="{FF2B5EF4-FFF2-40B4-BE49-F238E27FC236}">
              <a16:creationId xmlns="" xmlns:a16="http://schemas.microsoft.com/office/drawing/2014/main" id="{00000000-0008-0000-0300-0000B1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a:extLst>
            <a:ext uri="{FF2B5EF4-FFF2-40B4-BE49-F238E27FC236}">
              <a16:creationId xmlns="" xmlns:a16="http://schemas.microsoft.com/office/drawing/2014/main" id="{00000000-0008-0000-0300-0000B3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38735</xdr:rowOff>
    </xdr:from>
    <xdr:to>
      <xdr:col>22</xdr:col>
      <xdr:colOff>203200</xdr:colOff>
      <xdr:row>15</xdr:row>
      <xdr:rowOff>3447</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flipV="1">
          <a:off x="14401800" y="2439035"/>
          <a:ext cx="889000" cy="1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8" name="将来負担の状況平均値テキスト">
          <a:extLst>
            <a:ext uri="{FF2B5EF4-FFF2-40B4-BE49-F238E27FC236}">
              <a16:creationId xmlns=""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a:extLst>
            <a:ext uri="{FF2B5EF4-FFF2-40B4-BE49-F238E27FC236}">
              <a16:creationId xmlns=""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3447</xdr:rowOff>
    </xdr:from>
    <xdr:to>
      <xdr:col>21</xdr:col>
      <xdr:colOff>0</xdr:colOff>
      <xdr:row>16</xdr:row>
      <xdr:rowOff>45720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3512800" y="2575197"/>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a:extLst>
            <a:ext uri="{FF2B5EF4-FFF2-40B4-BE49-F238E27FC236}">
              <a16:creationId xmlns=""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3" name="フローチャート : 判断 442">
          <a:extLst>
            <a:ext uri="{FF2B5EF4-FFF2-40B4-BE49-F238E27FC236}">
              <a16:creationId xmlns=""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5" name="フローチャート : 判断 444">
          <a:extLst>
            <a:ext uri="{FF2B5EF4-FFF2-40B4-BE49-F238E27FC236}">
              <a16:creationId xmlns=""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7" name="フローチャート : 判断 446">
          <a:extLst>
            <a:ext uri="{FF2B5EF4-FFF2-40B4-BE49-F238E27FC236}">
              <a16:creationId xmlns=""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159385</xdr:rowOff>
    </xdr:from>
    <xdr:to>
      <xdr:col>22</xdr:col>
      <xdr:colOff>254000</xdr:colOff>
      <xdr:row>14</xdr:row>
      <xdr:rowOff>89535</xdr:rowOff>
    </xdr:to>
    <xdr:sp macro="" textlink="">
      <xdr:nvSpPr>
        <xdr:cNvPr id="454" name="円/楕円 453">
          <a:extLst>
            <a:ext uri="{FF2B5EF4-FFF2-40B4-BE49-F238E27FC236}">
              <a16:creationId xmlns="" xmlns:a16="http://schemas.microsoft.com/office/drawing/2014/main" id="{00000000-0008-0000-0300-0000C6010000}"/>
            </a:ext>
          </a:extLst>
        </xdr:cNvPr>
        <xdr:cNvSpPr/>
      </xdr:nvSpPr>
      <xdr:spPr>
        <a:xfrm>
          <a:off x="15240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74312</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909800" y="247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124097</xdr:rowOff>
    </xdr:from>
    <xdr:to>
      <xdr:col>21</xdr:col>
      <xdr:colOff>50800</xdr:colOff>
      <xdr:row>15</xdr:row>
      <xdr:rowOff>54247</xdr:rowOff>
    </xdr:to>
    <xdr:sp macro="" textlink="">
      <xdr:nvSpPr>
        <xdr:cNvPr id="456" name="円/楕円 455">
          <a:extLst>
            <a:ext uri="{FF2B5EF4-FFF2-40B4-BE49-F238E27FC236}">
              <a16:creationId xmlns="" xmlns:a16="http://schemas.microsoft.com/office/drawing/2014/main" id="{00000000-0008-0000-0300-0000C8010000}"/>
            </a:ext>
          </a:extLst>
        </xdr:cNvPr>
        <xdr:cNvSpPr/>
      </xdr:nvSpPr>
      <xdr:spPr>
        <a:xfrm>
          <a:off x="14351000" y="25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39024</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4020800" y="261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58" name="円/楕円 457">
          <a:extLst>
            <a:ext uri="{FF2B5EF4-FFF2-40B4-BE49-F238E27FC236}">
              <a16:creationId xmlns="" xmlns:a16="http://schemas.microsoft.com/office/drawing/2014/main" id="{00000000-0008-0000-0300-0000CA010000}"/>
            </a:ext>
          </a:extLst>
        </xdr:cNvPr>
        <xdr:cNvSpPr/>
      </xdr:nvSpPr>
      <xdr:spPr>
        <a:xfrm>
          <a:off x="13462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81297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13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北海道遠別町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2,781
2,761
590.80
4,882,988
4,791,118
71,870
2,718,022
4,496,878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に係る経常収支比率については、類似団体平均を下回っている状況ではあるが、職員数が類似団体平均と比較して多いため、今後も行政サービスの質の低下に留意しながら、職員適正化計画に基づき適正な定員管理を行い、人件費の縮減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53848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2077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122428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2077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72136</xdr:rowOff>
    </xdr:from>
    <xdr:to>
      <xdr:col>4</xdr:col>
      <xdr:colOff>346075</xdr:colOff>
      <xdr:row>36</xdr:row>
      <xdr:rowOff>122428</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244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67564</xdr:rowOff>
    </xdr:from>
    <xdr:to>
      <xdr:col>3</xdr:col>
      <xdr:colOff>142875</xdr:colOff>
      <xdr:row>36</xdr:row>
      <xdr:rowOff>72136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3048</xdr:rowOff>
    </xdr:from>
    <xdr:to>
      <xdr:col>7</xdr:col>
      <xdr:colOff>66675</xdr:colOff>
      <xdr:row>36</xdr:row>
      <xdr:rowOff>104648</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19575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71628</xdr:rowOff>
    </xdr:from>
    <xdr:to>
      <xdr:col>4</xdr:col>
      <xdr:colOff>396875</xdr:colOff>
      <xdr:row>37</xdr:row>
      <xdr:rowOff>1778</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11955</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21336</xdr:rowOff>
    </xdr:from>
    <xdr:to>
      <xdr:col>3</xdr:col>
      <xdr:colOff>193675</xdr:colOff>
      <xdr:row>36</xdr:row>
      <xdr:rowOff>122936</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133113</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類似団体平均を下回っており、今後も事務事業の見直しやコスト削減に努めることにより、経常経費の節減を図る。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130810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649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115570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4782800" y="264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16510</xdr:rowOff>
    </xdr:from>
    <xdr:to>
      <xdr:col>21</xdr:col>
      <xdr:colOff>361950</xdr:colOff>
      <xdr:row>15</xdr:row>
      <xdr:rowOff>115570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588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142240</xdr:rowOff>
    </xdr:from>
    <xdr:to>
      <xdr:col>20</xdr:col>
      <xdr:colOff>158750</xdr:colOff>
      <xdr:row>15</xdr:row>
      <xdr:rowOff>16510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254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4" name="円/楕円 143">
          <a:extLst>
            <a:ext uri="{FF2B5EF4-FFF2-40B4-BE49-F238E27FC236}">
              <a16:creationId xmlns="" xmlns:a16="http://schemas.microsoft.com/office/drawing/2014/main" id="{00000000-0008-0000-0400-000090000000}"/>
            </a:ext>
          </a:extLst>
        </xdr:cNvPr>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138447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137160</xdr:rowOff>
    </xdr:from>
    <xdr:to>
      <xdr:col>20</xdr:col>
      <xdr:colOff>209550</xdr:colOff>
      <xdr:row>15</xdr:row>
      <xdr:rowOff>67310</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77487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類似団体平均を下回っており、今後もこの水準を維持しつつ住民のニーズを的確に把握しながら、義務的経費の抑制に努める。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127000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987800" y="93363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110672</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098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110672</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94343</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a:extLst>
            <a:ext uri="{FF2B5EF4-FFF2-40B4-BE49-F238E27FC236}">
              <a16:creationId xmlns="" xmlns:a16="http://schemas.microsoft.com/office/drawing/2014/main" id="{00000000-0008-0000-0400-0000CE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a:extLst>
            <a:ext uri="{FF2B5EF4-FFF2-40B4-BE49-F238E27FC236}">
              <a16:creationId xmlns="" xmlns:a16="http://schemas.microsoft.com/office/drawing/2014/main" id="{00000000-0008-0000-0400-0000D0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0" name="円/楕円 209">
          <a:extLst>
            <a:ext uri="{FF2B5EF4-FFF2-40B4-BE49-F238E27FC236}">
              <a16:creationId xmlns="" xmlns:a16="http://schemas.microsoft.com/office/drawing/2014/main" id="{00000000-0008-0000-0400-0000D2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2" name="円/楕円 211">
          <a:extLst>
            <a:ext uri="{FF2B5EF4-FFF2-40B4-BE49-F238E27FC236}">
              <a16:creationId xmlns="" xmlns:a16="http://schemas.microsoft.com/office/drawing/2014/main" id="{00000000-0008-0000-0400-0000D4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4" name="円/楕円 213">
          <a:extLst>
            <a:ext uri="{FF2B5EF4-FFF2-40B4-BE49-F238E27FC236}">
              <a16:creationId xmlns="" xmlns:a16="http://schemas.microsoft.com/office/drawing/2014/main" id="{00000000-0008-0000-0400-0000D6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類似団体平均を上回っているのは、各特別会計への繰出金が主な要因である。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今後は、繰出基準を超える特別会計への繰出金を圧縮する等、普通会計の負担軽減に努める。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117856</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5671800" y="96961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113284</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4782800" y="9696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53848</xdr:rowOff>
    </xdr:from>
    <xdr:to>
      <xdr:col>21</xdr:col>
      <xdr:colOff>361950</xdr:colOff>
      <xdr:row>56</xdr:row>
      <xdr:rowOff>113284</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3893800" y="9655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53848</xdr:rowOff>
    </xdr:from>
    <xdr:to>
      <xdr:col>20</xdr:col>
      <xdr:colOff>158750</xdr:colOff>
      <xdr:row>56</xdr:row>
      <xdr:rowOff>104140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3004800" y="9655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67056</xdr:rowOff>
    </xdr:from>
    <xdr:to>
      <xdr:col>24</xdr:col>
      <xdr:colOff>82550</xdr:colOff>
      <xdr:row>56</xdr:row>
      <xdr:rowOff>168656</xdr:rowOff>
    </xdr:to>
    <xdr:sp macro="" textlink="">
      <xdr:nvSpPr>
        <xdr:cNvPr id="264" name="円/楕円 263">
          <a:extLst>
            <a:ext uri="{FF2B5EF4-FFF2-40B4-BE49-F238E27FC236}">
              <a16:creationId xmlns="" xmlns:a16="http://schemas.microsoft.com/office/drawing/2014/main" id="{00000000-0008-0000-0400-000008010000}"/>
            </a:ext>
          </a:extLst>
        </xdr:cNvPr>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39133</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6" name="円/楕円 265">
          <a:extLst>
            <a:ext uri="{FF2B5EF4-FFF2-40B4-BE49-F238E27FC236}">
              <a16:creationId xmlns="" xmlns:a16="http://schemas.microsoft.com/office/drawing/2014/main" id="{00000000-0008-0000-0400-00000A010000}"/>
            </a:ext>
          </a:extLst>
        </xdr:cNvPr>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130573</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62484</xdr:rowOff>
    </xdr:from>
    <xdr:to>
      <xdr:col>21</xdr:col>
      <xdr:colOff>412750</xdr:colOff>
      <xdr:row>56</xdr:row>
      <xdr:rowOff>164084</xdr:rowOff>
    </xdr:to>
    <xdr:sp macro="" textlink="">
      <xdr:nvSpPr>
        <xdr:cNvPr id="268" name="円/楕円 267">
          <a:extLst>
            <a:ext uri="{FF2B5EF4-FFF2-40B4-BE49-F238E27FC236}">
              <a16:creationId xmlns="" xmlns:a16="http://schemas.microsoft.com/office/drawing/2014/main" id="{00000000-0008-0000-0400-00000C010000}"/>
            </a:ext>
          </a:extLst>
        </xdr:cNvPr>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148861</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xdr:rowOff>
    </xdr:from>
    <xdr:to>
      <xdr:col>20</xdr:col>
      <xdr:colOff>209550</xdr:colOff>
      <xdr:row>56</xdr:row>
      <xdr:rowOff>104648</xdr:rowOff>
    </xdr:to>
    <xdr:sp macro="" textlink="">
      <xdr:nvSpPr>
        <xdr:cNvPr id="270" name="円/楕円 269">
          <a:extLst>
            <a:ext uri="{FF2B5EF4-FFF2-40B4-BE49-F238E27FC236}">
              <a16:creationId xmlns="" xmlns:a16="http://schemas.microsoft.com/office/drawing/2014/main" id="{00000000-0008-0000-0400-00000E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89425</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2" name="円/楕円 271">
          <a:extLst>
            <a:ext uri="{FF2B5EF4-FFF2-40B4-BE49-F238E27FC236}">
              <a16:creationId xmlns="" xmlns:a16="http://schemas.microsoft.com/office/drawing/2014/main" id="{00000000-0008-0000-0400-000010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経常収支比率は類似団体平均を上回っているが、これは一部事務組合への負担金等が主な要因である。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引き続き、行政評価により補助事業の見直しや廃止を行い、経費節減に努める。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37</xdr:row>
      <xdr:rowOff>65278</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5671800" y="62992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65278</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4782800" y="62946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122428</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3893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122428</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3004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2" name="円/楕円 321">
          <a:extLst>
            <a:ext uri="{FF2B5EF4-FFF2-40B4-BE49-F238E27FC236}">
              <a16:creationId xmlns="" xmlns:a16="http://schemas.microsoft.com/office/drawing/2014/main" id="{00000000-0008-0000-0400-000042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24" name="円/楕円 323">
          <a:extLst>
            <a:ext uri="{FF2B5EF4-FFF2-40B4-BE49-F238E27FC236}">
              <a16:creationId xmlns="" xmlns:a16="http://schemas.microsoft.com/office/drawing/2014/main" id="{00000000-0008-0000-0400-000044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6" name="円/楕円 325">
          <a:extLst>
            <a:ext uri="{FF2B5EF4-FFF2-40B4-BE49-F238E27FC236}">
              <a16:creationId xmlns="" xmlns:a16="http://schemas.microsoft.com/office/drawing/2014/main" id="{00000000-0008-0000-0400-000046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8" name="円/楕円 327">
          <a:extLst>
            <a:ext uri="{FF2B5EF4-FFF2-40B4-BE49-F238E27FC236}">
              <a16:creationId xmlns="" xmlns:a16="http://schemas.microsoft.com/office/drawing/2014/main" id="{00000000-0008-0000-0400-000048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0" name="円/楕円 329">
          <a:extLst>
            <a:ext uri="{FF2B5EF4-FFF2-40B4-BE49-F238E27FC236}">
              <a16:creationId xmlns="" xmlns:a16="http://schemas.microsoft.com/office/drawing/2014/main" id="{00000000-0008-0000-0400-00004A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経常収支比率は類似団体とほぼ同様となっているが、繰上償還により一時的に上昇している。</a:t>
          </a:r>
          <a:r>
            <a:rPr lang="ja-JP" altLang="ja-JP" sz="1100" b="0" i="0" baseline="0">
              <a:solidFill>
                <a:schemeClr val="dk1"/>
              </a:solidFill>
              <a:effectLst/>
              <a:latin typeface="+mn-lt"/>
              <a:ea typeface="+mn-ea"/>
              <a:cs typeface="+mn-cs"/>
            </a:rPr>
            <a:t>今後も地方債発行額を元金償還以下にすることを目標とし、償還残高の抑制と公債管理に努める。</a:t>
          </a:r>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76</xdr:row>
      <xdr:rowOff>134620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3987800" y="130124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153670</xdr:rowOff>
    </xdr:from>
    <xdr:to>
      <xdr:col>5</xdr:col>
      <xdr:colOff>549275</xdr:colOff>
      <xdr:row>76</xdr:row>
      <xdr:rowOff>107950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30124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107950</xdr:rowOff>
    </xdr:from>
    <xdr:to>
      <xdr:col>4</xdr:col>
      <xdr:colOff>346075</xdr:colOff>
      <xdr:row>77</xdr:row>
      <xdr:rowOff>8889</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31381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46989</xdr:rowOff>
    </xdr:from>
    <xdr:to>
      <xdr:col>3</xdr:col>
      <xdr:colOff>142875</xdr:colOff>
      <xdr:row>77</xdr:row>
      <xdr:rowOff>8889</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1320800" y="130771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2" name="円/楕円 381">
          <a:extLst>
            <a:ext uri="{FF2B5EF4-FFF2-40B4-BE49-F238E27FC236}">
              <a16:creationId xmlns="" xmlns:a16="http://schemas.microsoft.com/office/drawing/2014/main" id="{00000000-0008-0000-0400-00007E010000}"/>
            </a:ext>
          </a:extLst>
        </xdr:cNvPr>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102870</xdr:rowOff>
    </xdr:from>
    <xdr:to>
      <xdr:col>5</xdr:col>
      <xdr:colOff>600075</xdr:colOff>
      <xdr:row>76</xdr:row>
      <xdr:rowOff>33020</xdr:rowOff>
    </xdr:to>
    <xdr:sp macro="" textlink="">
      <xdr:nvSpPr>
        <xdr:cNvPr id="384" name="円/楕円 383">
          <a:extLst>
            <a:ext uri="{FF2B5EF4-FFF2-40B4-BE49-F238E27FC236}">
              <a16:creationId xmlns="" xmlns:a16="http://schemas.microsoft.com/office/drawing/2014/main" id="{00000000-0008-0000-0400-000080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43197</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57150</xdr:rowOff>
    </xdr:from>
    <xdr:to>
      <xdr:col>4</xdr:col>
      <xdr:colOff>396875</xdr:colOff>
      <xdr:row>76</xdr:row>
      <xdr:rowOff>158750</xdr:rowOff>
    </xdr:to>
    <xdr:sp macro="" textlink="">
      <xdr:nvSpPr>
        <xdr:cNvPr id="386" name="円/楕円 385">
          <a:extLst>
            <a:ext uri="{FF2B5EF4-FFF2-40B4-BE49-F238E27FC236}">
              <a16:creationId xmlns="" xmlns:a16="http://schemas.microsoft.com/office/drawing/2014/main" id="{00000000-0008-0000-0400-000082010000}"/>
            </a:ext>
          </a:extLst>
        </xdr:cNvPr>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168927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129539</xdr:rowOff>
    </xdr:from>
    <xdr:to>
      <xdr:col>3</xdr:col>
      <xdr:colOff>193675</xdr:colOff>
      <xdr:row>77</xdr:row>
      <xdr:rowOff>59689</xdr:rowOff>
    </xdr:to>
    <xdr:sp macro="" textlink="">
      <xdr:nvSpPr>
        <xdr:cNvPr id="388" name="円/楕円 387">
          <a:extLst>
            <a:ext uri="{FF2B5EF4-FFF2-40B4-BE49-F238E27FC236}">
              <a16:creationId xmlns="" xmlns:a16="http://schemas.microsoft.com/office/drawing/2014/main" id="{00000000-0008-0000-0400-000084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167639</xdr:rowOff>
    </xdr:from>
    <xdr:to>
      <xdr:col>1</xdr:col>
      <xdr:colOff>676275</xdr:colOff>
      <xdr:row>76</xdr:row>
      <xdr:rowOff>97789</xdr:rowOff>
    </xdr:to>
    <xdr:sp macro="" textlink="">
      <xdr:nvSpPr>
        <xdr:cNvPr id="390" name="円/楕円 389">
          <a:extLst>
            <a:ext uri="{FF2B5EF4-FFF2-40B4-BE49-F238E27FC236}">
              <a16:creationId xmlns="" xmlns:a16="http://schemas.microsoft.com/office/drawing/2014/main" id="{00000000-0008-0000-0400-000086010000}"/>
            </a:ext>
          </a:extLst>
        </xdr:cNvPr>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107967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公債費以外の経常収支比率は類似団体平均を下回る状況となった。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今後も同水準を維持できるよう、職員の適正配置、管理経費の節減を徹底し、更に適正化を図っていきたい。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51888</xdr:rowOff>
    </xdr:from>
    <xdr:to>
      <xdr:col>24</xdr:col>
      <xdr:colOff>31750</xdr:colOff>
      <xdr:row>76</xdr:row>
      <xdr:rowOff>68218</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5671800" y="13082088"/>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68218</xdr:rowOff>
    </xdr:from>
    <xdr:to>
      <xdr:col>22</xdr:col>
      <xdr:colOff>565150</xdr:colOff>
      <xdr:row>76</xdr:row>
      <xdr:rowOff>84545</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4782800" y="1309841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118835</xdr:rowOff>
    </xdr:from>
    <xdr:to>
      <xdr:col>21</xdr:col>
      <xdr:colOff>361950</xdr:colOff>
      <xdr:row>76</xdr:row>
      <xdr:rowOff>84545</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3893800" y="1297758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118835</xdr:rowOff>
    </xdr:from>
    <xdr:to>
      <xdr:col>20</xdr:col>
      <xdr:colOff>158750</xdr:colOff>
      <xdr:row>75</xdr:row>
      <xdr:rowOff>144962</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flipV="1">
          <a:off x="13004800" y="129775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1088</xdr:rowOff>
    </xdr:from>
    <xdr:to>
      <xdr:col>24</xdr:col>
      <xdr:colOff>82550</xdr:colOff>
      <xdr:row>76</xdr:row>
      <xdr:rowOff>102688</xdr:rowOff>
    </xdr:to>
    <xdr:sp macro="" textlink="">
      <xdr:nvSpPr>
        <xdr:cNvPr id="445" name="円/楕円 444">
          <a:extLst>
            <a:ext uri="{FF2B5EF4-FFF2-40B4-BE49-F238E27FC236}">
              <a16:creationId xmlns="" xmlns:a16="http://schemas.microsoft.com/office/drawing/2014/main" id="{00000000-0008-0000-0400-0000BD010000}"/>
            </a:ext>
          </a:extLst>
        </xdr:cNvPr>
        <xdr:cNvSpPr/>
      </xdr:nvSpPr>
      <xdr:spPr>
        <a:xfrm>
          <a:off x="16459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17615</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287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17418</xdr:rowOff>
    </xdr:from>
    <xdr:to>
      <xdr:col>22</xdr:col>
      <xdr:colOff>615950</xdr:colOff>
      <xdr:row>76</xdr:row>
      <xdr:rowOff>119018</xdr:rowOff>
    </xdr:to>
    <xdr:sp macro="" textlink="">
      <xdr:nvSpPr>
        <xdr:cNvPr id="447" name="円/楕円 446">
          <a:extLst>
            <a:ext uri="{FF2B5EF4-FFF2-40B4-BE49-F238E27FC236}">
              <a16:creationId xmlns="" xmlns:a16="http://schemas.microsoft.com/office/drawing/2014/main" id="{00000000-0008-0000-0400-0000BF010000}"/>
            </a:ext>
          </a:extLst>
        </xdr:cNvPr>
        <xdr:cNvSpPr/>
      </xdr:nvSpPr>
      <xdr:spPr>
        <a:xfrm>
          <a:off x="15621000" y="130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129194</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2816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33745</xdr:rowOff>
    </xdr:from>
    <xdr:to>
      <xdr:col>21</xdr:col>
      <xdr:colOff>412750</xdr:colOff>
      <xdr:row>76</xdr:row>
      <xdr:rowOff>135345</xdr:rowOff>
    </xdr:to>
    <xdr:sp macro="" textlink="">
      <xdr:nvSpPr>
        <xdr:cNvPr id="449" name="円/楕円 448">
          <a:extLst>
            <a:ext uri="{FF2B5EF4-FFF2-40B4-BE49-F238E27FC236}">
              <a16:creationId xmlns="" xmlns:a16="http://schemas.microsoft.com/office/drawing/2014/main" id="{00000000-0008-0000-0400-0000C1010000}"/>
            </a:ext>
          </a:extLst>
        </xdr:cNvPr>
        <xdr:cNvSpPr/>
      </xdr:nvSpPr>
      <xdr:spPr>
        <a:xfrm>
          <a:off x="14732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68035</xdr:rowOff>
    </xdr:from>
    <xdr:to>
      <xdr:col>20</xdr:col>
      <xdr:colOff>209550</xdr:colOff>
      <xdr:row>75</xdr:row>
      <xdr:rowOff>169636</xdr:rowOff>
    </xdr:to>
    <xdr:sp macro="" textlink="">
      <xdr:nvSpPr>
        <xdr:cNvPr id="451" name="円/楕円 450">
          <a:extLst>
            <a:ext uri="{FF2B5EF4-FFF2-40B4-BE49-F238E27FC236}">
              <a16:creationId xmlns="" xmlns:a16="http://schemas.microsoft.com/office/drawing/2014/main" id="{00000000-0008-0000-0400-0000C3010000}"/>
            </a:ext>
          </a:extLst>
        </xdr:cNvPr>
        <xdr:cNvSpPr/>
      </xdr:nvSpPr>
      <xdr:spPr>
        <a:xfrm>
          <a:off x="13843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8362</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94162</xdr:rowOff>
    </xdr:from>
    <xdr:to>
      <xdr:col>19</xdr:col>
      <xdr:colOff>6350</xdr:colOff>
      <xdr:row>76</xdr:row>
      <xdr:rowOff>24312</xdr:rowOff>
    </xdr:to>
    <xdr:sp macro="" textlink="">
      <xdr:nvSpPr>
        <xdr:cNvPr id="453" name="円/楕円 452">
          <a:extLst>
            <a:ext uri="{FF2B5EF4-FFF2-40B4-BE49-F238E27FC236}">
              <a16:creationId xmlns="" xmlns:a16="http://schemas.microsoft.com/office/drawing/2014/main" id="{00000000-0008-0000-0400-0000C5010000}"/>
            </a:ext>
          </a:extLst>
        </xdr:cNvPr>
        <xdr:cNvSpPr/>
      </xdr:nvSpPr>
      <xdr:spPr>
        <a:xfrm>
          <a:off x="12954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34489</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北海道遠別町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114752</xdr:rowOff>
    </xdr:from>
    <xdr:to>
      <xdr:col>4</xdr:col>
      <xdr:colOff>1117600</xdr:colOff>
      <xdr:row>16</xdr:row>
      <xdr:rowOff>119455</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003800" y="2905577"/>
          <a:ext cx="647700" cy="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99529</xdr:rowOff>
    </xdr:from>
    <xdr:ext cx="762000" cy="259045"/>
    <xdr:sp macro="" textlink="">
      <xdr:nvSpPr>
        <xdr:cNvPr id="48" name="人口1人当たり決算額の推移平均値テキスト130">
          <a:extLst>
            <a:ext uri="{FF2B5EF4-FFF2-40B4-BE49-F238E27FC236}">
              <a16:creationId xmlns="" xmlns:a16="http://schemas.microsoft.com/office/drawing/2014/main" id="{00000000-0008-0000-0500-000030000000}"/>
            </a:ext>
          </a:extLst>
        </xdr:cNvPr>
        <xdr:cNvSpPr txBox="1"/>
      </xdr:nvSpPr>
      <xdr:spPr>
        <a:xfrm>
          <a:off x="5740400" y="2890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119455</xdr:rowOff>
    </xdr:from>
    <xdr:to>
      <xdr:col>4</xdr:col>
      <xdr:colOff>469900</xdr:colOff>
      <xdr:row>16</xdr:row>
      <xdr:rowOff>123192</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4305300" y="2910280"/>
          <a:ext cx="698500" cy="3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a:extLst>
            <a:ext uri="{FF2B5EF4-FFF2-40B4-BE49-F238E27FC236}">
              <a16:creationId xmlns="" xmlns:a16="http://schemas.microsoft.com/office/drawing/2014/main" id="{00000000-0008-0000-0500-000034000000}"/>
            </a:ext>
          </a:extLst>
        </xdr:cNvPr>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123192</xdr:rowOff>
    </xdr:from>
    <xdr:to>
      <xdr:col>3</xdr:col>
      <xdr:colOff>904875</xdr:colOff>
      <xdr:row>16</xdr:row>
      <xdr:rowOff>131833</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3606800" y="2914017"/>
          <a:ext cx="6985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113961</xdr:rowOff>
    </xdr:from>
    <xdr:to>
      <xdr:col>3</xdr:col>
      <xdr:colOff>206375</xdr:colOff>
      <xdr:row>16</xdr:row>
      <xdr:rowOff>131833</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a:off x="2908300" y="2904786"/>
          <a:ext cx="698500" cy="17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63952</xdr:rowOff>
    </xdr:from>
    <xdr:to>
      <xdr:col>5</xdr:col>
      <xdr:colOff>34925</xdr:colOff>
      <xdr:row>16</xdr:row>
      <xdr:rowOff>165552</xdr:rowOff>
    </xdr:to>
    <xdr:sp macro="" textlink="">
      <xdr:nvSpPr>
        <xdr:cNvPr id="66" name="円/楕円 65">
          <a:extLst>
            <a:ext uri="{FF2B5EF4-FFF2-40B4-BE49-F238E27FC236}">
              <a16:creationId xmlns="" xmlns:a16="http://schemas.microsoft.com/office/drawing/2014/main" id="{00000000-0008-0000-0500-000042000000}"/>
            </a:ext>
          </a:extLst>
        </xdr:cNvPr>
        <xdr:cNvSpPr/>
      </xdr:nvSpPr>
      <xdr:spPr bwMode="auto">
        <a:xfrm>
          <a:off x="5600700" y="285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80479</xdr:rowOff>
    </xdr:from>
    <xdr:ext cx="762000" cy="259045"/>
    <xdr:sp macro="" textlink="">
      <xdr:nvSpPr>
        <xdr:cNvPr id="67" name="人口1人当たり決算額の推移該当値テキスト130">
          <a:extLst>
            <a:ext uri="{FF2B5EF4-FFF2-40B4-BE49-F238E27FC236}">
              <a16:creationId xmlns="" xmlns:a16="http://schemas.microsoft.com/office/drawing/2014/main" id="{00000000-0008-0000-0500-000043000000}"/>
            </a:ext>
          </a:extLst>
        </xdr:cNvPr>
        <xdr:cNvSpPr txBox="1"/>
      </xdr:nvSpPr>
      <xdr:spPr>
        <a:xfrm>
          <a:off x="5740400" y="269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251,191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68655</xdr:rowOff>
    </xdr:from>
    <xdr:to>
      <xdr:col>4</xdr:col>
      <xdr:colOff>520700</xdr:colOff>
      <xdr:row>16</xdr:row>
      <xdr:rowOff>170255</xdr:rowOff>
    </xdr:to>
    <xdr:sp macro="" textlink="">
      <xdr:nvSpPr>
        <xdr:cNvPr id="68" name="円/楕円 67">
          <a:extLst>
            <a:ext uri="{FF2B5EF4-FFF2-40B4-BE49-F238E27FC236}">
              <a16:creationId xmlns="" xmlns:a16="http://schemas.microsoft.com/office/drawing/2014/main" id="{00000000-0008-0000-0500-000044000000}"/>
            </a:ext>
          </a:extLst>
        </xdr:cNvPr>
        <xdr:cNvSpPr/>
      </xdr:nvSpPr>
      <xdr:spPr bwMode="auto">
        <a:xfrm>
          <a:off x="4953000" y="285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8982</xdr:rowOff>
    </xdr:from>
    <xdr:ext cx="7366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622800" y="262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249,134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72392</xdr:rowOff>
    </xdr:from>
    <xdr:to>
      <xdr:col>3</xdr:col>
      <xdr:colOff>955675</xdr:colOff>
      <xdr:row>17</xdr:row>
      <xdr:rowOff>2542</xdr:rowOff>
    </xdr:to>
    <xdr:sp macro="" textlink="">
      <xdr:nvSpPr>
        <xdr:cNvPr id="70" name="円/楕円 69">
          <a:extLst>
            <a:ext uri="{FF2B5EF4-FFF2-40B4-BE49-F238E27FC236}">
              <a16:creationId xmlns="" xmlns:a16="http://schemas.microsoft.com/office/drawing/2014/main" id="{00000000-0008-0000-0500-000046000000}"/>
            </a:ext>
          </a:extLst>
        </xdr:cNvPr>
        <xdr:cNvSpPr/>
      </xdr:nvSpPr>
      <xdr:spPr bwMode="auto">
        <a:xfrm>
          <a:off x="4254500" y="286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12719</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924300" y="263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247,499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81033</xdr:rowOff>
    </xdr:from>
    <xdr:to>
      <xdr:col>3</xdr:col>
      <xdr:colOff>257175</xdr:colOff>
      <xdr:row>17</xdr:row>
      <xdr:rowOff>11183</xdr:rowOff>
    </xdr:to>
    <xdr:sp macro="" textlink="">
      <xdr:nvSpPr>
        <xdr:cNvPr id="72" name="円/楕円 71">
          <a:extLst>
            <a:ext uri="{FF2B5EF4-FFF2-40B4-BE49-F238E27FC236}">
              <a16:creationId xmlns="" xmlns:a16="http://schemas.microsoft.com/office/drawing/2014/main" id="{00000000-0008-0000-0500-000048000000}"/>
            </a:ext>
          </a:extLst>
        </xdr:cNvPr>
        <xdr:cNvSpPr/>
      </xdr:nvSpPr>
      <xdr:spPr bwMode="auto">
        <a:xfrm>
          <a:off x="3556000" y="287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21360</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225800" y="264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243,719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63161</xdr:rowOff>
    </xdr:from>
    <xdr:to>
      <xdr:col>2</xdr:col>
      <xdr:colOff>692150</xdr:colOff>
      <xdr:row>16</xdr:row>
      <xdr:rowOff>164761</xdr:rowOff>
    </xdr:to>
    <xdr:sp macro="" textlink="">
      <xdr:nvSpPr>
        <xdr:cNvPr id="74" name="円/楕円 73">
          <a:extLst>
            <a:ext uri="{FF2B5EF4-FFF2-40B4-BE49-F238E27FC236}">
              <a16:creationId xmlns="" xmlns:a16="http://schemas.microsoft.com/office/drawing/2014/main" id="{00000000-0008-0000-0500-00004A000000}"/>
            </a:ext>
          </a:extLst>
        </xdr:cNvPr>
        <xdr:cNvSpPr/>
      </xdr:nvSpPr>
      <xdr:spPr bwMode="auto">
        <a:xfrm>
          <a:off x="2857500" y="2853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3488</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2527300" y="26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251,537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181224</xdr:rowOff>
    </xdr:from>
    <xdr:to>
      <xdr:col>4</xdr:col>
      <xdr:colOff>1117600</xdr:colOff>
      <xdr:row>35</xdr:row>
      <xdr:rowOff>209767</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003800" y="6791574"/>
          <a:ext cx="647700" cy="2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194545</xdr:rowOff>
    </xdr:from>
    <xdr:ext cx="762000" cy="259045"/>
    <xdr:sp macro="" textlink="">
      <xdr:nvSpPr>
        <xdr:cNvPr id="107" name="人口1人当たり決算額の推移平均値テキスト445">
          <a:extLst>
            <a:ext uri="{FF2B5EF4-FFF2-40B4-BE49-F238E27FC236}">
              <a16:creationId xmlns="" xmlns:a16="http://schemas.microsoft.com/office/drawing/2014/main" id="{00000000-0008-0000-0500-00006B000000}"/>
            </a:ext>
          </a:extLst>
        </xdr:cNvPr>
        <xdr:cNvSpPr txBox="1"/>
      </xdr:nvSpPr>
      <xdr:spPr>
        <a:xfrm>
          <a:off x="5740400" y="6804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177539</xdr:rowOff>
    </xdr:from>
    <xdr:to>
      <xdr:col>4</xdr:col>
      <xdr:colOff>469900</xdr:colOff>
      <xdr:row>35</xdr:row>
      <xdr:rowOff>181224</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4305300" y="6787889"/>
          <a:ext cx="698500" cy="3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a:extLst>
            <a:ext uri="{FF2B5EF4-FFF2-40B4-BE49-F238E27FC236}">
              <a16:creationId xmlns="" xmlns:a16="http://schemas.microsoft.com/office/drawing/2014/main" id="{00000000-0008-0000-0500-00006F000000}"/>
            </a:ext>
          </a:extLst>
        </xdr:cNvPr>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57108</xdr:rowOff>
    </xdr:from>
    <xdr:to>
      <xdr:col>3</xdr:col>
      <xdr:colOff>904875</xdr:colOff>
      <xdr:row>35</xdr:row>
      <xdr:rowOff>177539</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3606800" y="6667458"/>
          <a:ext cx="698500" cy="120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a:extLst>
            <a:ext uri="{FF2B5EF4-FFF2-40B4-BE49-F238E27FC236}">
              <a16:creationId xmlns="" xmlns:a16="http://schemas.microsoft.com/office/drawing/2014/main" id="{00000000-0008-0000-0500-000072000000}"/>
            </a:ext>
          </a:extLst>
        </xdr:cNvPr>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57108</xdr:rowOff>
    </xdr:from>
    <xdr:to>
      <xdr:col>3</xdr:col>
      <xdr:colOff>206375</xdr:colOff>
      <xdr:row>35</xdr:row>
      <xdr:rowOff>65539</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2908300" y="6667458"/>
          <a:ext cx="698500" cy="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158967</xdr:rowOff>
    </xdr:from>
    <xdr:to>
      <xdr:col>5</xdr:col>
      <xdr:colOff>34925</xdr:colOff>
      <xdr:row>35</xdr:row>
      <xdr:rowOff>260567</xdr:rowOff>
    </xdr:to>
    <xdr:sp macro="" textlink="">
      <xdr:nvSpPr>
        <xdr:cNvPr id="125" name="円/楕円 124">
          <a:extLst>
            <a:ext uri="{FF2B5EF4-FFF2-40B4-BE49-F238E27FC236}">
              <a16:creationId xmlns="" xmlns:a16="http://schemas.microsoft.com/office/drawing/2014/main" id="{00000000-0008-0000-0500-00007D000000}"/>
            </a:ext>
          </a:extLst>
        </xdr:cNvPr>
        <xdr:cNvSpPr/>
      </xdr:nvSpPr>
      <xdr:spPr bwMode="auto">
        <a:xfrm>
          <a:off x="5600700" y="6769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4044</xdr:rowOff>
    </xdr:from>
    <xdr:ext cx="762000" cy="259045"/>
    <xdr:sp macro="" textlink="">
      <xdr:nvSpPr>
        <xdr:cNvPr id="126" name="人口1人当たり決算額の推移該当値テキスト445">
          <a:extLst>
            <a:ext uri="{FF2B5EF4-FFF2-40B4-BE49-F238E27FC236}">
              <a16:creationId xmlns="" xmlns:a16="http://schemas.microsoft.com/office/drawing/2014/main" id="{00000000-0008-0000-0500-00007E000000}"/>
            </a:ext>
          </a:extLst>
        </xdr:cNvPr>
        <xdr:cNvSpPr txBox="1"/>
      </xdr:nvSpPr>
      <xdr:spPr>
        <a:xfrm>
          <a:off x="5740400" y="661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44,397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130424</xdr:rowOff>
    </xdr:from>
    <xdr:to>
      <xdr:col>4</xdr:col>
      <xdr:colOff>520700</xdr:colOff>
      <xdr:row>35</xdr:row>
      <xdr:rowOff>232024</xdr:rowOff>
    </xdr:to>
    <xdr:sp macro="" textlink="">
      <xdr:nvSpPr>
        <xdr:cNvPr id="127" name="円/楕円 126">
          <a:extLst>
            <a:ext uri="{FF2B5EF4-FFF2-40B4-BE49-F238E27FC236}">
              <a16:creationId xmlns="" xmlns:a16="http://schemas.microsoft.com/office/drawing/2014/main" id="{00000000-0008-0000-0500-00007F000000}"/>
            </a:ext>
          </a:extLst>
        </xdr:cNvPr>
        <xdr:cNvSpPr/>
      </xdr:nvSpPr>
      <xdr:spPr bwMode="auto">
        <a:xfrm>
          <a:off x="4953000" y="6740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242201</xdr:rowOff>
    </xdr:from>
    <xdr:ext cx="7366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622800" y="6509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126739</xdr:rowOff>
    </xdr:from>
    <xdr:to>
      <xdr:col>3</xdr:col>
      <xdr:colOff>955675</xdr:colOff>
      <xdr:row>35</xdr:row>
      <xdr:rowOff>228339</xdr:rowOff>
    </xdr:to>
    <xdr:sp macro="" textlink="">
      <xdr:nvSpPr>
        <xdr:cNvPr id="129" name="円/楕円 128">
          <a:extLst>
            <a:ext uri="{FF2B5EF4-FFF2-40B4-BE49-F238E27FC236}">
              <a16:creationId xmlns="" xmlns:a16="http://schemas.microsoft.com/office/drawing/2014/main" id="{00000000-0008-0000-0500-000081000000}"/>
            </a:ext>
          </a:extLst>
        </xdr:cNvPr>
        <xdr:cNvSpPr/>
      </xdr:nvSpPr>
      <xdr:spPr bwMode="auto">
        <a:xfrm>
          <a:off x="4254500" y="673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238516</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924300" y="650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6308</xdr:rowOff>
    </xdr:from>
    <xdr:to>
      <xdr:col>3</xdr:col>
      <xdr:colOff>257175</xdr:colOff>
      <xdr:row>35</xdr:row>
      <xdr:rowOff>107908</xdr:rowOff>
    </xdr:to>
    <xdr:sp macro="" textlink="">
      <xdr:nvSpPr>
        <xdr:cNvPr id="131" name="円/楕円 130">
          <a:extLst>
            <a:ext uri="{FF2B5EF4-FFF2-40B4-BE49-F238E27FC236}">
              <a16:creationId xmlns="" xmlns:a16="http://schemas.microsoft.com/office/drawing/2014/main" id="{00000000-0008-0000-0500-000083000000}"/>
            </a:ext>
          </a:extLst>
        </xdr:cNvPr>
        <xdr:cNvSpPr/>
      </xdr:nvSpPr>
      <xdr:spPr bwMode="auto">
        <a:xfrm>
          <a:off x="3556000" y="6616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118085</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225800" y="638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14739</xdr:rowOff>
    </xdr:from>
    <xdr:to>
      <xdr:col>2</xdr:col>
      <xdr:colOff>692150</xdr:colOff>
      <xdr:row>35</xdr:row>
      <xdr:rowOff>116339</xdr:rowOff>
    </xdr:to>
    <xdr:sp macro="" textlink="">
      <xdr:nvSpPr>
        <xdr:cNvPr id="133" name="円/楕円 132">
          <a:extLst>
            <a:ext uri="{FF2B5EF4-FFF2-40B4-BE49-F238E27FC236}">
              <a16:creationId xmlns="" xmlns:a16="http://schemas.microsoft.com/office/drawing/2014/main" id="{00000000-0008-0000-0500-000085000000}"/>
            </a:ext>
          </a:extLst>
        </xdr:cNvPr>
        <xdr:cNvSpPr/>
      </xdr:nvSpPr>
      <xdr:spPr bwMode="auto">
        <a:xfrm>
          <a:off x="2857500" y="662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126516</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2527300" y="639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北海道遠別町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2,781
2,761
590.80
4,882,988
4,791,118
71,870
2,718,022
4,496,878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67867</xdr:rowOff>
    </xdr:from>
    <xdr:to>
      <xdr:col>6</xdr:col>
      <xdr:colOff>511175</xdr:colOff>
      <xdr:row>37</xdr:row>
      <xdr:rowOff>83798</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411517"/>
          <a:ext cx="838200" cy="1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74791</xdr:rowOff>
    </xdr:from>
    <xdr:to>
      <xdr:col>5</xdr:col>
      <xdr:colOff>358775</xdr:colOff>
      <xdr:row>37</xdr:row>
      <xdr:rowOff>83798</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a:off x="2908300" y="6418441"/>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53946</xdr:rowOff>
    </xdr:from>
    <xdr:to>
      <xdr:col>4</xdr:col>
      <xdr:colOff>155575</xdr:colOff>
      <xdr:row>37</xdr:row>
      <xdr:rowOff>74791</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6397596"/>
          <a:ext cx="889000" cy="2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51790</xdr:rowOff>
    </xdr:from>
    <xdr:to>
      <xdr:col>2</xdr:col>
      <xdr:colOff>638175</xdr:colOff>
      <xdr:row>37</xdr:row>
      <xdr:rowOff>53946</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a:off x="1130300" y="6395440"/>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17067</xdr:rowOff>
    </xdr:from>
    <xdr:to>
      <xdr:col>6</xdr:col>
      <xdr:colOff>561975</xdr:colOff>
      <xdr:row>37</xdr:row>
      <xdr:rowOff>118667</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4584700" y="63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39944</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2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214,496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32998</xdr:rowOff>
    </xdr:from>
    <xdr:to>
      <xdr:col>5</xdr:col>
      <xdr:colOff>409575</xdr:colOff>
      <xdr:row>37</xdr:row>
      <xdr:rowOff>134598</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3746500" y="637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151125</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4" y="615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209,618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23991</xdr:rowOff>
    </xdr:from>
    <xdr:to>
      <xdr:col>4</xdr:col>
      <xdr:colOff>206375</xdr:colOff>
      <xdr:row>37</xdr:row>
      <xdr:rowOff>125591</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2857500" y="63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142118</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4" y="614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212,376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3146</xdr:rowOff>
    </xdr:from>
    <xdr:to>
      <xdr:col>3</xdr:col>
      <xdr:colOff>3175</xdr:colOff>
      <xdr:row>37</xdr:row>
      <xdr:rowOff>104746</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968500" y="634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121273</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4" y="612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990</xdr:rowOff>
    </xdr:from>
    <xdr:to>
      <xdr:col>1</xdr:col>
      <xdr:colOff>485775</xdr:colOff>
      <xdr:row>37</xdr:row>
      <xdr:rowOff>102590</xdr:rowOff>
    </xdr:to>
    <xdr:sp macro="" textlink="">
      <xdr:nvSpPr>
        <xdr:cNvPr id="90" name="円/楕円 89">
          <a:extLst>
            <a:ext uri="{FF2B5EF4-FFF2-40B4-BE49-F238E27FC236}">
              <a16:creationId xmlns="" xmlns:a16="http://schemas.microsoft.com/office/drawing/2014/main" id="{00000000-0008-0000-0600-00005A000000}"/>
            </a:ext>
          </a:extLst>
        </xdr:cNvPr>
        <xdr:cNvSpPr/>
      </xdr:nvSpPr>
      <xdr:spPr>
        <a:xfrm>
          <a:off x="1079500" y="63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119117</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4" y="61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98774</xdr:rowOff>
    </xdr:from>
    <xdr:to>
      <xdr:col>6</xdr:col>
      <xdr:colOff>511175</xdr:colOff>
      <xdr:row>57</xdr:row>
      <xdr:rowOff>126531</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3797300" y="9871424"/>
          <a:ext cx="838200" cy="2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126531</xdr:rowOff>
    </xdr:from>
    <xdr:to>
      <xdr:col>5</xdr:col>
      <xdr:colOff>358775</xdr:colOff>
      <xdr:row>57</xdr:row>
      <xdr:rowOff>162289</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908300" y="9899181"/>
          <a:ext cx="889000" cy="3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162289</xdr:rowOff>
    </xdr:from>
    <xdr:to>
      <xdr:col>4</xdr:col>
      <xdr:colOff>155575</xdr:colOff>
      <xdr:row>58</xdr:row>
      <xdr:rowOff>30419</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019300" y="9934939"/>
          <a:ext cx="889000" cy="3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30419</xdr:rowOff>
    </xdr:from>
    <xdr:to>
      <xdr:col>2</xdr:col>
      <xdr:colOff>638175</xdr:colOff>
      <xdr:row>58</xdr:row>
      <xdr:rowOff>44129</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flipV="1">
          <a:off x="1130300" y="9974519"/>
          <a:ext cx="889000" cy="1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47974</xdr:rowOff>
    </xdr:from>
    <xdr:to>
      <xdr:col>6</xdr:col>
      <xdr:colOff>561975</xdr:colOff>
      <xdr:row>57</xdr:row>
      <xdr:rowOff>149574</xdr:rowOff>
    </xdr:to>
    <xdr:sp macro="" textlink="">
      <xdr:nvSpPr>
        <xdr:cNvPr id="141" name="円/楕円 140">
          <a:extLst>
            <a:ext uri="{FF2B5EF4-FFF2-40B4-BE49-F238E27FC236}">
              <a16:creationId xmlns="" xmlns:a16="http://schemas.microsoft.com/office/drawing/2014/main" id="{00000000-0008-0000-0600-00008D000000}"/>
            </a:ext>
          </a:extLst>
        </xdr:cNvPr>
        <xdr:cNvSpPr/>
      </xdr:nvSpPr>
      <xdr:spPr>
        <a:xfrm>
          <a:off x="4584700" y="98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70851</xdr:rowOff>
    </xdr:from>
    <xdr:ext cx="599010" cy="259045"/>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686300" y="967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75731</xdr:rowOff>
    </xdr:from>
    <xdr:to>
      <xdr:col>5</xdr:col>
      <xdr:colOff>409575</xdr:colOff>
      <xdr:row>58</xdr:row>
      <xdr:rowOff>5881</xdr:rowOff>
    </xdr:to>
    <xdr:sp macro="" textlink="">
      <xdr:nvSpPr>
        <xdr:cNvPr id="143" name="円/楕円 142">
          <a:extLst>
            <a:ext uri="{FF2B5EF4-FFF2-40B4-BE49-F238E27FC236}">
              <a16:creationId xmlns="" xmlns:a16="http://schemas.microsoft.com/office/drawing/2014/main" id="{00000000-0008-0000-0600-00008F000000}"/>
            </a:ext>
          </a:extLst>
        </xdr:cNvPr>
        <xdr:cNvSpPr/>
      </xdr:nvSpPr>
      <xdr:spPr>
        <a:xfrm>
          <a:off x="3746500" y="98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22408</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497794" y="962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111489</xdr:rowOff>
    </xdr:from>
    <xdr:to>
      <xdr:col>4</xdr:col>
      <xdr:colOff>206375</xdr:colOff>
      <xdr:row>58</xdr:row>
      <xdr:rowOff>41639</xdr:rowOff>
    </xdr:to>
    <xdr:sp macro="" textlink="">
      <xdr:nvSpPr>
        <xdr:cNvPr id="145" name="円/楕円 144">
          <a:extLst>
            <a:ext uri="{FF2B5EF4-FFF2-40B4-BE49-F238E27FC236}">
              <a16:creationId xmlns="" xmlns:a16="http://schemas.microsoft.com/office/drawing/2014/main" id="{00000000-0008-0000-0600-000091000000}"/>
            </a:ext>
          </a:extLst>
        </xdr:cNvPr>
        <xdr:cNvSpPr/>
      </xdr:nvSpPr>
      <xdr:spPr>
        <a:xfrm>
          <a:off x="2857500" y="98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32766</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608794" y="997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171,166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151069</xdr:rowOff>
    </xdr:from>
    <xdr:to>
      <xdr:col>3</xdr:col>
      <xdr:colOff>3175</xdr:colOff>
      <xdr:row>58</xdr:row>
      <xdr:rowOff>81219</xdr:rowOff>
    </xdr:to>
    <xdr:sp macro="" textlink="">
      <xdr:nvSpPr>
        <xdr:cNvPr id="147" name="円/楕円 146">
          <a:extLst>
            <a:ext uri="{FF2B5EF4-FFF2-40B4-BE49-F238E27FC236}">
              <a16:creationId xmlns="" xmlns:a16="http://schemas.microsoft.com/office/drawing/2014/main" id="{00000000-0008-0000-0600-000093000000}"/>
            </a:ext>
          </a:extLst>
        </xdr:cNvPr>
        <xdr:cNvSpPr/>
      </xdr:nvSpPr>
      <xdr:spPr>
        <a:xfrm>
          <a:off x="1968500" y="992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72346</xdr:rowOff>
    </xdr:from>
    <xdr:ext cx="599010"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719794" y="1001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146,926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164779</xdr:rowOff>
    </xdr:from>
    <xdr:to>
      <xdr:col>1</xdr:col>
      <xdr:colOff>485775</xdr:colOff>
      <xdr:row>58</xdr:row>
      <xdr:rowOff>94929</xdr:rowOff>
    </xdr:to>
    <xdr:sp macro="" textlink="">
      <xdr:nvSpPr>
        <xdr:cNvPr id="149" name="円/楕円 148">
          <a:extLst>
            <a:ext uri="{FF2B5EF4-FFF2-40B4-BE49-F238E27FC236}">
              <a16:creationId xmlns="" xmlns:a16="http://schemas.microsoft.com/office/drawing/2014/main" id="{00000000-0008-0000-0600-000095000000}"/>
            </a:ext>
          </a:extLst>
        </xdr:cNvPr>
        <xdr:cNvSpPr/>
      </xdr:nvSpPr>
      <xdr:spPr>
        <a:xfrm>
          <a:off x="1079500" y="99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86056</xdr:rowOff>
    </xdr:from>
    <xdr:ext cx="599010"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830794" y="1003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161874</xdr:rowOff>
    </xdr:from>
    <xdr:to>
      <xdr:col>6</xdr:col>
      <xdr:colOff>511175</xdr:colOff>
      <xdr:row>76</xdr:row>
      <xdr:rowOff>45389</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3797300" y="13020624"/>
          <a:ext cx="838200" cy="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161874</xdr:rowOff>
    </xdr:from>
    <xdr:to>
      <xdr:col>5</xdr:col>
      <xdr:colOff>358775</xdr:colOff>
      <xdr:row>76</xdr:row>
      <xdr:rowOff>107786</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908300" y="13020624"/>
          <a:ext cx="889000" cy="11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105626</xdr:rowOff>
    </xdr:from>
    <xdr:to>
      <xdr:col>4</xdr:col>
      <xdr:colOff>155575</xdr:colOff>
      <xdr:row>76</xdr:row>
      <xdr:rowOff>107786</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2019300" y="13135826"/>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20143</xdr:rowOff>
    </xdr:from>
    <xdr:to>
      <xdr:col>2</xdr:col>
      <xdr:colOff>638175</xdr:colOff>
      <xdr:row>76</xdr:row>
      <xdr:rowOff>105626</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a:off x="1130300" y="13050343"/>
          <a:ext cx="889000" cy="8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166039</xdr:rowOff>
    </xdr:from>
    <xdr:to>
      <xdr:col>6</xdr:col>
      <xdr:colOff>561975</xdr:colOff>
      <xdr:row>76</xdr:row>
      <xdr:rowOff>96189</xdr:rowOff>
    </xdr:to>
    <xdr:sp macro="" textlink="">
      <xdr:nvSpPr>
        <xdr:cNvPr id="198" name="円/楕円 197">
          <a:extLst>
            <a:ext uri="{FF2B5EF4-FFF2-40B4-BE49-F238E27FC236}">
              <a16:creationId xmlns="" xmlns:a16="http://schemas.microsoft.com/office/drawing/2014/main" id="{00000000-0008-0000-0600-0000C6000000}"/>
            </a:ext>
          </a:extLst>
        </xdr:cNvPr>
        <xdr:cNvSpPr/>
      </xdr:nvSpPr>
      <xdr:spPr>
        <a:xfrm>
          <a:off x="4584700" y="130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17466</xdr:rowOff>
    </xdr:from>
    <xdr:ext cx="534377" cy="25904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686300" y="1287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40,426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111074</xdr:rowOff>
    </xdr:from>
    <xdr:to>
      <xdr:col>5</xdr:col>
      <xdr:colOff>409575</xdr:colOff>
      <xdr:row>76</xdr:row>
      <xdr:rowOff>41224</xdr:rowOff>
    </xdr:to>
    <xdr:sp macro="" textlink="">
      <xdr:nvSpPr>
        <xdr:cNvPr id="200" name="円/楕円 199">
          <a:extLst>
            <a:ext uri="{FF2B5EF4-FFF2-40B4-BE49-F238E27FC236}">
              <a16:creationId xmlns="" xmlns:a16="http://schemas.microsoft.com/office/drawing/2014/main" id="{00000000-0008-0000-0600-0000C8000000}"/>
            </a:ext>
          </a:extLst>
        </xdr:cNvPr>
        <xdr:cNvSpPr/>
      </xdr:nvSpPr>
      <xdr:spPr>
        <a:xfrm>
          <a:off x="3746500" y="129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57751</xdr:rowOff>
    </xdr:from>
    <xdr:ext cx="534377"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530111" y="127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56986</xdr:rowOff>
    </xdr:from>
    <xdr:to>
      <xdr:col>4</xdr:col>
      <xdr:colOff>206375</xdr:colOff>
      <xdr:row>76</xdr:row>
      <xdr:rowOff>158586</xdr:rowOff>
    </xdr:to>
    <xdr:sp macro="" textlink="">
      <xdr:nvSpPr>
        <xdr:cNvPr id="202" name="円/楕円 201">
          <a:extLst>
            <a:ext uri="{FF2B5EF4-FFF2-40B4-BE49-F238E27FC236}">
              <a16:creationId xmlns="" xmlns:a16="http://schemas.microsoft.com/office/drawing/2014/main" id="{00000000-0008-0000-0600-0000CA000000}"/>
            </a:ext>
          </a:extLst>
        </xdr:cNvPr>
        <xdr:cNvSpPr/>
      </xdr:nvSpPr>
      <xdr:spPr>
        <a:xfrm>
          <a:off x="2857500" y="130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3662</xdr:rowOff>
    </xdr:from>
    <xdr:ext cx="534377"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641111" y="1286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54826</xdr:rowOff>
    </xdr:from>
    <xdr:to>
      <xdr:col>3</xdr:col>
      <xdr:colOff>3175</xdr:colOff>
      <xdr:row>76</xdr:row>
      <xdr:rowOff>156426</xdr:rowOff>
    </xdr:to>
    <xdr:sp macro="" textlink="">
      <xdr:nvSpPr>
        <xdr:cNvPr id="204" name="円/楕円 203">
          <a:extLst>
            <a:ext uri="{FF2B5EF4-FFF2-40B4-BE49-F238E27FC236}">
              <a16:creationId xmlns="" xmlns:a16="http://schemas.microsoft.com/office/drawing/2014/main" id="{00000000-0008-0000-0600-0000CC000000}"/>
            </a:ext>
          </a:extLst>
        </xdr:cNvPr>
        <xdr:cNvSpPr/>
      </xdr:nvSpPr>
      <xdr:spPr>
        <a:xfrm>
          <a:off x="1968500" y="130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1503</xdr:rowOff>
    </xdr:from>
    <xdr:ext cx="534377"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752111" y="128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140792</xdr:rowOff>
    </xdr:from>
    <xdr:to>
      <xdr:col>1</xdr:col>
      <xdr:colOff>485775</xdr:colOff>
      <xdr:row>76</xdr:row>
      <xdr:rowOff>70941</xdr:rowOff>
    </xdr:to>
    <xdr:sp macro="" textlink="">
      <xdr:nvSpPr>
        <xdr:cNvPr id="206" name="円/楕円 205">
          <a:extLst>
            <a:ext uri="{FF2B5EF4-FFF2-40B4-BE49-F238E27FC236}">
              <a16:creationId xmlns="" xmlns:a16="http://schemas.microsoft.com/office/drawing/2014/main" id="{00000000-0008-0000-0600-0000CE000000}"/>
            </a:ext>
          </a:extLst>
        </xdr:cNvPr>
        <xdr:cNvSpPr/>
      </xdr:nvSpPr>
      <xdr:spPr>
        <a:xfrm>
          <a:off x="1079500" y="12999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87469</xdr:rowOff>
    </xdr:from>
    <xdr:ext cx="534377" cy="259045"/>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63111" y="127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80536</xdr:rowOff>
    </xdr:from>
    <xdr:to>
      <xdr:col>6</xdr:col>
      <xdr:colOff>511175</xdr:colOff>
      <xdr:row>97</xdr:row>
      <xdr:rowOff>8058</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3797300" y="16539736"/>
          <a:ext cx="838200" cy="9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a:extLst>
            <a:ext uri="{FF2B5EF4-FFF2-40B4-BE49-F238E27FC236}">
              <a16:creationId xmlns="" xmlns:a16="http://schemas.microsoft.com/office/drawing/2014/main" id="{00000000-0008-0000-0600-0000F0000000}"/>
            </a:ext>
          </a:extLst>
        </xdr:cNvPr>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8058</xdr:rowOff>
    </xdr:from>
    <xdr:to>
      <xdr:col>5</xdr:col>
      <xdr:colOff>358775</xdr:colOff>
      <xdr:row>97</xdr:row>
      <xdr:rowOff>21286</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2908300" y="16638708"/>
          <a:ext cx="889000" cy="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21286</xdr:rowOff>
    </xdr:from>
    <xdr:to>
      <xdr:col>4</xdr:col>
      <xdr:colOff>155575</xdr:colOff>
      <xdr:row>97</xdr:row>
      <xdr:rowOff>75681</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2019300" y="16651936"/>
          <a:ext cx="889000" cy="5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70358</xdr:rowOff>
    </xdr:from>
    <xdr:to>
      <xdr:col>2</xdr:col>
      <xdr:colOff>638175</xdr:colOff>
      <xdr:row>97</xdr:row>
      <xdr:rowOff>75681</xdr:rowOff>
    </xdr:to>
    <xdr:cxnSp macro="">
      <xdr:nvCxnSpPr>
        <xdr:cNvPr id="248" name="直線コネクタ 247">
          <a:extLst>
            <a:ext uri="{FF2B5EF4-FFF2-40B4-BE49-F238E27FC236}">
              <a16:creationId xmlns="" xmlns:a16="http://schemas.microsoft.com/office/drawing/2014/main" id="{00000000-0008-0000-0600-0000F8000000}"/>
            </a:ext>
          </a:extLst>
        </xdr:cNvPr>
        <xdr:cNvCxnSpPr/>
      </xdr:nvCxnSpPr>
      <xdr:spPr>
        <a:xfrm>
          <a:off x="1130300" y="16701008"/>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29736</xdr:rowOff>
    </xdr:from>
    <xdr:to>
      <xdr:col>6</xdr:col>
      <xdr:colOff>561975</xdr:colOff>
      <xdr:row>96</xdr:row>
      <xdr:rowOff>131336</xdr:rowOff>
    </xdr:to>
    <xdr:sp macro="" textlink="">
      <xdr:nvSpPr>
        <xdr:cNvPr id="258" name="円/楕円 257">
          <a:extLst>
            <a:ext uri="{FF2B5EF4-FFF2-40B4-BE49-F238E27FC236}">
              <a16:creationId xmlns="" xmlns:a16="http://schemas.microsoft.com/office/drawing/2014/main" id="{00000000-0008-0000-0600-000002010000}"/>
            </a:ext>
          </a:extLst>
        </xdr:cNvPr>
        <xdr:cNvSpPr/>
      </xdr:nvSpPr>
      <xdr:spPr>
        <a:xfrm>
          <a:off x="4584700" y="164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52613</xdr:rowOff>
    </xdr:from>
    <xdr:ext cx="534377" cy="259045"/>
    <xdr:sp macro="" textlink="">
      <xdr:nvSpPr>
        <xdr:cNvPr id="259" name="扶助費該当値テキスト">
          <a:extLst>
            <a:ext uri="{FF2B5EF4-FFF2-40B4-BE49-F238E27FC236}">
              <a16:creationId xmlns="" xmlns:a16="http://schemas.microsoft.com/office/drawing/2014/main" id="{00000000-0008-0000-0600-000003010000}"/>
            </a:ext>
          </a:extLst>
        </xdr:cNvPr>
        <xdr:cNvSpPr txBox="1"/>
      </xdr:nvSpPr>
      <xdr:spPr>
        <a:xfrm>
          <a:off x="4686300" y="1634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128708</xdr:rowOff>
    </xdr:from>
    <xdr:to>
      <xdr:col>5</xdr:col>
      <xdr:colOff>409575</xdr:colOff>
      <xdr:row>97</xdr:row>
      <xdr:rowOff>58858</xdr:rowOff>
    </xdr:to>
    <xdr:sp macro="" textlink="">
      <xdr:nvSpPr>
        <xdr:cNvPr id="260" name="円/楕円 259">
          <a:extLst>
            <a:ext uri="{FF2B5EF4-FFF2-40B4-BE49-F238E27FC236}">
              <a16:creationId xmlns="" xmlns:a16="http://schemas.microsoft.com/office/drawing/2014/main" id="{00000000-0008-0000-0600-000004010000}"/>
            </a:ext>
          </a:extLst>
        </xdr:cNvPr>
        <xdr:cNvSpPr/>
      </xdr:nvSpPr>
      <xdr:spPr>
        <a:xfrm>
          <a:off x="3746500" y="165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75385</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3530111" y="163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141936</xdr:rowOff>
    </xdr:from>
    <xdr:to>
      <xdr:col>4</xdr:col>
      <xdr:colOff>206375</xdr:colOff>
      <xdr:row>97</xdr:row>
      <xdr:rowOff>72086</xdr:rowOff>
    </xdr:to>
    <xdr:sp macro="" textlink="">
      <xdr:nvSpPr>
        <xdr:cNvPr id="262" name="円/楕円 261">
          <a:extLst>
            <a:ext uri="{FF2B5EF4-FFF2-40B4-BE49-F238E27FC236}">
              <a16:creationId xmlns="" xmlns:a16="http://schemas.microsoft.com/office/drawing/2014/main" id="{00000000-0008-0000-0600-000006010000}"/>
            </a:ext>
          </a:extLst>
        </xdr:cNvPr>
        <xdr:cNvSpPr/>
      </xdr:nvSpPr>
      <xdr:spPr>
        <a:xfrm>
          <a:off x="2857500" y="166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88613</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2641111" y="1637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24881</xdr:rowOff>
    </xdr:from>
    <xdr:to>
      <xdr:col>3</xdr:col>
      <xdr:colOff>3175</xdr:colOff>
      <xdr:row>97</xdr:row>
      <xdr:rowOff>126481</xdr:rowOff>
    </xdr:to>
    <xdr:sp macro="" textlink="">
      <xdr:nvSpPr>
        <xdr:cNvPr id="264" name="円/楕円 263">
          <a:extLst>
            <a:ext uri="{FF2B5EF4-FFF2-40B4-BE49-F238E27FC236}">
              <a16:creationId xmlns="" xmlns:a16="http://schemas.microsoft.com/office/drawing/2014/main" id="{00000000-0008-0000-0600-000008010000}"/>
            </a:ext>
          </a:extLst>
        </xdr:cNvPr>
        <xdr:cNvSpPr/>
      </xdr:nvSpPr>
      <xdr:spPr>
        <a:xfrm>
          <a:off x="1968500" y="166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143008</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1752111" y="1643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19558</xdr:rowOff>
    </xdr:from>
    <xdr:to>
      <xdr:col>1</xdr:col>
      <xdr:colOff>485775</xdr:colOff>
      <xdr:row>97</xdr:row>
      <xdr:rowOff>121158</xdr:rowOff>
    </xdr:to>
    <xdr:sp macro="" textlink="">
      <xdr:nvSpPr>
        <xdr:cNvPr id="266" name="円/楕円 265">
          <a:extLst>
            <a:ext uri="{FF2B5EF4-FFF2-40B4-BE49-F238E27FC236}">
              <a16:creationId xmlns="" xmlns:a16="http://schemas.microsoft.com/office/drawing/2014/main" id="{00000000-0008-0000-0600-00000A010000}"/>
            </a:ext>
          </a:extLst>
        </xdr:cNvPr>
        <xdr:cNvSpPr/>
      </xdr:nvSpPr>
      <xdr:spPr>
        <a:xfrm>
          <a:off x="1079500" y="166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137685</xdr:rowOff>
    </xdr:from>
    <xdr:ext cx="534377" cy="259045"/>
    <xdr:sp macro="" textlink="">
      <xdr:nvSpPr>
        <xdr:cNvPr id="267" name="テキスト ボックス 266">
          <a:extLst>
            <a:ext uri="{FF2B5EF4-FFF2-40B4-BE49-F238E27FC236}">
              <a16:creationId xmlns="" xmlns:a16="http://schemas.microsoft.com/office/drawing/2014/main" id="{00000000-0008-0000-0600-00000B010000}"/>
            </a:ext>
          </a:extLst>
        </xdr:cNvPr>
        <xdr:cNvSpPr txBox="1"/>
      </xdr:nvSpPr>
      <xdr:spPr>
        <a:xfrm>
          <a:off x="863111" y="164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73204</xdr:rowOff>
    </xdr:from>
    <xdr:to>
      <xdr:col>15</xdr:col>
      <xdr:colOff>180975</xdr:colOff>
      <xdr:row>34</xdr:row>
      <xdr:rowOff>29714</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9639300" y="5388154"/>
          <a:ext cx="838200" cy="47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a:extLst>
            <a:ext uri="{FF2B5EF4-FFF2-40B4-BE49-F238E27FC236}">
              <a16:creationId xmlns="" xmlns:a16="http://schemas.microsoft.com/office/drawing/2014/main" id="{00000000-0008-0000-0600-00002B010000}"/>
            </a:ext>
          </a:extLst>
        </xdr:cNvPr>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140807</xdr:rowOff>
    </xdr:from>
    <xdr:to>
      <xdr:col>14</xdr:col>
      <xdr:colOff>28575</xdr:colOff>
      <xdr:row>34</xdr:row>
      <xdr:rowOff>29714</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a:off x="8750300" y="5798657"/>
          <a:ext cx="889000" cy="6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65333</xdr:rowOff>
    </xdr:from>
    <xdr:to>
      <xdr:col>12</xdr:col>
      <xdr:colOff>511175</xdr:colOff>
      <xdr:row>33</xdr:row>
      <xdr:rowOff>140807</xdr:rowOff>
    </xdr:to>
    <xdr:cxnSp macro="">
      <xdr:nvCxnSpPr>
        <xdr:cNvPr id="304" name="直線コネクタ 303">
          <a:extLst>
            <a:ext uri="{FF2B5EF4-FFF2-40B4-BE49-F238E27FC236}">
              <a16:creationId xmlns="" xmlns:a16="http://schemas.microsoft.com/office/drawing/2014/main" id="{00000000-0008-0000-0600-000030010000}"/>
            </a:ext>
          </a:extLst>
        </xdr:cNvPr>
        <xdr:cNvCxnSpPr/>
      </xdr:nvCxnSpPr>
      <xdr:spPr>
        <a:xfrm>
          <a:off x="7861300" y="5723183"/>
          <a:ext cx="889000" cy="7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65333</xdr:rowOff>
    </xdr:from>
    <xdr:to>
      <xdr:col>11</xdr:col>
      <xdr:colOff>307975</xdr:colOff>
      <xdr:row>33</xdr:row>
      <xdr:rowOff>147548</xdr:rowOff>
    </xdr:to>
    <xdr:cxnSp macro="">
      <xdr:nvCxnSpPr>
        <xdr:cNvPr id="307" name="直線コネクタ 306">
          <a:extLst>
            <a:ext uri="{FF2B5EF4-FFF2-40B4-BE49-F238E27FC236}">
              <a16:creationId xmlns="" xmlns:a16="http://schemas.microsoft.com/office/drawing/2014/main" id="{00000000-0008-0000-0600-000033010000}"/>
            </a:ext>
          </a:extLst>
        </xdr:cNvPr>
        <xdr:cNvCxnSpPr/>
      </xdr:nvCxnSpPr>
      <xdr:spPr>
        <a:xfrm flipV="1">
          <a:off x="6972300" y="5723183"/>
          <a:ext cx="889000" cy="8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22404</xdr:rowOff>
    </xdr:from>
    <xdr:to>
      <xdr:col>15</xdr:col>
      <xdr:colOff>231775</xdr:colOff>
      <xdr:row>31</xdr:row>
      <xdr:rowOff>124004</xdr:rowOff>
    </xdr:to>
    <xdr:sp macro="" textlink="">
      <xdr:nvSpPr>
        <xdr:cNvPr id="317" name="円/楕円 316">
          <a:extLst>
            <a:ext uri="{FF2B5EF4-FFF2-40B4-BE49-F238E27FC236}">
              <a16:creationId xmlns="" xmlns:a16="http://schemas.microsoft.com/office/drawing/2014/main" id="{00000000-0008-0000-0600-00003D010000}"/>
            </a:ext>
          </a:extLst>
        </xdr:cNvPr>
        <xdr:cNvSpPr/>
      </xdr:nvSpPr>
      <xdr:spPr>
        <a:xfrm>
          <a:off x="10426700" y="53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45281</xdr:rowOff>
    </xdr:from>
    <xdr:ext cx="599010" cy="259045"/>
    <xdr:sp macro="" textlink="">
      <xdr:nvSpPr>
        <xdr:cNvPr id="318" name="補助費等該当値テキスト">
          <a:extLst>
            <a:ext uri="{FF2B5EF4-FFF2-40B4-BE49-F238E27FC236}">
              <a16:creationId xmlns="" xmlns:a16="http://schemas.microsoft.com/office/drawing/2014/main" id="{00000000-0008-0000-0600-00003E010000}"/>
            </a:ext>
          </a:extLst>
        </xdr:cNvPr>
        <xdr:cNvSpPr txBox="1"/>
      </xdr:nvSpPr>
      <xdr:spPr>
        <a:xfrm>
          <a:off x="10528300" y="518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427,862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150364</xdr:rowOff>
    </xdr:from>
    <xdr:to>
      <xdr:col>14</xdr:col>
      <xdr:colOff>79375</xdr:colOff>
      <xdr:row>34</xdr:row>
      <xdr:rowOff>80514</xdr:rowOff>
    </xdr:to>
    <xdr:sp macro="" textlink="">
      <xdr:nvSpPr>
        <xdr:cNvPr id="319" name="円/楕円 318">
          <a:extLst>
            <a:ext uri="{FF2B5EF4-FFF2-40B4-BE49-F238E27FC236}">
              <a16:creationId xmlns="" xmlns:a16="http://schemas.microsoft.com/office/drawing/2014/main" id="{00000000-0008-0000-0600-00003F010000}"/>
            </a:ext>
          </a:extLst>
        </xdr:cNvPr>
        <xdr:cNvSpPr/>
      </xdr:nvSpPr>
      <xdr:spPr>
        <a:xfrm>
          <a:off x="9588500" y="580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97041</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9339794" y="558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283,679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90007</xdr:rowOff>
    </xdr:from>
    <xdr:to>
      <xdr:col>12</xdr:col>
      <xdr:colOff>561975</xdr:colOff>
      <xdr:row>34</xdr:row>
      <xdr:rowOff>20157</xdr:rowOff>
    </xdr:to>
    <xdr:sp macro="" textlink="">
      <xdr:nvSpPr>
        <xdr:cNvPr id="321" name="円/楕円 320">
          <a:extLst>
            <a:ext uri="{FF2B5EF4-FFF2-40B4-BE49-F238E27FC236}">
              <a16:creationId xmlns="" xmlns:a16="http://schemas.microsoft.com/office/drawing/2014/main" id="{00000000-0008-0000-0600-000041010000}"/>
            </a:ext>
          </a:extLst>
        </xdr:cNvPr>
        <xdr:cNvSpPr/>
      </xdr:nvSpPr>
      <xdr:spPr>
        <a:xfrm>
          <a:off x="8699500" y="57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36684</xdr:rowOff>
    </xdr:from>
    <xdr:ext cx="599010"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8450794" y="552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302,161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14533</xdr:rowOff>
    </xdr:from>
    <xdr:to>
      <xdr:col>11</xdr:col>
      <xdr:colOff>358775</xdr:colOff>
      <xdr:row>33</xdr:row>
      <xdr:rowOff>116133</xdr:rowOff>
    </xdr:to>
    <xdr:sp macro="" textlink="">
      <xdr:nvSpPr>
        <xdr:cNvPr id="323" name="円/楕円 322">
          <a:extLst>
            <a:ext uri="{FF2B5EF4-FFF2-40B4-BE49-F238E27FC236}">
              <a16:creationId xmlns="" xmlns:a16="http://schemas.microsoft.com/office/drawing/2014/main" id="{00000000-0008-0000-0600-000043010000}"/>
            </a:ext>
          </a:extLst>
        </xdr:cNvPr>
        <xdr:cNvSpPr/>
      </xdr:nvSpPr>
      <xdr:spPr>
        <a:xfrm>
          <a:off x="7810500" y="56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132660</xdr:rowOff>
    </xdr:from>
    <xdr:ext cx="599010"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7561794" y="544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325,272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96748</xdr:rowOff>
    </xdr:from>
    <xdr:to>
      <xdr:col>10</xdr:col>
      <xdr:colOff>155575</xdr:colOff>
      <xdr:row>34</xdr:row>
      <xdr:rowOff>26898</xdr:rowOff>
    </xdr:to>
    <xdr:sp macro="" textlink="">
      <xdr:nvSpPr>
        <xdr:cNvPr id="325" name="円/楕円 324">
          <a:extLst>
            <a:ext uri="{FF2B5EF4-FFF2-40B4-BE49-F238E27FC236}">
              <a16:creationId xmlns="" xmlns:a16="http://schemas.microsoft.com/office/drawing/2014/main" id="{00000000-0008-0000-0600-000045010000}"/>
            </a:ext>
          </a:extLst>
        </xdr:cNvPr>
        <xdr:cNvSpPr/>
      </xdr:nvSpPr>
      <xdr:spPr>
        <a:xfrm>
          <a:off x="6921500" y="57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43425</xdr:rowOff>
    </xdr:from>
    <xdr:ext cx="599010" cy="259045"/>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672794" y="552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76533</xdr:rowOff>
    </xdr:from>
    <xdr:to>
      <xdr:col>15</xdr:col>
      <xdr:colOff>180975</xdr:colOff>
      <xdr:row>58</xdr:row>
      <xdr:rowOff>147251</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9639300" y="10020633"/>
          <a:ext cx="838200" cy="7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a:extLst>
            <a:ext uri="{FF2B5EF4-FFF2-40B4-BE49-F238E27FC236}">
              <a16:creationId xmlns="" xmlns:a16="http://schemas.microsoft.com/office/drawing/2014/main" id="{00000000-0008-0000-0600-000064010000}"/>
            </a:ext>
          </a:extLst>
        </xdr:cNvPr>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138980</xdr:rowOff>
    </xdr:from>
    <xdr:to>
      <xdr:col>14</xdr:col>
      <xdr:colOff>28575</xdr:colOff>
      <xdr:row>58</xdr:row>
      <xdr:rowOff>147251</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a:off x="8750300" y="10083080"/>
          <a:ext cx="8890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138980</xdr:rowOff>
    </xdr:from>
    <xdr:to>
      <xdr:col>12</xdr:col>
      <xdr:colOff>511175</xdr:colOff>
      <xdr:row>58</xdr:row>
      <xdr:rowOff>145498</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flipV="1">
          <a:off x="7861300" y="10083080"/>
          <a:ext cx="889000" cy="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145498</xdr:rowOff>
    </xdr:from>
    <xdr:to>
      <xdr:col>11</xdr:col>
      <xdr:colOff>307975</xdr:colOff>
      <xdr:row>58</xdr:row>
      <xdr:rowOff>156875</xdr:rowOff>
    </xdr:to>
    <xdr:cxnSp macro="">
      <xdr:nvCxnSpPr>
        <xdr:cNvPr id="364" name="直線コネクタ 363">
          <a:extLst>
            <a:ext uri="{FF2B5EF4-FFF2-40B4-BE49-F238E27FC236}">
              <a16:creationId xmlns="" xmlns:a16="http://schemas.microsoft.com/office/drawing/2014/main" id="{00000000-0008-0000-0600-00006C010000}"/>
            </a:ext>
          </a:extLst>
        </xdr:cNvPr>
        <xdr:cNvCxnSpPr/>
      </xdr:nvCxnSpPr>
      <xdr:spPr>
        <a:xfrm flipV="1">
          <a:off x="6972300" y="10089598"/>
          <a:ext cx="8890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25733</xdr:rowOff>
    </xdr:from>
    <xdr:to>
      <xdr:col>15</xdr:col>
      <xdr:colOff>231775</xdr:colOff>
      <xdr:row>58</xdr:row>
      <xdr:rowOff>127333</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10426700" y="996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48610</xdr:rowOff>
    </xdr:from>
    <xdr:ext cx="599010" cy="259045"/>
    <xdr:sp macro="" textlink="">
      <xdr:nvSpPr>
        <xdr:cNvPr id="375" name="普通建設事業費該当値テキスト">
          <a:extLst>
            <a:ext uri="{FF2B5EF4-FFF2-40B4-BE49-F238E27FC236}">
              <a16:creationId xmlns="" xmlns:a16="http://schemas.microsoft.com/office/drawing/2014/main" id="{00000000-0008-0000-0600-000077010000}"/>
            </a:ext>
          </a:extLst>
        </xdr:cNvPr>
        <xdr:cNvSpPr txBox="1"/>
      </xdr:nvSpPr>
      <xdr:spPr>
        <a:xfrm>
          <a:off x="10528300" y="982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365,791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96451</xdr:rowOff>
    </xdr:from>
    <xdr:to>
      <xdr:col>14</xdr:col>
      <xdr:colOff>79375</xdr:colOff>
      <xdr:row>59</xdr:row>
      <xdr:rowOff>26601</xdr:rowOff>
    </xdr:to>
    <xdr:sp macro="" textlink="">
      <xdr:nvSpPr>
        <xdr:cNvPr id="376" name="円/楕円 375">
          <a:extLst>
            <a:ext uri="{FF2B5EF4-FFF2-40B4-BE49-F238E27FC236}">
              <a16:creationId xmlns="" xmlns:a16="http://schemas.microsoft.com/office/drawing/2014/main" id="{00000000-0008-0000-0600-000078010000}"/>
            </a:ext>
          </a:extLst>
        </xdr:cNvPr>
        <xdr:cNvSpPr/>
      </xdr:nvSpPr>
      <xdr:spPr>
        <a:xfrm>
          <a:off x="9588500" y="100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17728</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9339794" y="1013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88180</xdr:rowOff>
    </xdr:from>
    <xdr:to>
      <xdr:col>12</xdr:col>
      <xdr:colOff>561975</xdr:colOff>
      <xdr:row>59</xdr:row>
      <xdr:rowOff>18330</xdr:rowOff>
    </xdr:to>
    <xdr:sp macro="" textlink="">
      <xdr:nvSpPr>
        <xdr:cNvPr id="378" name="円/楕円 377">
          <a:extLst>
            <a:ext uri="{FF2B5EF4-FFF2-40B4-BE49-F238E27FC236}">
              <a16:creationId xmlns="" xmlns:a16="http://schemas.microsoft.com/office/drawing/2014/main" id="{00000000-0008-0000-0600-00007A010000}"/>
            </a:ext>
          </a:extLst>
        </xdr:cNvPr>
        <xdr:cNvSpPr/>
      </xdr:nvSpPr>
      <xdr:spPr>
        <a:xfrm>
          <a:off x="8699500" y="1003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9457</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8450794" y="1012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94698</xdr:rowOff>
    </xdr:from>
    <xdr:to>
      <xdr:col>11</xdr:col>
      <xdr:colOff>358775</xdr:colOff>
      <xdr:row>59</xdr:row>
      <xdr:rowOff>24848</xdr:rowOff>
    </xdr:to>
    <xdr:sp macro="" textlink="">
      <xdr:nvSpPr>
        <xdr:cNvPr id="380" name="円/楕円 379">
          <a:extLst>
            <a:ext uri="{FF2B5EF4-FFF2-40B4-BE49-F238E27FC236}">
              <a16:creationId xmlns="" xmlns:a16="http://schemas.microsoft.com/office/drawing/2014/main" id="{00000000-0008-0000-0600-00007C010000}"/>
            </a:ext>
          </a:extLst>
        </xdr:cNvPr>
        <xdr:cNvSpPr/>
      </xdr:nvSpPr>
      <xdr:spPr>
        <a:xfrm>
          <a:off x="7810500" y="100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15975</xdr:rowOff>
    </xdr:from>
    <xdr:ext cx="599010"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7561794" y="1013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106075</xdr:rowOff>
    </xdr:from>
    <xdr:to>
      <xdr:col>10</xdr:col>
      <xdr:colOff>155575</xdr:colOff>
      <xdr:row>59</xdr:row>
      <xdr:rowOff>36225</xdr:rowOff>
    </xdr:to>
    <xdr:sp macro="" textlink="">
      <xdr:nvSpPr>
        <xdr:cNvPr id="382" name="円/楕円 381">
          <a:extLst>
            <a:ext uri="{FF2B5EF4-FFF2-40B4-BE49-F238E27FC236}">
              <a16:creationId xmlns="" xmlns:a16="http://schemas.microsoft.com/office/drawing/2014/main" id="{00000000-0008-0000-0600-00007E010000}"/>
            </a:ext>
          </a:extLst>
        </xdr:cNvPr>
        <xdr:cNvSpPr/>
      </xdr:nvSpPr>
      <xdr:spPr>
        <a:xfrm>
          <a:off x="6921500" y="100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27352</xdr:rowOff>
    </xdr:from>
    <xdr:ext cx="599010" cy="259045"/>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672794" y="1014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32004</xdr:rowOff>
    </xdr:from>
    <xdr:to>
      <xdr:col>15</xdr:col>
      <xdr:colOff>180975</xdr:colOff>
      <xdr:row>78</xdr:row>
      <xdr:rowOff>143007</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flipV="1">
          <a:off x="9639300" y="13405104"/>
          <a:ext cx="838200" cy="11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a:extLst>
            <a:ext uri="{FF2B5EF4-FFF2-40B4-BE49-F238E27FC236}">
              <a16:creationId xmlns="" xmlns:a16="http://schemas.microsoft.com/office/drawing/2014/main" id="{00000000-0008-0000-0600-00009D010000}"/>
            </a:ext>
          </a:extLst>
        </xdr:cNvPr>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111553</xdr:rowOff>
    </xdr:from>
    <xdr:to>
      <xdr:col>14</xdr:col>
      <xdr:colOff>28575</xdr:colOff>
      <xdr:row>78</xdr:row>
      <xdr:rowOff>143007</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a:off x="8750300" y="13484653"/>
          <a:ext cx="889000" cy="3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152654</xdr:rowOff>
    </xdr:from>
    <xdr:to>
      <xdr:col>15</xdr:col>
      <xdr:colOff>231775</xdr:colOff>
      <xdr:row>78</xdr:row>
      <xdr:rowOff>82804</xdr:rowOff>
    </xdr:to>
    <xdr:sp macro="" textlink="">
      <xdr:nvSpPr>
        <xdr:cNvPr id="425" name="円/楕円 424">
          <a:extLst>
            <a:ext uri="{FF2B5EF4-FFF2-40B4-BE49-F238E27FC236}">
              <a16:creationId xmlns="" xmlns:a16="http://schemas.microsoft.com/office/drawing/2014/main" id="{00000000-0008-0000-0600-0000A9010000}"/>
            </a:ext>
          </a:extLst>
        </xdr:cNvPr>
        <xdr:cNvSpPr/>
      </xdr:nvSpPr>
      <xdr:spPr>
        <a:xfrm>
          <a:off x="10426700" y="133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4081</xdr:rowOff>
    </xdr:from>
    <xdr:ext cx="599010" cy="259045"/>
    <xdr:sp macro="" textlink="">
      <xdr:nvSpPr>
        <xdr:cNvPr id="426" name="普通建設事業費 （ うち新規整備　）該当値テキスト">
          <a:extLst>
            <a:ext uri="{FF2B5EF4-FFF2-40B4-BE49-F238E27FC236}">
              <a16:creationId xmlns="" xmlns:a16="http://schemas.microsoft.com/office/drawing/2014/main" id="{00000000-0008-0000-0600-0000AA010000}"/>
            </a:ext>
          </a:extLst>
        </xdr:cNvPr>
        <xdr:cNvSpPr txBox="1"/>
      </xdr:nvSpPr>
      <xdr:spPr>
        <a:xfrm>
          <a:off x="10528300" y="1320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92207</xdr:rowOff>
    </xdr:from>
    <xdr:to>
      <xdr:col>14</xdr:col>
      <xdr:colOff>79375</xdr:colOff>
      <xdr:row>79</xdr:row>
      <xdr:rowOff>22357</xdr:rowOff>
    </xdr:to>
    <xdr:sp macro="" textlink="">
      <xdr:nvSpPr>
        <xdr:cNvPr id="427" name="円/楕円 426">
          <a:extLst>
            <a:ext uri="{FF2B5EF4-FFF2-40B4-BE49-F238E27FC236}">
              <a16:creationId xmlns="" xmlns:a16="http://schemas.microsoft.com/office/drawing/2014/main" id="{00000000-0008-0000-0600-0000AB010000}"/>
            </a:ext>
          </a:extLst>
        </xdr:cNvPr>
        <xdr:cNvSpPr/>
      </xdr:nvSpPr>
      <xdr:spPr>
        <a:xfrm>
          <a:off x="9588500" y="134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13484</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9372111" y="135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60753</xdr:rowOff>
    </xdr:from>
    <xdr:to>
      <xdr:col>12</xdr:col>
      <xdr:colOff>561975</xdr:colOff>
      <xdr:row>78</xdr:row>
      <xdr:rowOff>162353</xdr:rowOff>
    </xdr:to>
    <xdr:sp macro="" textlink="">
      <xdr:nvSpPr>
        <xdr:cNvPr id="429" name="円/楕円 428">
          <a:extLst>
            <a:ext uri="{FF2B5EF4-FFF2-40B4-BE49-F238E27FC236}">
              <a16:creationId xmlns="" xmlns:a16="http://schemas.microsoft.com/office/drawing/2014/main" id="{00000000-0008-0000-0600-0000AD010000}"/>
            </a:ext>
          </a:extLst>
        </xdr:cNvPr>
        <xdr:cNvSpPr/>
      </xdr:nvSpPr>
      <xdr:spPr>
        <a:xfrm>
          <a:off x="8699500" y="134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153480</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8483111" y="135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164055</xdr:rowOff>
    </xdr:from>
    <xdr:to>
      <xdr:col>15</xdr:col>
      <xdr:colOff>180975</xdr:colOff>
      <xdr:row>99</xdr:row>
      <xdr:rowOff>4367</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9639300" y="16966155"/>
          <a:ext cx="838200" cy="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a:extLst>
            <a:ext uri="{FF2B5EF4-FFF2-40B4-BE49-F238E27FC236}">
              <a16:creationId xmlns="" xmlns:a16="http://schemas.microsoft.com/office/drawing/2014/main" id="{00000000-0008-0000-0600-0000CC010000}"/>
            </a:ext>
          </a:extLst>
        </xdr:cNvPr>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1380</xdr:rowOff>
    </xdr:from>
    <xdr:to>
      <xdr:col>14</xdr:col>
      <xdr:colOff>28575</xdr:colOff>
      <xdr:row>99</xdr:row>
      <xdr:rowOff>4367</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8750300" y="16974930"/>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113255</xdr:rowOff>
    </xdr:from>
    <xdr:to>
      <xdr:col>15</xdr:col>
      <xdr:colOff>231775</xdr:colOff>
      <xdr:row>99</xdr:row>
      <xdr:rowOff>43405</xdr:rowOff>
    </xdr:to>
    <xdr:sp macro="" textlink="">
      <xdr:nvSpPr>
        <xdr:cNvPr id="472" name="円/楕円 471">
          <a:extLst>
            <a:ext uri="{FF2B5EF4-FFF2-40B4-BE49-F238E27FC236}">
              <a16:creationId xmlns="" xmlns:a16="http://schemas.microsoft.com/office/drawing/2014/main" id="{00000000-0008-0000-0600-0000D8010000}"/>
            </a:ext>
          </a:extLst>
        </xdr:cNvPr>
        <xdr:cNvSpPr/>
      </xdr:nvSpPr>
      <xdr:spPr>
        <a:xfrm>
          <a:off x="10426700" y="169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99010" cy="259045"/>
    <xdr:sp macro="" textlink="">
      <xdr:nvSpPr>
        <xdr:cNvPr id="473" name="普通建設事業費 （ うち更新整備　）該当値テキスト">
          <a:extLst>
            <a:ext uri="{FF2B5EF4-FFF2-40B4-BE49-F238E27FC236}">
              <a16:creationId xmlns="" xmlns:a16="http://schemas.microsoft.com/office/drawing/2014/main" id="{00000000-0008-0000-0600-0000D9010000}"/>
            </a:ext>
          </a:extLst>
        </xdr:cNvPr>
        <xdr:cNvSpPr txBox="1"/>
      </xdr:nvSpPr>
      <xdr:spPr>
        <a:xfrm>
          <a:off x="10528300" y="1688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136,074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125017</xdr:rowOff>
    </xdr:from>
    <xdr:to>
      <xdr:col>14</xdr:col>
      <xdr:colOff>79375</xdr:colOff>
      <xdr:row>99</xdr:row>
      <xdr:rowOff>55167</xdr:rowOff>
    </xdr:to>
    <xdr:sp macro="" textlink="">
      <xdr:nvSpPr>
        <xdr:cNvPr id="474" name="円/楕円 473">
          <a:extLst>
            <a:ext uri="{FF2B5EF4-FFF2-40B4-BE49-F238E27FC236}">
              <a16:creationId xmlns="" xmlns:a16="http://schemas.microsoft.com/office/drawing/2014/main" id="{00000000-0008-0000-0600-0000DA010000}"/>
            </a:ext>
          </a:extLst>
        </xdr:cNvPr>
        <xdr:cNvSpPr/>
      </xdr:nvSpPr>
      <xdr:spPr>
        <a:xfrm>
          <a:off x="9588500" y="169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46294</xdr:rowOff>
    </xdr:from>
    <xdr:ext cx="59901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339794" y="1701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122030</xdr:rowOff>
    </xdr:from>
    <xdr:to>
      <xdr:col>12</xdr:col>
      <xdr:colOff>561975</xdr:colOff>
      <xdr:row>99</xdr:row>
      <xdr:rowOff>52180</xdr:rowOff>
    </xdr:to>
    <xdr:sp macro="" textlink="">
      <xdr:nvSpPr>
        <xdr:cNvPr id="476" name="円/楕円 475">
          <a:extLst>
            <a:ext uri="{FF2B5EF4-FFF2-40B4-BE49-F238E27FC236}">
              <a16:creationId xmlns="" xmlns:a16="http://schemas.microsoft.com/office/drawing/2014/main" id="{00000000-0008-0000-0600-0000DC010000}"/>
            </a:ext>
          </a:extLst>
        </xdr:cNvPr>
        <xdr:cNvSpPr/>
      </xdr:nvSpPr>
      <xdr:spPr>
        <a:xfrm>
          <a:off x="8699500" y="169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43307</xdr:rowOff>
    </xdr:from>
    <xdr:ext cx="59901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450794" y="1701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165764</xdr:rowOff>
    </xdr:from>
    <xdr:to>
      <xdr:col>23</xdr:col>
      <xdr:colOff>517525</xdr:colOff>
      <xdr:row>39</xdr:row>
      <xdr:rowOff>28879</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5481300" y="6680864"/>
          <a:ext cx="838200" cy="3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 xmlns:a16="http://schemas.microsoft.com/office/drawing/2014/main"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165764</xdr:rowOff>
    </xdr:from>
    <xdr:to>
      <xdr:col>22</xdr:col>
      <xdr:colOff>365125</xdr:colOff>
      <xdr:row>39</xdr:row>
      <xdr:rowOff>17940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flipV="1">
          <a:off x="14592300" y="6680864"/>
          <a:ext cx="889000" cy="2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17940</xdr:rowOff>
    </xdr:from>
    <xdr:to>
      <xdr:col>21</xdr:col>
      <xdr:colOff>161925</xdr:colOff>
      <xdr:row>39</xdr:row>
      <xdr:rowOff>43799</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3703300" y="6704490"/>
          <a:ext cx="8890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43799</xdr:rowOff>
    </xdr:from>
    <xdr:to>
      <xdr:col>19</xdr:col>
      <xdr:colOff>644525</xdr:colOff>
      <xdr:row>39</xdr:row>
      <xdr:rowOff>43810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flipV="1">
          <a:off x="12814300" y="6730349"/>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149529</xdr:rowOff>
    </xdr:from>
    <xdr:to>
      <xdr:col>23</xdr:col>
      <xdr:colOff>568325</xdr:colOff>
      <xdr:row>39</xdr:row>
      <xdr:rowOff>79679</xdr:rowOff>
    </xdr:to>
    <xdr:sp macro="" textlink="">
      <xdr:nvSpPr>
        <xdr:cNvPr id="525" name="円/楕円 524">
          <a:extLst>
            <a:ext uri="{FF2B5EF4-FFF2-40B4-BE49-F238E27FC236}">
              <a16:creationId xmlns="" xmlns:a16="http://schemas.microsoft.com/office/drawing/2014/main" id="{00000000-0008-0000-0600-00000D020000}"/>
            </a:ext>
          </a:extLst>
        </xdr:cNvPr>
        <xdr:cNvSpPr/>
      </xdr:nvSpPr>
      <xdr:spPr>
        <a:xfrm>
          <a:off x="16268700" y="66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72631</xdr:rowOff>
    </xdr:from>
    <xdr:ext cx="469744" cy="259045"/>
    <xdr:sp macro="" textlink="">
      <xdr:nvSpPr>
        <xdr:cNvPr id="526" name="災害復旧事業費該当値テキスト">
          <a:extLst>
            <a:ext uri="{FF2B5EF4-FFF2-40B4-BE49-F238E27FC236}">
              <a16:creationId xmlns="" xmlns:a16="http://schemas.microsoft.com/office/drawing/2014/main" id="{00000000-0008-0000-0600-00000E020000}"/>
            </a:ext>
          </a:extLst>
        </xdr:cNvPr>
        <xdr:cNvSpPr txBox="1"/>
      </xdr:nvSpPr>
      <xdr:spPr>
        <a:xfrm>
          <a:off x="16370300" y="658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114964</xdr:rowOff>
    </xdr:from>
    <xdr:to>
      <xdr:col>22</xdr:col>
      <xdr:colOff>415925</xdr:colOff>
      <xdr:row>39</xdr:row>
      <xdr:rowOff>45114</xdr:rowOff>
    </xdr:to>
    <xdr:sp macro="" textlink="">
      <xdr:nvSpPr>
        <xdr:cNvPr id="527" name="円/楕円 526">
          <a:extLst>
            <a:ext uri="{FF2B5EF4-FFF2-40B4-BE49-F238E27FC236}">
              <a16:creationId xmlns="" xmlns:a16="http://schemas.microsoft.com/office/drawing/2014/main" id="{00000000-0008-0000-0600-00000F020000}"/>
            </a:ext>
          </a:extLst>
        </xdr:cNvPr>
        <xdr:cNvSpPr/>
      </xdr:nvSpPr>
      <xdr:spPr>
        <a:xfrm>
          <a:off x="15430500" y="66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36241</xdr:rowOff>
    </xdr:from>
    <xdr:ext cx="534377"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214111" y="67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138590</xdr:rowOff>
    </xdr:from>
    <xdr:to>
      <xdr:col>21</xdr:col>
      <xdr:colOff>212725</xdr:colOff>
      <xdr:row>39</xdr:row>
      <xdr:rowOff>68740</xdr:rowOff>
    </xdr:to>
    <xdr:sp macro="" textlink="">
      <xdr:nvSpPr>
        <xdr:cNvPr id="529" name="円/楕円 528">
          <a:extLst>
            <a:ext uri="{FF2B5EF4-FFF2-40B4-BE49-F238E27FC236}">
              <a16:creationId xmlns="" xmlns:a16="http://schemas.microsoft.com/office/drawing/2014/main" id="{00000000-0008-0000-0600-000011020000}"/>
            </a:ext>
          </a:extLst>
        </xdr:cNvPr>
        <xdr:cNvSpPr/>
      </xdr:nvSpPr>
      <xdr:spPr>
        <a:xfrm>
          <a:off x="14541500" y="66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59867</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357427" y="674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164449</xdr:rowOff>
    </xdr:from>
    <xdr:to>
      <xdr:col>20</xdr:col>
      <xdr:colOff>9525</xdr:colOff>
      <xdr:row>39</xdr:row>
      <xdr:rowOff>94599</xdr:rowOff>
    </xdr:to>
    <xdr:sp macro="" textlink="">
      <xdr:nvSpPr>
        <xdr:cNvPr id="531" name="円/楕円 530">
          <a:extLst>
            <a:ext uri="{FF2B5EF4-FFF2-40B4-BE49-F238E27FC236}">
              <a16:creationId xmlns="" xmlns:a16="http://schemas.microsoft.com/office/drawing/2014/main" id="{00000000-0008-0000-0600-000013020000}"/>
            </a:ext>
          </a:extLst>
        </xdr:cNvPr>
        <xdr:cNvSpPr/>
      </xdr:nvSpPr>
      <xdr:spPr>
        <a:xfrm>
          <a:off x="13652500" y="66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85726</xdr:rowOff>
    </xdr:from>
    <xdr:ext cx="378565"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3514017" y="6772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164460</xdr:rowOff>
    </xdr:from>
    <xdr:to>
      <xdr:col>18</xdr:col>
      <xdr:colOff>492125</xdr:colOff>
      <xdr:row>39</xdr:row>
      <xdr:rowOff>94610</xdr:rowOff>
    </xdr:to>
    <xdr:sp macro="" textlink="">
      <xdr:nvSpPr>
        <xdr:cNvPr id="533" name="円/楕円 532">
          <a:extLst>
            <a:ext uri="{FF2B5EF4-FFF2-40B4-BE49-F238E27FC236}">
              <a16:creationId xmlns="" xmlns:a16="http://schemas.microsoft.com/office/drawing/2014/main" id="{00000000-0008-0000-0600-000015020000}"/>
            </a:ext>
          </a:extLst>
        </xdr:cNvPr>
        <xdr:cNvSpPr/>
      </xdr:nvSpPr>
      <xdr:spPr>
        <a:xfrm>
          <a:off x="12763500" y="66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85737</xdr:rowOff>
    </xdr:from>
    <xdr:ext cx="378565"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625017" y="6772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150064</xdr:rowOff>
    </xdr:from>
    <xdr:to>
      <xdr:col>23</xdr:col>
      <xdr:colOff>517525</xdr:colOff>
      <xdr:row>78</xdr:row>
      <xdr:rowOff>29981</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5481300" y="13351714"/>
          <a:ext cx="838200" cy="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a:extLst>
            <a:ext uri="{FF2B5EF4-FFF2-40B4-BE49-F238E27FC236}">
              <a16:creationId xmlns="" xmlns:a16="http://schemas.microsoft.com/office/drawing/2014/main" id="{00000000-0008-0000-0600-00006B020000}"/>
            </a:ext>
          </a:extLst>
        </xdr:cNvPr>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3026</xdr:rowOff>
    </xdr:from>
    <xdr:to>
      <xdr:col>22</xdr:col>
      <xdr:colOff>365125</xdr:colOff>
      <xdr:row>78</xdr:row>
      <xdr:rowOff>29981</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4592300" y="13376126"/>
          <a:ext cx="889000" cy="2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138092</xdr:rowOff>
    </xdr:from>
    <xdr:to>
      <xdr:col>21</xdr:col>
      <xdr:colOff>161925</xdr:colOff>
      <xdr:row>78</xdr:row>
      <xdr:rowOff>3026</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3703300" y="13339742"/>
          <a:ext cx="889000" cy="3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138092</xdr:rowOff>
    </xdr:from>
    <xdr:to>
      <xdr:col>19</xdr:col>
      <xdr:colOff>644525</xdr:colOff>
      <xdr:row>78</xdr:row>
      <xdr:rowOff>10455</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2814300" y="13339742"/>
          <a:ext cx="889000" cy="4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99264</xdr:rowOff>
    </xdr:from>
    <xdr:to>
      <xdr:col>23</xdr:col>
      <xdr:colOff>568325</xdr:colOff>
      <xdr:row>78</xdr:row>
      <xdr:rowOff>29414</xdr:rowOff>
    </xdr:to>
    <xdr:sp macro="" textlink="">
      <xdr:nvSpPr>
        <xdr:cNvPr id="637" name="円/楕円 636">
          <a:extLst>
            <a:ext uri="{FF2B5EF4-FFF2-40B4-BE49-F238E27FC236}">
              <a16:creationId xmlns="" xmlns:a16="http://schemas.microsoft.com/office/drawing/2014/main" id="{00000000-0008-0000-0600-00007D020000}"/>
            </a:ext>
          </a:extLst>
        </xdr:cNvPr>
        <xdr:cNvSpPr/>
      </xdr:nvSpPr>
      <xdr:spPr>
        <a:xfrm>
          <a:off x="16268700" y="133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122141</xdr:rowOff>
    </xdr:from>
    <xdr:ext cx="599010" cy="259045"/>
    <xdr:sp macro="" textlink="">
      <xdr:nvSpPr>
        <xdr:cNvPr id="638" name="公債費該当値テキスト">
          <a:extLst>
            <a:ext uri="{FF2B5EF4-FFF2-40B4-BE49-F238E27FC236}">
              <a16:creationId xmlns="" xmlns:a16="http://schemas.microsoft.com/office/drawing/2014/main" id="{00000000-0008-0000-0600-00007E020000}"/>
            </a:ext>
          </a:extLst>
        </xdr:cNvPr>
        <xdr:cNvSpPr txBox="1"/>
      </xdr:nvSpPr>
      <xdr:spPr>
        <a:xfrm>
          <a:off x="16370300" y="1315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186,840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150631</xdr:rowOff>
    </xdr:from>
    <xdr:to>
      <xdr:col>22</xdr:col>
      <xdr:colOff>415925</xdr:colOff>
      <xdr:row>78</xdr:row>
      <xdr:rowOff>80781</xdr:rowOff>
    </xdr:to>
    <xdr:sp macro="" textlink="">
      <xdr:nvSpPr>
        <xdr:cNvPr id="639" name="円/楕円 638">
          <a:extLst>
            <a:ext uri="{FF2B5EF4-FFF2-40B4-BE49-F238E27FC236}">
              <a16:creationId xmlns="" xmlns:a16="http://schemas.microsoft.com/office/drawing/2014/main" id="{00000000-0008-0000-0600-00007F020000}"/>
            </a:ext>
          </a:extLst>
        </xdr:cNvPr>
        <xdr:cNvSpPr/>
      </xdr:nvSpPr>
      <xdr:spPr>
        <a:xfrm>
          <a:off x="15430500" y="133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97308</xdr:rowOff>
    </xdr:from>
    <xdr:ext cx="59901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181794" y="1312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146,393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123676</xdr:rowOff>
    </xdr:from>
    <xdr:to>
      <xdr:col>21</xdr:col>
      <xdr:colOff>212725</xdr:colOff>
      <xdr:row>78</xdr:row>
      <xdr:rowOff>53826</xdr:rowOff>
    </xdr:to>
    <xdr:sp macro="" textlink="">
      <xdr:nvSpPr>
        <xdr:cNvPr id="641" name="円/楕円 640">
          <a:extLst>
            <a:ext uri="{FF2B5EF4-FFF2-40B4-BE49-F238E27FC236}">
              <a16:creationId xmlns="" xmlns:a16="http://schemas.microsoft.com/office/drawing/2014/main" id="{00000000-0008-0000-0600-000081020000}"/>
            </a:ext>
          </a:extLst>
        </xdr:cNvPr>
        <xdr:cNvSpPr/>
      </xdr:nvSpPr>
      <xdr:spPr>
        <a:xfrm>
          <a:off x="14541500" y="133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70353</xdr:rowOff>
    </xdr:from>
    <xdr:ext cx="59901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292794" y="1310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167,617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87292</xdr:rowOff>
    </xdr:from>
    <xdr:to>
      <xdr:col>20</xdr:col>
      <xdr:colOff>9525</xdr:colOff>
      <xdr:row>78</xdr:row>
      <xdr:rowOff>17442</xdr:rowOff>
    </xdr:to>
    <xdr:sp macro="" textlink="">
      <xdr:nvSpPr>
        <xdr:cNvPr id="643" name="円/楕円 642">
          <a:extLst>
            <a:ext uri="{FF2B5EF4-FFF2-40B4-BE49-F238E27FC236}">
              <a16:creationId xmlns="" xmlns:a16="http://schemas.microsoft.com/office/drawing/2014/main" id="{00000000-0008-0000-0600-000083020000}"/>
            </a:ext>
          </a:extLst>
        </xdr:cNvPr>
        <xdr:cNvSpPr/>
      </xdr:nvSpPr>
      <xdr:spPr>
        <a:xfrm>
          <a:off x="13652500" y="1328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33969</xdr:rowOff>
    </xdr:from>
    <xdr:ext cx="59901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403794" y="1306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196,266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131105</xdr:rowOff>
    </xdr:from>
    <xdr:to>
      <xdr:col>18</xdr:col>
      <xdr:colOff>492125</xdr:colOff>
      <xdr:row>78</xdr:row>
      <xdr:rowOff>61255</xdr:rowOff>
    </xdr:to>
    <xdr:sp macro="" textlink="">
      <xdr:nvSpPr>
        <xdr:cNvPr id="645" name="円/楕円 644">
          <a:extLst>
            <a:ext uri="{FF2B5EF4-FFF2-40B4-BE49-F238E27FC236}">
              <a16:creationId xmlns="" xmlns:a16="http://schemas.microsoft.com/office/drawing/2014/main" id="{00000000-0008-0000-0600-000085020000}"/>
            </a:ext>
          </a:extLst>
        </xdr:cNvPr>
        <xdr:cNvSpPr/>
      </xdr:nvSpPr>
      <xdr:spPr>
        <a:xfrm>
          <a:off x="12763500" y="133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77782</xdr:rowOff>
    </xdr:from>
    <xdr:ext cx="59901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514794" y="1310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57555</xdr:rowOff>
    </xdr:from>
    <xdr:to>
      <xdr:col>23</xdr:col>
      <xdr:colOff>517525</xdr:colOff>
      <xdr:row>98</xdr:row>
      <xdr:rowOff>94726</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5481300" y="16859655"/>
          <a:ext cx="838200" cy="3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a:extLst>
            <a:ext uri="{FF2B5EF4-FFF2-40B4-BE49-F238E27FC236}">
              <a16:creationId xmlns="" xmlns:a16="http://schemas.microsoft.com/office/drawing/2014/main" id="{00000000-0008-0000-0600-0000A2020000}"/>
            </a:ext>
          </a:extLst>
        </xdr:cNvPr>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57555</xdr:rowOff>
    </xdr:from>
    <xdr:to>
      <xdr:col>22</xdr:col>
      <xdr:colOff>365125</xdr:colOff>
      <xdr:row>98</xdr:row>
      <xdr:rowOff>135604</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4592300" y="16859655"/>
          <a:ext cx="889000" cy="7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86078</xdr:rowOff>
    </xdr:from>
    <xdr:to>
      <xdr:col>21</xdr:col>
      <xdr:colOff>161925</xdr:colOff>
      <xdr:row>98</xdr:row>
      <xdr:rowOff>135604</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3703300" y="16888178"/>
          <a:ext cx="889000" cy="4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19507</xdr:rowOff>
    </xdr:from>
    <xdr:to>
      <xdr:col>19</xdr:col>
      <xdr:colOff>644525</xdr:colOff>
      <xdr:row>98</xdr:row>
      <xdr:rowOff>86078</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2814300" y="16821607"/>
          <a:ext cx="889000" cy="6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43926</xdr:rowOff>
    </xdr:from>
    <xdr:to>
      <xdr:col>23</xdr:col>
      <xdr:colOff>568325</xdr:colOff>
      <xdr:row>98</xdr:row>
      <xdr:rowOff>145526</xdr:rowOff>
    </xdr:to>
    <xdr:sp macro="" textlink="">
      <xdr:nvSpPr>
        <xdr:cNvPr id="692" name="円/楕円 691">
          <a:extLst>
            <a:ext uri="{FF2B5EF4-FFF2-40B4-BE49-F238E27FC236}">
              <a16:creationId xmlns="" xmlns:a16="http://schemas.microsoft.com/office/drawing/2014/main" id="{00000000-0008-0000-0600-0000B4020000}"/>
            </a:ext>
          </a:extLst>
        </xdr:cNvPr>
        <xdr:cNvSpPr/>
      </xdr:nvSpPr>
      <xdr:spPr>
        <a:xfrm>
          <a:off x="16268700" y="168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a:extLst>
            <a:ext uri="{FF2B5EF4-FFF2-40B4-BE49-F238E27FC236}">
              <a16:creationId xmlns="" xmlns:a16="http://schemas.microsoft.com/office/drawing/2014/main" id="{00000000-0008-0000-0600-0000B5020000}"/>
            </a:ext>
          </a:extLst>
        </xdr:cNvPr>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6755</xdr:rowOff>
    </xdr:from>
    <xdr:to>
      <xdr:col>22</xdr:col>
      <xdr:colOff>415925</xdr:colOff>
      <xdr:row>98</xdr:row>
      <xdr:rowOff>108355</xdr:rowOff>
    </xdr:to>
    <xdr:sp macro="" textlink="">
      <xdr:nvSpPr>
        <xdr:cNvPr id="694" name="円/楕円 693">
          <a:extLst>
            <a:ext uri="{FF2B5EF4-FFF2-40B4-BE49-F238E27FC236}">
              <a16:creationId xmlns="" xmlns:a16="http://schemas.microsoft.com/office/drawing/2014/main" id="{00000000-0008-0000-0600-0000B6020000}"/>
            </a:ext>
          </a:extLst>
        </xdr:cNvPr>
        <xdr:cNvSpPr/>
      </xdr:nvSpPr>
      <xdr:spPr>
        <a:xfrm>
          <a:off x="15430500" y="1680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124882</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214111" y="1658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84804</xdr:rowOff>
    </xdr:from>
    <xdr:to>
      <xdr:col>21</xdr:col>
      <xdr:colOff>212725</xdr:colOff>
      <xdr:row>99</xdr:row>
      <xdr:rowOff>14954</xdr:rowOff>
    </xdr:to>
    <xdr:sp macro="" textlink="">
      <xdr:nvSpPr>
        <xdr:cNvPr id="696" name="円/楕円 695">
          <a:extLst>
            <a:ext uri="{FF2B5EF4-FFF2-40B4-BE49-F238E27FC236}">
              <a16:creationId xmlns="" xmlns:a16="http://schemas.microsoft.com/office/drawing/2014/main" id="{00000000-0008-0000-0600-0000B8020000}"/>
            </a:ext>
          </a:extLst>
        </xdr:cNvPr>
        <xdr:cNvSpPr/>
      </xdr:nvSpPr>
      <xdr:spPr>
        <a:xfrm>
          <a:off x="14541500" y="168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6081</xdr:rowOff>
    </xdr:from>
    <xdr:ext cx="469744"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357427" y="1697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35278</xdr:rowOff>
    </xdr:from>
    <xdr:to>
      <xdr:col>20</xdr:col>
      <xdr:colOff>9525</xdr:colOff>
      <xdr:row>98</xdr:row>
      <xdr:rowOff>136878</xdr:rowOff>
    </xdr:to>
    <xdr:sp macro="" textlink="">
      <xdr:nvSpPr>
        <xdr:cNvPr id="698" name="円/楕円 697">
          <a:extLst>
            <a:ext uri="{FF2B5EF4-FFF2-40B4-BE49-F238E27FC236}">
              <a16:creationId xmlns="" xmlns:a16="http://schemas.microsoft.com/office/drawing/2014/main" id="{00000000-0008-0000-0600-0000BA020000}"/>
            </a:ext>
          </a:extLst>
        </xdr:cNvPr>
        <xdr:cNvSpPr/>
      </xdr:nvSpPr>
      <xdr:spPr>
        <a:xfrm>
          <a:off x="13652500" y="168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128005</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436111" y="169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140157</xdr:rowOff>
    </xdr:from>
    <xdr:to>
      <xdr:col>18</xdr:col>
      <xdr:colOff>492125</xdr:colOff>
      <xdr:row>98</xdr:row>
      <xdr:rowOff>70307</xdr:rowOff>
    </xdr:to>
    <xdr:sp macro="" textlink="">
      <xdr:nvSpPr>
        <xdr:cNvPr id="700" name="円/楕円 699">
          <a:extLst>
            <a:ext uri="{FF2B5EF4-FFF2-40B4-BE49-F238E27FC236}">
              <a16:creationId xmlns="" xmlns:a16="http://schemas.microsoft.com/office/drawing/2014/main" id="{00000000-0008-0000-0600-0000BC020000}"/>
            </a:ext>
          </a:extLst>
        </xdr:cNvPr>
        <xdr:cNvSpPr/>
      </xdr:nvSpPr>
      <xdr:spPr>
        <a:xfrm>
          <a:off x="12763500" y="167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86834</xdr:rowOff>
    </xdr:from>
    <xdr:ext cx="59901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2514794" y="1654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33172</xdr:rowOff>
    </xdr:from>
    <xdr:to>
      <xdr:col>32</xdr:col>
      <xdr:colOff>187325</xdr:colOff>
      <xdr:row>39</xdr:row>
      <xdr:rowOff>44450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1323300" y="6719722"/>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 xmlns:a16="http://schemas.microsoft.com/office/drawing/2014/main"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3149</xdr:rowOff>
    </xdr:from>
    <xdr:to>
      <xdr:col>31</xdr:col>
      <xdr:colOff>34925</xdr:colOff>
      <xdr:row>39</xdr:row>
      <xdr:rowOff>33172</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0434300" y="6689699"/>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34430</xdr:rowOff>
    </xdr:from>
    <xdr:to>
      <xdr:col>29</xdr:col>
      <xdr:colOff>517525</xdr:colOff>
      <xdr:row>39</xdr:row>
      <xdr:rowOff>3149</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9545300" y="6549530"/>
          <a:ext cx="889000" cy="1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34430</xdr:rowOff>
    </xdr:from>
    <xdr:to>
      <xdr:col>28</xdr:col>
      <xdr:colOff>314325</xdr:colOff>
      <xdr:row>38</xdr:row>
      <xdr:rowOff>49175</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18656300" y="6549530"/>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123182</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9310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163034</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8421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a:extLst>
            <a:ext uri="{FF2B5EF4-FFF2-40B4-BE49-F238E27FC236}">
              <a16:creationId xmlns=""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a:extLst>
            <a:ext uri="{FF2B5EF4-FFF2-40B4-BE49-F238E27FC236}">
              <a16:creationId xmlns=""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153822</xdr:rowOff>
    </xdr:from>
    <xdr:to>
      <xdr:col>31</xdr:col>
      <xdr:colOff>85725</xdr:colOff>
      <xdr:row>39</xdr:row>
      <xdr:rowOff>83972</xdr:rowOff>
    </xdr:to>
    <xdr:sp macro="" textlink="">
      <xdr:nvSpPr>
        <xdr:cNvPr id="751" name="円/楕円 750">
          <a:extLst>
            <a:ext uri="{FF2B5EF4-FFF2-40B4-BE49-F238E27FC236}">
              <a16:creationId xmlns="" xmlns:a16="http://schemas.microsoft.com/office/drawing/2014/main" id="{00000000-0008-0000-0600-0000EF020000}"/>
            </a:ext>
          </a:extLst>
        </xdr:cNvPr>
        <xdr:cNvSpPr/>
      </xdr:nvSpPr>
      <xdr:spPr>
        <a:xfrm>
          <a:off x="21272500" y="66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75099</xdr:rowOff>
    </xdr:from>
    <xdr:ext cx="378565"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134017" y="676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123799</xdr:rowOff>
    </xdr:from>
    <xdr:to>
      <xdr:col>29</xdr:col>
      <xdr:colOff>568325</xdr:colOff>
      <xdr:row>39</xdr:row>
      <xdr:rowOff>53949</xdr:rowOff>
    </xdr:to>
    <xdr:sp macro="" textlink="">
      <xdr:nvSpPr>
        <xdr:cNvPr id="753" name="円/楕円 752">
          <a:extLst>
            <a:ext uri="{FF2B5EF4-FFF2-40B4-BE49-F238E27FC236}">
              <a16:creationId xmlns="" xmlns:a16="http://schemas.microsoft.com/office/drawing/2014/main" id="{00000000-0008-0000-0600-0000F1020000}"/>
            </a:ext>
          </a:extLst>
        </xdr:cNvPr>
        <xdr:cNvSpPr/>
      </xdr:nvSpPr>
      <xdr:spPr>
        <a:xfrm>
          <a:off x="20383500" y="66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45076</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199427" y="67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155080</xdr:rowOff>
    </xdr:from>
    <xdr:to>
      <xdr:col>28</xdr:col>
      <xdr:colOff>365125</xdr:colOff>
      <xdr:row>38</xdr:row>
      <xdr:rowOff>85230</xdr:rowOff>
    </xdr:to>
    <xdr:sp macro="" textlink="">
      <xdr:nvSpPr>
        <xdr:cNvPr id="755" name="円/楕円 754">
          <a:extLst>
            <a:ext uri="{FF2B5EF4-FFF2-40B4-BE49-F238E27FC236}">
              <a16:creationId xmlns="" xmlns:a16="http://schemas.microsoft.com/office/drawing/2014/main" id="{00000000-0008-0000-0600-0000F3020000}"/>
            </a:ext>
          </a:extLst>
        </xdr:cNvPr>
        <xdr:cNvSpPr/>
      </xdr:nvSpPr>
      <xdr:spPr>
        <a:xfrm>
          <a:off x="19494500" y="64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101757</xdr:rowOff>
    </xdr:from>
    <xdr:ext cx="469744"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310427" y="627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169825</xdr:rowOff>
    </xdr:from>
    <xdr:to>
      <xdr:col>27</xdr:col>
      <xdr:colOff>161925</xdr:colOff>
      <xdr:row>38</xdr:row>
      <xdr:rowOff>99975</xdr:rowOff>
    </xdr:to>
    <xdr:sp macro="" textlink="">
      <xdr:nvSpPr>
        <xdr:cNvPr id="757" name="円/楕円 756">
          <a:extLst>
            <a:ext uri="{FF2B5EF4-FFF2-40B4-BE49-F238E27FC236}">
              <a16:creationId xmlns="" xmlns:a16="http://schemas.microsoft.com/office/drawing/2014/main" id="{00000000-0008-0000-0600-0000F5020000}"/>
            </a:ext>
          </a:extLst>
        </xdr:cNvPr>
        <xdr:cNvSpPr/>
      </xdr:nvSpPr>
      <xdr:spPr>
        <a:xfrm>
          <a:off x="18605500" y="65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116502</xdr:rowOff>
    </xdr:from>
    <xdr:ext cx="469744"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421427" y="628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146741</xdr:rowOff>
    </xdr:from>
    <xdr:to>
      <xdr:col>32</xdr:col>
      <xdr:colOff>187325</xdr:colOff>
      <xdr:row>57</xdr:row>
      <xdr:rowOff>149941</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flipV="1">
          <a:off x="21323300" y="991939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 xmlns:a16="http://schemas.microsoft.com/office/drawing/2014/main" id="{00000000-0008-0000-0600-000012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88608</xdr:rowOff>
    </xdr:from>
    <xdr:to>
      <xdr:col>31</xdr:col>
      <xdr:colOff>34925</xdr:colOff>
      <xdr:row>57</xdr:row>
      <xdr:rowOff>149941</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20434300" y="9689808"/>
          <a:ext cx="889000" cy="23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88608</xdr:rowOff>
    </xdr:from>
    <xdr:to>
      <xdr:col>29</xdr:col>
      <xdr:colOff>517525</xdr:colOff>
      <xdr:row>57</xdr:row>
      <xdr:rowOff>156228</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flipV="1">
          <a:off x="19545300" y="9689808"/>
          <a:ext cx="889000" cy="23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156228</xdr:rowOff>
    </xdr:from>
    <xdr:to>
      <xdr:col>28</xdr:col>
      <xdr:colOff>314325</xdr:colOff>
      <xdr:row>57</xdr:row>
      <xdr:rowOff>159154</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flipV="1">
          <a:off x="18656300" y="9928878"/>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95941</xdr:rowOff>
    </xdr:from>
    <xdr:to>
      <xdr:col>32</xdr:col>
      <xdr:colOff>238125</xdr:colOff>
      <xdr:row>58</xdr:row>
      <xdr:rowOff>26091</xdr:rowOff>
    </xdr:to>
    <xdr:sp macro="" textlink="">
      <xdr:nvSpPr>
        <xdr:cNvPr id="804" name="円/楕円 803">
          <a:extLst>
            <a:ext uri="{FF2B5EF4-FFF2-40B4-BE49-F238E27FC236}">
              <a16:creationId xmlns="" xmlns:a16="http://schemas.microsoft.com/office/drawing/2014/main" id="{00000000-0008-0000-0600-000024030000}"/>
            </a:ext>
          </a:extLst>
        </xdr:cNvPr>
        <xdr:cNvSpPr/>
      </xdr:nvSpPr>
      <xdr:spPr>
        <a:xfrm>
          <a:off x="22110700" y="986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74368</xdr:rowOff>
    </xdr:from>
    <xdr:ext cx="469744" cy="259045"/>
    <xdr:sp macro="" textlink="">
      <xdr:nvSpPr>
        <xdr:cNvPr id="805" name="貸付金該当値テキスト">
          <a:extLst>
            <a:ext uri="{FF2B5EF4-FFF2-40B4-BE49-F238E27FC236}">
              <a16:creationId xmlns="" xmlns:a16="http://schemas.microsoft.com/office/drawing/2014/main" id="{00000000-0008-0000-0600-000025030000}"/>
            </a:ext>
          </a:extLst>
        </xdr:cNvPr>
        <xdr:cNvSpPr txBox="1"/>
      </xdr:nvSpPr>
      <xdr:spPr>
        <a:xfrm>
          <a:off x="22212300" y="984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99141</xdr:rowOff>
    </xdr:from>
    <xdr:to>
      <xdr:col>31</xdr:col>
      <xdr:colOff>85725</xdr:colOff>
      <xdr:row>58</xdr:row>
      <xdr:rowOff>29291</xdr:rowOff>
    </xdr:to>
    <xdr:sp macro="" textlink="">
      <xdr:nvSpPr>
        <xdr:cNvPr id="806" name="円/楕円 805">
          <a:extLst>
            <a:ext uri="{FF2B5EF4-FFF2-40B4-BE49-F238E27FC236}">
              <a16:creationId xmlns="" xmlns:a16="http://schemas.microsoft.com/office/drawing/2014/main" id="{00000000-0008-0000-0600-000026030000}"/>
            </a:ext>
          </a:extLst>
        </xdr:cNvPr>
        <xdr:cNvSpPr/>
      </xdr:nvSpPr>
      <xdr:spPr>
        <a:xfrm>
          <a:off x="21272500" y="987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20418</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088427" y="996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37808</xdr:rowOff>
    </xdr:from>
    <xdr:to>
      <xdr:col>29</xdr:col>
      <xdr:colOff>568325</xdr:colOff>
      <xdr:row>56</xdr:row>
      <xdr:rowOff>139408</xdr:rowOff>
    </xdr:to>
    <xdr:sp macro="" textlink="">
      <xdr:nvSpPr>
        <xdr:cNvPr id="808" name="円/楕円 807">
          <a:extLst>
            <a:ext uri="{FF2B5EF4-FFF2-40B4-BE49-F238E27FC236}">
              <a16:creationId xmlns="" xmlns:a16="http://schemas.microsoft.com/office/drawing/2014/main" id="{00000000-0008-0000-0600-000028030000}"/>
            </a:ext>
          </a:extLst>
        </xdr:cNvPr>
        <xdr:cNvSpPr/>
      </xdr:nvSpPr>
      <xdr:spPr>
        <a:xfrm>
          <a:off x="20383500" y="96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155935</xdr:rowOff>
    </xdr:from>
    <xdr:ext cx="534377"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167111" y="94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105428</xdr:rowOff>
    </xdr:from>
    <xdr:to>
      <xdr:col>28</xdr:col>
      <xdr:colOff>365125</xdr:colOff>
      <xdr:row>58</xdr:row>
      <xdr:rowOff>35578</xdr:rowOff>
    </xdr:to>
    <xdr:sp macro="" textlink="">
      <xdr:nvSpPr>
        <xdr:cNvPr id="810" name="円/楕円 809">
          <a:extLst>
            <a:ext uri="{FF2B5EF4-FFF2-40B4-BE49-F238E27FC236}">
              <a16:creationId xmlns="" xmlns:a16="http://schemas.microsoft.com/office/drawing/2014/main" id="{00000000-0008-0000-0600-00002A030000}"/>
            </a:ext>
          </a:extLst>
        </xdr:cNvPr>
        <xdr:cNvSpPr/>
      </xdr:nvSpPr>
      <xdr:spPr>
        <a:xfrm>
          <a:off x="19494500" y="987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26705</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310427" y="997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108354</xdr:rowOff>
    </xdr:from>
    <xdr:to>
      <xdr:col>27</xdr:col>
      <xdr:colOff>161925</xdr:colOff>
      <xdr:row>58</xdr:row>
      <xdr:rowOff>38504</xdr:rowOff>
    </xdr:to>
    <xdr:sp macro="" textlink="">
      <xdr:nvSpPr>
        <xdr:cNvPr id="812" name="円/楕円 811">
          <a:extLst>
            <a:ext uri="{FF2B5EF4-FFF2-40B4-BE49-F238E27FC236}">
              <a16:creationId xmlns="" xmlns:a16="http://schemas.microsoft.com/office/drawing/2014/main" id="{00000000-0008-0000-0600-00002C030000}"/>
            </a:ext>
          </a:extLst>
        </xdr:cNvPr>
        <xdr:cNvSpPr/>
      </xdr:nvSpPr>
      <xdr:spPr>
        <a:xfrm>
          <a:off x="18605500" y="988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29631</xdr:rowOff>
    </xdr:from>
    <xdr:ext cx="469744"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21427" y="997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14880</xdr:rowOff>
    </xdr:from>
    <xdr:to>
      <xdr:col>32</xdr:col>
      <xdr:colOff>187325</xdr:colOff>
      <xdr:row>75</xdr:row>
      <xdr:rowOff>23452</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21323300" y="12702180"/>
          <a:ext cx="838200" cy="18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a:extLst>
            <a:ext uri="{FF2B5EF4-FFF2-40B4-BE49-F238E27FC236}">
              <a16:creationId xmlns="" xmlns:a16="http://schemas.microsoft.com/office/drawing/2014/main" id="{00000000-0008-0000-0600-000049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14880</xdr:rowOff>
    </xdr:from>
    <xdr:to>
      <xdr:col>31</xdr:col>
      <xdr:colOff>34925</xdr:colOff>
      <xdr:row>75</xdr:row>
      <xdr:rowOff>45700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0434300" y="12702180"/>
          <a:ext cx="889000" cy="20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141205</xdr:rowOff>
    </xdr:from>
    <xdr:to>
      <xdr:col>29</xdr:col>
      <xdr:colOff>517525</xdr:colOff>
      <xdr:row>75</xdr:row>
      <xdr:rowOff>45700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9545300" y="12828505"/>
          <a:ext cx="889000"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141205</xdr:rowOff>
    </xdr:from>
    <xdr:to>
      <xdr:col>28</xdr:col>
      <xdr:colOff>314325</xdr:colOff>
      <xdr:row>75</xdr:row>
      <xdr:rowOff>39148</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flipV="1">
          <a:off x="18656300" y="12828505"/>
          <a:ext cx="889000" cy="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144102</xdr:rowOff>
    </xdr:from>
    <xdr:to>
      <xdr:col>32</xdr:col>
      <xdr:colOff>238125</xdr:colOff>
      <xdr:row>75</xdr:row>
      <xdr:rowOff>74252</xdr:rowOff>
    </xdr:to>
    <xdr:sp macro="" textlink="">
      <xdr:nvSpPr>
        <xdr:cNvPr id="859" name="円/楕円 858">
          <a:extLst>
            <a:ext uri="{FF2B5EF4-FFF2-40B4-BE49-F238E27FC236}">
              <a16:creationId xmlns="" xmlns:a16="http://schemas.microsoft.com/office/drawing/2014/main" id="{00000000-0008-0000-0600-00005B030000}"/>
            </a:ext>
          </a:extLst>
        </xdr:cNvPr>
        <xdr:cNvSpPr/>
      </xdr:nvSpPr>
      <xdr:spPr>
        <a:xfrm>
          <a:off x="22110700" y="1283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166979</xdr:rowOff>
    </xdr:from>
    <xdr:ext cx="599010" cy="259045"/>
    <xdr:sp macro="" textlink="">
      <xdr:nvSpPr>
        <xdr:cNvPr id="860" name="繰出金該当値テキスト">
          <a:extLst>
            <a:ext uri="{FF2B5EF4-FFF2-40B4-BE49-F238E27FC236}">
              <a16:creationId xmlns="" xmlns:a16="http://schemas.microsoft.com/office/drawing/2014/main" id="{00000000-0008-0000-0600-00005C030000}"/>
            </a:ext>
          </a:extLst>
        </xdr:cNvPr>
        <xdr:cNvSpPr txBox="1"/>
      </xdr:nvSpPr>
      <xdr:spPr>
        <a:xfrm>
          <a:off x="22212300" y="1268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137,926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135530</xdr:rowOff>
    </xdr:from>
    <xdr:to>
      <xdr:col>31</xdr:col>
      <xdr:colOff>85725</xdr:colOff>
      <xdr:row>74</xdr:row>
      <xdr:rowOff>65680</xdr:rowOff>
    </xdr:to>
    <xdr:sp macro="" textlink="">
      <xdr:nvSpPr>
        <xdr:cNvPr id="861" name="円/楕円 860">
          <a:extLst>
            <a:ext uri="{FF2B5EF4-FFF2-40B4-BE49-F238E27FC236}">
              <a16:creationId xmlns="" xmlns:a16="http://schemas.microsoft.com/office/drawing/2014/main" id="{00000000-0008-0000-0600-00005D030000}"/>
            </a:ext>
          </a:extLst>
        </xdr:cNvPr>
        <xdr:cNvSpPr/>
      </xdr:nvSpPr>
      <xdr:spPr>
        <a:xfrm>
          <a:off x="21272500" y="1265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82207</xdr:rowOff>
    </xdr:from>
    <xdr:ext cx="59901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023794" y="124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177,301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166350</xdr:rowOff>
    </xdr:from>
    <xdr:to>
      <xdr:col>29</xdr:col>
      <xdr:colOff>568325</xdr:colOff>
      <xdr:row>75</xdr:row>
      <xdr:rowOff>96500</xdr:rowOff>
    </xdr:to>
    <xdr:sp macro="" textlink="">
      <xdr:nvSpPr>
        <xdr:cNvPr id="863" name="円/楕円 862">
          <a:extLst>
            <a:ext uri="{FF2B5EF4-FFF2-40B4-BE49-F238E27FC236}">
              <a16:creationId xmlns="" xmlns:a16="http://schemas.microsoft.com/office/drawing/2014/main" id="{00000000-0008-0000-0600-00005F030000}"/>
            </a:ext>
          </a:extLst>
        </xdr:cNvPr>
        <xdr:cNvSpPr/>
      </xdr:nvSpPr>
      <xdr:spPr>
        <a:xfrm>
          <a:off x="20383500" y="128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113027</xdr:rowOff>
    </xdr:from>
    <xdr:ext cx="59901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34794" y="1262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133,060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90405</xdr:rowOff>
    </xdr:from>
    <xdr:to>
      <xdr:col>28</xdr:col>
      <xdr:colOff>365125</xdr:colOff>
      <xdr:row>75</xdr:row>
      <xdr:rowOff>20555</xdr:rowOff>
    </xdr:to>
    <xdr:sp macro="" textlink="">
      <xdr:nvSpPr>
        <xdr:cNvPr id="865" name="円/楕円 864">
          <a:extLst>
            <a:ext uri="{FF2B5EF4-FFF2-40B4-BE49-F238E27FC236}">
              <a16:creationId xmlns="" xmlns:a16="http://schemas.microsoft.com/office/drawing/2014/main" id="{00000000-0008-0000-0600-000061030000}"/>
            </a:ext>
          </a:extLst>
        </xdr:cNvPr>
        <xdr:cNvSpPr/>
      </xdr:nvSpPr>
      <xdr:spPr>
        <a:xfrm>
          <a:off x="19494500" y="127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37082</xdr:rowOff>
    </xdr:from>
    <xdr:ext cx="59901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245794" y="125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149,671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159798</xdr:rowOff>
    </xdr:from>
    <xdr:to>
      <xdr:col>27</xdr:col>
      <xdr:colOff>161925</xdr:colOff>
      <xdr:row>75</xdr:row>
      <xdr:rowOff>89948</xdr:rowOff>
    </xdr:to>
    <xdr:sp macro="" textlink="">
      <xdr:nvSpPr>
        <xdr:cNvPr id="867" name="円/楕円 866">
          <a:extLst>
            <a:ext uri="{FF2B5EF4-FFF2-40B4-BE49-F238E27FC236}">
              <a16:creationId xmlns="" xmlns:a16="http://schemas.microsoft.com/office/drawing/2014/main" id="{00000000-0008-0000-0600-000063030000}"/>
            </a:ext>
          </a:extLst>
        </xdr:cNvPr>
        <xdr:cNvSpPr/>
      </xdr:nvSpPr>
      <xdr:spPr>
        <a:xfrm>
          <a:off x="18605500" y="1284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106475</xdr:rowOff>
    </xdr:from>
    <xdr:ext cx="59901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356794" y="1262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ja-JP" altLang="en-US" sz="1100">
              <a:solidFill>
                <a:schemeClr val="dk1"/>
              </a:solidFill>
              <a:effectLst/>
              <a:latin typeface="+mn-lt"/>
              <a:ea typeface="+mn-ea"/>
              <a:cs typeface="+mn-cs"/>
            </a:rPr>
            <a:t>１，７２３</a:t>
          </a:r>
          <a:r>
            <a:rPr kumimoji="1" lang="ja-JP" altLang="ja-JP" sz="1100">
              <a:solidFill>
                <a:schemeClr val="dk1"/>
              </a:solidFill>
              <a:effectLst/>
              <a:latin typeface="+mn-lt"/>
              <a:ea typeface="+mn-ea"/>
              <a:cs typeface="+mn-cs"/>
            </a:rPr>
            <a:t>千円と</a:t>
          </a:r>
          <a:r>
            <a:rPr kumimoji="1" lang="ja-JP" altLang="en-US" sz="1100">
              <a:solidFill>
                <a:schemeClr val="dk1"/>
              </a:solidFill>
              <a:effectLst/>
              <a:latin typeface="+mn-lt"/>
              <a:ea typeface="+mn-ea"/>
              <a:cs typeface="+mn-cs"/>
            </a:rPr>
            <a:t>前年から増額となっている。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項目別に見ると</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が類似団体と比較すると高い水準となっているが、</a:t>
          </a:r>
          <a:r>
            <a:rPr kumimoji="1" lang="ja-JP" altLang="en-US" sz="1100">
              <a:solidFill>
                <a:schemeClr val="dk1"/>
              </a:solidFill>
              <a:effectLst/>
              <a:latin typeface="+mn-lt"/>
              <a:ea typeface="+mn-ea"/>
              <a:cs typeface="+mn-cs"/>
            </a:rPr>
            <a:t>２９年度以降も引き続き大規模な建設事業の</a:t>
          </a:r>
          <a:r>
            <a:rPr kumimoji="1" lang="ja-JP" altLang="ja-JP" sz="1100">
              <a:solidFill>
                <a:schemeClr val="dk1"/>
              </a:solidFill>
              <a:effectLst/>
              <a:latin typeface="+mn-lt"/>
              <a:ea typeface="+mn-ea"/>
              <a:cs typeface="+mn-cs"/>
            </a:rPr>
            <a:t>予定</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あることから、公共施設等総合管理計画に基づき維持補修費とのバランスを考慮しつつ、事業の取捨選択を徹底していくことで、住民負担が大きくならないよう負担軽減する。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北海道遠別町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2,781
2,761
590.80
4,882,988
4,791,118
71,870
2,718,022
4,496,878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161665</xdr:rowOff>
    </xdr:from>
    <xdr:to>
      <xdr:col>6</xdr:col>
      <xdr:colOff>511175</xdr:colOff>
      <xdr:row>37</xdr:row>
      <xdr:rowOff>2159</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3797300" y="6333865"/>
          <a:ext cx="8382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a:extLst>
            <a:ext uri="{FF2B5EF4-FFF2-40B4-BE49-F238E27FC236}">
              <a16:creationId xmlns="" xmlns:a16="http://schemas.microsoft.com/office/drawing/2014/main" id="{00000000-0008-0000-0700-00003D000000}"/>
            </a:ext>
          </a:extLst>
        </xdr:cNvPr>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161665</xdr:rowOff>
    </xdr:from>
    <xdr:to>
      <xdr:col>5</xdr:col>
      <xdr:colOff>358775</xdr:colOff>
      <xdr:row>37</xdr:row>
      <xdr:rowOff>26600</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2908300" y="6333865"/>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21323</xdr:rowOff>
    </xdr:from>
    <xdr:to>
      <xdr:col>4</xdr:col>
      <xdr:colOff>155575</xdr:colOff>
      <xdr:row>37</xdr:row>
      <xdr:rowOff>26600</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019300" y="6364973"/>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597</xdr:rowOff>
    </xdr:from>
    <xdr:to>
      <xdr:col>2</xdr:col>
      <xdr:colOff>638175</xdr:colOff>
      <xdr:row>37</xdr:row>
      <xdr:rowOff>21323</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1130300" y="6344247"/>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122809</xdr:rowOff>
    </xdr:from>
    <xdr:to>
      <xdr:col>6</xdr:col>
      <xdr:colOff>561975</xdr:colOff>
      <xdr:row>37</xdr:row>
      <xdr:rowOff>52959</xdr:rowOff>
    </xdr:to>
    <xdr:sp macro="" textlink="">
      <xdr:nvSpPr>
        <xdr:cNvPr id="79" name="円/楕円 78">
          <a:extLst>
            <a:ext uri="{FF2B5EF4-FFF2-40B4-BE49-F238E27FC236}">
              <a16:creationId xmlns="" xmlns:a16="http://schemas.microsoft.com/office/drawing/2014/main" id="{00000000-0008-0000-0700-00004F000000}"/>
            </a:ext>
          </a:extLst>
        </xdr:cNvPr>
        <xdr:cNvSpPr/>
      </xdr:nvSpPr>
      <xdr:spPr>
        <a:xfrm>
          <a:off x="45847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145686</xdr:rowOff>
    </xdr:from>
    <xdr:ext cx="534377" cy="259045"/>
    <xdr:sp macro="" textlink="">
      <xdr:nvSpPr>
        <xdr:cNvPr id="80" name="議会費該当値テキスト">
          <a:extLst>
            <a:ext uri="{FF2B5EF4-FFF2-40B4-BE49-F238E27FC236}">
              <a16:creationId xmlns="" xmlns:a16="http://schemas.microsoft.com/office/drawing/2014/main" id="{00000000-0008-0000-0700-000050000000}"/>
            </a:ext>
          </a:extLst>
        </xdr:cNvPr>
        <xdr:cNvSpPr txBox="1"/>
      </xdr:nvSpPr>
      <xdr:spPr>
        <a:xfrm>
          <a:off x="4686300" y="61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20,220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110865</xdr:rowOff>
    </xdr:from>
    <xdr:to>
      <xdr:col>5</xdr:col>
      <xdr:colOff>409575</xdr:colOff>
      <xdr:row>37</xdr:row>
      <xdr:rowOff>41015</xdr:rowOff>
    </xdr:to>
    <xdr:sp macro="" textlink="">
      <xdr:nvSpPr>
        <xdr:cNvPr id="81" name="円/楕円 80">
          <a:extLst>
            <a:ext uri="{FF2B5EF4-FFF2-40B4-BE49-F238E27FC236}">
              <a16:creationId xmlns="" xmlns:a16="http://schemas.microsoft.com/office/drawing/2014/main" id="{00000000-0008-0000-0700-000051000000}"/>
            </a:ext>
          </a:extLst>
        </xdr:cNvPr>
        <xdr:cNvSpPr/>
      </xdr:nvSpPr>
      <xdr:spPr>
        <a:xfrm>
          <a:off x="3746500" y="62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57542</xdr:rowOff>
    </xdr:from>
    <xdr:ext cx="534377"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3530111" y="605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147250</xdr:rowOff>
    </xdr:from>
    <xdr:to>
      <xdr:col>4</xdr:col>
      <xdr:colOff>206375</xdr:colOff>
      <xdr:row>37</xdr:row>
      <xdr:rowOff>77400</xdr:rowOff>
    </xdr:to>
    <xdr:sp macro="" textlink="">
      <xdr:nvSpPr>
        <xdr:cNvPr id="83" name="円/楕円 82">
          <a:extLst>
            <a:ext uri="{FF2B5EF4-FFF2-40B4-BE49-F238E27FC236}">
              <a16:creationId xmlns="" xmlns:a16="http://schemas.microsoft.com/office/drawing/2014/main" id="{00000000-0008-0000-0700-000053000000}"/>
            </a:ext>
          </a:extLst>
        </xdr:cNvPr>
        <xdr:cNvSpPr/>
      </xdr:nvSpPr>
      <xdr:spPr>
        <a:xfrm>
          <a:off x="2857500" y="63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93927</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641111" y="609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141973</xdr:rowOff>
    </xdr:from>
    <xdr:to>
      <xdr:col>3</xdr:col>
      <xdr:colOff>3175</xdr:colOff>
      <xdr:row>37</xdr:row>
      <xdr:rowOff>72123</xdr:rowOff>
    </xdr:to>
    <xdr:sp macro="" textlink="">
      <xdr:nvSpPr>
        <xdr:cNvPr id="85" name="円/楕円 84">
          <a:extLst>
            <a:ext uri="{FF2B5EF4-FFF2-40B4-BE49-F238E27FC236}">
              <a16:creationId xmlns="" xmlns:a16="http://schemas.microsoft.com/office/drawing/2014/main" id="{00000000-0008-0000-0700-000055000000}"/>
            </a:ext>
          </a:extLst>
        </xdr:cNvPr>
        <xdr:cNvSpPr/>
      </xdr:nvSpPr>
      <xdr:spPr>
        <a:xfrm>
          <a:off x="1968500" y="631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88650</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1752111" y="608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121247</xdr:rowOff>
    </xdr:from>
    <xdr:to>
      <xdr:col>1</xdr:col>
      <xdr:colOff>485775</xdr:colOff>
      <xdr:row>37</xdr:row>
      <xdr:rowOff>51397</xdr:rowOff>
    </xdr:to>
    <xdr:sp macro="" textlink="">
      <xdr:nvSpPr>
        <xdr:cNvPr id="87" name="円/楕円 86">
          <a:extLst>
            <a:ext uri="{FF2B5EF4-FFF2-40B4-BE49-F238E27FC236}">
              <a16:creationId xmlns="" xmlns:a16="http://schemas.microsoft.com/office/drawing/2014/main" id="{00000000-0008-0000-0700-000057000000}"/>
            </a:ext>
          </a:extLst>
        </xdr:cNvPr>
        <xdr:cNvSpPr/>
      </xdr:nvSpPr>
      <xdr:spPr>
        <a:xfrm>
          <a:off x="1079500" y="62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67924</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863111" y="606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162137</xdr:rowOff>
    </xdr:from>
    <xdr:to>
      <xdr:col>6</xdr:col>
      <xdr:colOff>511175</xdr:colOff>
      <xdr:row>57</xdr:row>
      <xdr:rowOff>170047</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3797300" y="9934787"/>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a:extLst>
            <a:ext uri="{FF2B5EF4-FFF2-40B4-BE49-F238E27FC236}">
              <a16:creationId xmlns="" xmlns:a16="http://schemas.microsoft.com/office/drawing/2014/main" id="{00000000-0008-0000-0700-000076000000}"/>
            </a:ext>
          </a:extLst>
        </xdr:cNvPr>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162137</xdr:rowOff>
    </xdr:from>
    <xdr:to>
      <xdr:col>5</xdr:col>
      <xdr:colOff>358775</xdr:colOff>
      <xdr:row>58</xdr:row>
      <xdr:rowOff>83058</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2908300" y="9934787"/>
          <a:ext cx="889000" cy="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148119</xdr:rowOff>
    </xdr:from>
    <xdr:to>
      <xdr:col>4</xdr:col>
      <xdr:colOff>155575</xdr:colOff>
      <xdr:row>58</xdr:row>
      <xdr:rowOff>83058</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019300" y="9920769"/>
          <a:ext cx="889000" cy="10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148119</xdr:rowOff>
    </xdr:from>
    <xdr:to>
      <xdr:col>2</xdr:col>
      <xdr:colOff>638175</xdr:colOff>
      <xdr:row>58</xdr:row>
      <xdr:rowOff>1649</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1130300" y="9920769"/>
          <a:ext cx="889000" cy="2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119247</xdr:rowOff>
    </xdr:from>
    <xdr:to>
      <xdr:col>6</xdr:col>
      <xdr:colOff>561975</xdr:colOff>
      <xdr:row>58</xdr:row>
      <xdr:rowOff>49397</xdr:rowOff>
    </xdr:to>
    <xdr:sp macro="" textlink="">
      <xdr:nvSpPr>
        <xdr:cNvPr id="136" name="円/楕円 135">
          <a:extLst>
            <a:ext uri="{FF2B5EF4-FFF2-40B4-BE49-F238E27FC236}">
              <a16:creationId xmlns="" xmlns:a16="http://schemas.microsoft.com/office/drawing/2014/main" id="{00000000-0008-0000-0700-000088000000}"/>
            </a:ext>
          </a:extLst>
        </xdr:cNvPr>
        <xdr:cNvSpPr/>
      </xdr:nvSpPr>
      <xdr:spPr>
        <a:xfrm>
          <a:off x="4584700" y="98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142124</xdr:rowOff>
    </xdr:from>
    <xdr:ext cx="599010" cy="259045"/>
    <xdr:sp macro="" textlink="">
      <xdr:nvSpPr>
        <xdr:cNvPr id="137" name="総務費該当値テキスト">
          <a:extLst>
            <a:ext uri="{FF2B5EF4-FFF2-40B4-BE49-F238E27FC236}">
              <a16:creationId xmlns="" xmlns:a16="http://schemas.microsoft.com/office/drawing/2014/main" id="{00000000-0008-0000-0700-000089000000}"/>
            </a:ext>
          </a:extLst>
        </xdr:cNvPr>
        <xdr:cNvSpPr txBox="1"/>
      </xdr:nvSpPr>
      <xdr:spPr>
        <a:xfrm>
          <a:off x="4686300" y="974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285,175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111337</xdr:rowOff>
    </xdr:from>
    <xdr:to>
      <xdr:col>5</xdr:col>
      <xdr:colOff>409575</xdr:colOff>
      <xdr:row>58</xdr:row>
      <xdr:rowOff>41487</xdr:rowOff>
    </xdr:to>
    <xdr:sp macro="" textlink="">
      <xdr:nvSpPr>
        <xdr:cNvPr id="138" name="円/楕円 137">
          <a:extLst>
            <a:ext uri="{FF2B5EF4-FFF2-40B4-BE49-F238E27FC236}">
              <a16:creationId xmlns="" xmlns:a16="http://schemas.microsoft.com/office/drawing/2014/main" id="{00000000-0008-0000-0700-00008A000000}"/>
            </a:ext>
          </a:extLst>
        </xdr:cNvPr>
        <xdr:cNvSpPr/>
      </xdr:nvSpPr>
      <xdr:spPr>
        <a:xfrm>
          <a:off x="3746500" y="98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58014</xdr:rowOff>
    </xdr:from>
    <xdr:ext cx="59901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3497794" y="965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295,556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32258</xdr:rowOff>
    </xdr:from>
    <xdr:to>
      <xdr:col>4</xdr:col>
      <xdr:colOff>206375</xdr:colOff>
      <xdr:row>58</xdr:row>
      <xdr:rowOff>133858</xdr:rowOff>
    </xdr:to>
    <xdr:sp macro="" textlink="">
      <xdr:nvSpPr>
        <xdr:cNvPr id="140" name="円/楕円 139">
          <a:extLst>
            <a:ext uri="{FF2B5EF4-FFF2-40B4-BE49-F238E27FC236}">
              <a16:creationId xmlns="" xmlns:a16="http://schemas.microsoft.com/office/drawing/2014/main" id="{00000000-0008-0000-0700-00008C000000}"/>
            </a:ext>
          </a:extLst>
        </xdr:cNvPr>
        <xdr:cNvSpPr/>
      </xdr:nvSpPr>
      <xdr:spPr>
        <a:xfrm>
          <a:off x="2857500" y="99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124985</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2608794" y="1006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174,334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97319</xdr:rowOff>
    </xdr:from>
    <xdr:to>
      <xdr:col>3</xdr:col>
      <xdr:colOff>3175</xdr:colOff>
      <xdr:row>58</xdr:row>
      <xdr:rowOff>27469</xdr:rowOff>
    </xdr:to>
    <xdr:sp macro="" textlink="">
      <xdr:nvSpPr>
        <xdr:cNvPr id="142" name="円/楕円 141">
          <a:extLst>
            <a:ext uri="{FF2B5EF4-FFF2-40B4-BE49-F238E27FC236}">
              <a16:creationId xmlns="" xmlns:a16="http://schemas.microsoft.com/office/drawing/2014/main" id="{00000000-0008-0000-0700-00008E000000}"/>
            </a:ext>
          </a:extLst>
        </xdr:cNvPr>
        <xdr:cNvSpPr/>
      </xdr:nvSpPr>
      <xdr:spPr>
        <a:xfrm>
          <a:off x="1968500" y="98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43996</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1719794" y="964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313,952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122299</xdr:rowOff>
    </xdr:from>
    <xdr:to>
      <xdr:col>1</xdr:col>
      <xdr:colOff>485775</xdr:colOff>
      <xdr:row>58</xdr:row>
      <xdr:rowOff>52449</xdr:rowOff>
    </xdr:to>
    <xdr:sp macro="" textlink="">
      <xdr:nvSpPr>
        <xdr:cNvPr id="144" name="円/楕円 143">
          <a:extLst>
            <a:ext uri="{FF2B5EF4-FFF2-40B4-BE49-F238E27FC236}">
              <a16:creationId xmlns="" xmlns:a16="http://schemas.microsoft.com/office/drawing/2014/main" id="{00000000-0008-0000-0700-000090000000}"/>
            </a:ext>
          </a:extLst>
        </xdr:cNvPr>
        <xdr:cNvSpPr/>
      </xdr:nvSpPr>
      <xdr:spPr>
        <a:xfrm>
          <a:off x="1079500" y="9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68976</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830794" y="967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89426</xdr:rowOff>
    </xdr:from>
    <xdr:to>
      <xdr:col>6</xdr:col>
      <xdr:colOff>511175</xdr:colOff>
      <xdr:row>76</xdr:row>
      <xdr:rowOff>20833</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3797300" y="12948176"/>
          <a:ext cx="838200" cy="10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a:extLst>
            <a:ext uri="{FF2B5EF4-FFF2-40B4-BE49-F238E27FC236}">
              <a16:creationId xmlns="" xmlns:a16="http://schemas.microsoft.com/office/drawing/2014/main" id="{00000000-0008-0000-0700-0000AD000000}"/>
            </a:ext>
          </a:extLst>
        </xdr:cNvPr>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130245</xdr:rowOff>
    </xdr:from>
    <xdr:to>
      <xdr:col>5</xdr:col>
      <xdr:colOff>358775</xdr:colOff>
      <xdr:row>76</xdr:row>
      <xdr:rowOff>20833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2908300" y="12988995"/>
          <a:ext cx="889000" cy="6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a:extLst>
            <a:ext uri="{FF2B5EF4-FFF2-40B4-BE49-F238E27FC236}">
              <a16:creationId xmlns="" xmlns:a16="http://schemas.microsoft.com/office/drawing/2014/main" id="{00000000-0008-0000-0700-0000B1000000}"/>
            </a:ext>
          </a:extLst>
        </xdr:cNvPr>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130245</xdr:rowOff>
    </xdr:from>
    <xdr:to>
      <xdr:col>4</xdr:col>
      <xdr:colOff>155575</xdr:colOff>
      <xdr:row>76</xdr:row>
      <xdr:rowOff>66187</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019300" y="12988995"/>
          <a:ext cx="889000" cy="10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63547</xdr:rowOff>
    </xdr:from>
    <xdr:to>
      <xdr:col>2</xdr:col>
      <xdr:colOff>638175</xdr:colOff>
      <xdr:row>76</xdr:row>
      <xdr:rowOff>66187</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1130300" y="13093747"/>
          <a:ext cx="8890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38626</xdr:rowOff>
    </xdr:from>
    <xdr:to>
      <xdr:col>6</xdr:col>
      <xdr:colOff>561975</xdr:colOff>
      <xdr:row>75</xdr:row>
      <xdr:rowOff>140226</xdr:rowOff>
    </xdr:to>
    <xdr:sp macro="" textlink="">
      <xdr:nvSpPr>
        <xdr:cNvPr id="191" name="円/楕円 190">
          <a:extLst>
            <a:ext uri="{FF2B5EF4-FFF2-40B4-BE49-F238E27FC236}">
              <a16:creationId xmlns="" xmlns:a16="http://schemas.microsoft.com/office/drawing/2014/main" id="{00000000-0008-0000-0700-0000BF000000}"/>
            </a:ext>
          </a:extLst>
        </xdr:cNvPr>
        <xdr:cNvSpPr/>
      </xdr:nvSpPr>
      <xdr:spPr>
        <a:xfrm>
          <a:off x="4584700" y="128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61503</xdr:rowOff>
    </xdr:from>
    <xdr:ext cx="599010" cy="259045"/>
    <xdr:sp macro="" textlink="">
      <xdr:nvSpPr>
        <xdr:cNvPr id="192" name="民生費該当値テキスト">
          <a:extLst>
            <a:ext uri="{FF2B5EF4-FFF2-40B4-BE49-F238E27FC236}">
              <a16:creationId xmlns="" xmlns:a16="http://schemas.microsoft.com/office/drawing/2014/main" id="{00000000-0008-0000-0700-0000C0000000}"/>
            </a:ext>
          </a:extLst>
        </xdr:cNvPr>
        <xdr:cNvSpPr txBox="1"/>
      </xdr:nvSpPr>
      <xdr:spPr>
        <a:xfrm>
          <a:off x="4686300" y="1274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246,992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141483</xdr:rowOff>
    </xdr:from>
    <xdr:to>
      <xdr:col>5</xdr:col>
      <xdr:colOff>409575</xdr:colOff>
      <xdr:row>76</xdr:row>
      <xdr:rowOff>71633</xdr:rowOff>
    </xdr:to>
    <xdr:sp macro="" textlink="">
      <xdr:nvSpPr>
        <xdr:cNvPr id="193" name="円/楕円 192">
          <a:extLst>
            <a:ext uri="{FF2B5EF4-FFF2-40B4-BE49-F238E27FC236}">
              <a16:creationId xmlns="" xmlns:a16="http://schemas.microsoft.com/office/drawing/2014/main" id="{00000000-0008-0000-0700-0000C1000000}"/>
            </a:ext>
          </a:extLst>
        </xdr:cNvPr>
        <xdr:cNvSpPr/>
      </xdr:nvSpPr>
      <xdr:spPr>
        <a:xfrm>
          <a:off x="3746500" y="130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62760</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497794" y="1309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201,998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79445</xdr:rowOff>
    </xdr:from>
    <xdr:to>
      <xdr:col>4</xdr:col>
      <xdr:colOff>206375</xdr:colOff>
      <xdr:row>76</xdr:row>
      <xdr:rowOff>9595</xdr:rowOff>
    </xdr:to>
    <xdr:sp macro="" textlink="">
      <xdr:nvSpPr>
        <xdr:cNvPr id="195" name="円/楕円 194">
          <a:extLst>
            <a:ext uri="{FF2B5EF4-FFF2-40B4-BE49-F238E27FC236}">
              <a16:creationId xmlns="" xmlns:a16="http://schemas.microsoft.com/office/drawing/2014/main" id="{00000000-0008-0000-0700-0000C3000000}"/>
            </a:ext>
          </a:extLst>
        </xdr:cNvPr>
        <xdr:cNvSpPr/>
      </xdr:nvSpPr>
      <xdr:spPr>
        <a:xfrm>
          <a:off x="2857500" y="129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26122</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608794" y="1271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229,136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15387</xdr:rowOff>
    </xdr:from>
    <xdr:to>
      <xdr:col>3</xdr:col>
      <xdr:colOff>3175</xdr:colOff>
      <xdr:row>76</xdr:row>
      <xdr:rowOff>116987</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1968500" y="130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108114</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1719794" y="1313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182,158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12747</xdr:rowOff>
    </xdr:from>
    <xdr:to>
      <xdr:col>1</xdr:col>
      <xdr:colOff>485775</xdr:colOff>
      <xdr:row>76</xdr:row>
      <xdr:rowOff>114347</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1079500" y="1304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105474</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830794" y="1313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29561</xdr:rowOff>
    </xdr:from>
    <xdr:to>
      <xdr:col>6</xdr:col>
      <xdr:colOff>511175</xdr:colOff>
      <xdr:row>95</xdr:row>
      <xdr:rowOff>32857</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3797300" y="16317311"/>
          <a:ext cx="8382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a:extLst>
            <a:ext uri="{FF2B5EF4-FFF2-40B4-BE49-F238E27FC236}">
              <a16:creationId xmlns="" xmlns:a16="http://schemas.microsoft.com/office/drawing/2014/main" id="{00000000-0008-0000-0700-0000E6000000}"/>
            </a:ext>
          </a:extLst>
        </xdr:cNvPr>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32857</xdr:rowOff>
    </xdr:from>
    <xdr:to>
      <xdr:col>5</xdr:col>
      <xdr:colOff>358775</xdr:colOff>
      <xdr:row>95</xdr:row>
      <xdr:rowOff>50935</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2908300" y="16320607"/>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163970</xdr:rowOff>
    </xdr:from>
    <xdr:to>
      <xdr:col>4</xdr:col>
      <xdr:colOff>155575</xdr:colOff>
      <xdr:row>95</xdr:row>
      <xdr:rowOff>50935</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2019300" y="16280270"/>
          <a:ext cx="889000" cy="5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163970</xdr:rowOff>
    </xdr:from>
    <xdr:to>
      <xdr:col>2</xdr:col>
      <xdr:colOff>638175</xdr:colOff>
      <xdr:row>95</xdr:row>
      <xdr:rowOff>70484</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1130300" y="16280270"/>
          <a:ext cx="889000" cy="7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150211</xdr:rowOff>
    </xdr:from>
    <xdr:to>
      <xdr:col>6</xdr:col>
      <xdr:colOff>561975</xdr:colOff>
      <xdr:row>95</xdr:row>
      <xdr:rowOff>80361</xdr:rowOff>
    </xdr:to>
    <xdr:sp macro="" textlink="">
      <xdr:nvSpPr>
        <xdr:cNvPr id="248" name="円/楕円 247">
          <a:extLst>
            <a:ext uri="{FF2B5EF4-FFF2-40B4-BE49-F238E27FC236}">
              <a16:creationId xmlns="" xmlns:a16="http://schemas.microsoft.com/office/drawing/2014/main" id="{00000000-0008-0000-0700-0000F8000000}"/>
            </a:ext>
          </a:extLst>
        </xdr:cNvPr>
        <xdr:cNvSpPr/>
      </xdr:nvSpPr>
      <xdr:spPr>
        <a:xfrm>
          <a:off x="4584700" y="162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1638</xdr:rowOff>
    </xdr:from>
    <xdr:ext cx="599010" cy="259045"/>
    <xdr:sp macro="" textlink="">
      <xdr:nvSpPr>
        <xdr:cNvPr id="249" name="衛生費該当値テキスト">
          <a:extLst>
            <a:ext uri="{FF2B5EF4-FFF2-40B4-BE49-F238E27FC236}">
              <a16:creationId xmlns="" xmlns:a16="http://schemas.microsoft.com/office/drawing/2014/main" id="{00000000-0008-0000-0700-0000F9000000}"/>
            </a:ext>
          </a:extLst>
        </xdr:cNvPr>
        <xdr:cNvSpPr txBox="1"/>
      </xdr:nvSpPr>
      <xdr:spPr>
        <a:xfrm>
          <a:off x="4686300" y="1611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183,908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153507</xdr:rowOff>
    </xdr:from>
    <xdr:to>
      <xdr:col>5</xdr:col>
      <xdr:colOff>409575</xdr:colOff>
      <xdr:row>95</xdr:row>
      <xdr:rowOff>83657</xdr:rowOff>
    </xdr:to>
    <xdr:sp macro="" textlink="">
      <xdr:nvSpPr>
        <xdr:cNvPr id="250" name="円/楕円 249">
          <a:extLst>
            <a:ext uri="{FF2B5EF4-FFF2-40B4-BE49-F238E27FC236}">
              <a16:creationId xmlns="" xmlns:a16="http://schemas.microsoft.com/office/drawing/2014/main" id="{00000000-0008-0000-0700-0000FA000000}"/>
            </a:ext>
          </a:extLst>
        </xdr:cNvPr>
        <xdr:cNvSpPr/>
      </xdr:nvSpPr>
      <xdr:spPr>
        <a:xfrm>
          <a:off x="3746500" y="1626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100184</xdr:rowOff>
    </xdr:from>
    <xdr:ext cx="59901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497794" y="1604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183,043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135</xdr:rowOff>
    </xdr:from>
    <xdr:to>
      <xdr:col>4</xdr:col>
      <xdr:colOff>206375</xdr:colOff>
      <xdr:row>95</xdr:row>
      <xdr:rowOff>101735</xdr:rowOff>
    </xdr:to>
    <xdr:sp macro="" textlink="">
      <xdr:nvSpPr>
        <xdr:cNvPr id="252" name="円/楕円 251">
          <a:extLst>
            <a:ext uri="{FF2B5EF4-FFF2-40B4-BE49-F238E27FC236}">
              <a16:creationId xmlns="" xmlns:a16="http://schemas.microsoft.com/office/drawing/2014/main" id="{00000000-0008-0000-0700-0000FC000000}"/>
            </a:ext>
          </a:extLst>
        </xdr:cNvPr>
        <xdr:cNvSpPr/>
      </xdr:nvSpPr>
      <xdr:spPr>
        <a:xfrm>
          <a:off x="2857500" y="162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118262</xdr:rowOff>
    </xdr:from>
    <xdr:ext cx="59901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608794" y="1606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178,298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113170</xdr:rowOff>
    </xdr:from>
    <xdr:to>
      <xdr:col>3</xdr:col>
      <xdr:colOff>3175</xdr:colOff>
      <xdr:row>95</xdr:row>
      <xdr:rowOff>43320</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1968500" y="162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59847</xdr:rowOff>
    </xdr:from>
    <xdr:ext cx="59901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719794" y="1600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193,630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19684</xdr:rowOff>
    </xdr:from>
    <xdr:to>
      <xdr:col>1</xdr:col>
      <xdr:colOff>485775</xdr:colOff>
      <xdr:row>95</xdr:row>
      <xdr:rowOff>121284</xdr:rowOff>
    </xdr:to>
    <xdr:sp macro="" textlink="">
      <xdr:nvSpPr>
        <xdr:cNvPr id="256" name="円/楕円 255">
          <a:extLst>
            <a:ext uri="{FF2B5EF4-FFF2-40B4-BE49-F238E27FC236}">
              <a16:creationId xmlns="" xmlns:a16="http://schemas.microsoft.com/office/drawing/2014/main" id="{00000000-0008-0000-0700-000000010000}"/>
            </a:ext>
          </a:extLst>
        </xdr:cNvPr>
        <xdr:cNvSpPr/>
      </xdr:nvSpPr>
      <xdr:spPr>
        <a:xfrm>
          <a:off x="1079500" y="163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137811</xdr:rowOff>
    </xdr:from>
    <xdr:ext cx="59901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830794" y="1608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42266</xdr:rowOff>
    </xdr:from>
    <xdr:to>
      <xdr:col>15</xdr:col>
      <xdr:colOff>180975</xdr:colOff>
      <xdr:row>39</xdr:row>
      <xdr:rowOff>42380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flipV="1">
          <a:off x="9639300" y="6728816"/>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42304</xdr:rowOff>
    </xdr:from>
    <xdr:to>
      <xdr:col>14</xdr:col>
      <xdr:colOff>28575</xdr:colOff>
      <xdr:row>39</xdr:row>
      <xdr:rowOff>42380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8750300" y="672885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19050</xdr:rowOff>
    </xdr:from>
    <xdr:to>
      <xdr:col>12</xdr:col>
      <xdr:colOff>511175</xdr:colOff>
      <xdr:row>39</xdr:row>
      <xdr:rowOff>42304</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7861300" y="6705600"/>
          <a:ext cx="889000" cy="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19050</xdr:rowOff>
    </xdr:from>
    <xdr:to>
      <xdr:col>11</xdr:col>
      <xdr:colOff>307975</xdr:colOff>
      <xdr:row>39</xdr:row>
      <xdr:rowOff>21247</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6972300" y="6705600"/>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162916</xdr:rowOff>
    </xdr:from>
    <xdr:to>
      <xdr:col>15</xdr:col>
      <xdr:colOff>231775</xdr:colOff>
      <xdr:row>39</xdr:row>
      <xdr:rowOff>93066</xdr:rowOff>
    </xdr:to>
    <xdr:sp macro="" textlink="">
      <xdr:nvSpPr>
        <xdr:cNvPr id="305" name="円/楕円 304">
          <a:extLst>
            <a:ext uri="{FF2B5EF4-FFF2-40B4-BE49-F238E27FC236}">
              <a16:creationId xmlns="" xmlns:a16="http://schemas.microsoft.com/office/drawing/2014/main" id="{00000000-0008-0000-0700-000031010000}"/>
            </a:ext>
          </a:extLst>
        </xdr:cNvPr>
        <xdr:cNvSpPr/>
      </xdr:nvSpPr>
      <xdr:spPr>
        <a:xfrm>
          <a:off x="10426700" y="66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78565" cy="259045"/>
    <xdr:sp macro="" textlink="">
      <xdr:nvSpPr>
        <xdr:cNvPr id="306" name="労働費該当値テキスト">
          <a:extLst>
            <a:ext uri="{FF2B5EF4-FFF2-40B4-BE49-F238E27FC236}">
              <a16:creationId xmlns="" xmlns:a16="http://schemas.microsoft.com/office/drawing/2014/main" id="{00000000-0008-0000-0700-000032010000}"/>
            </a:ext>
          </a:extLst>
        </xdr:cNvPr>
        <xdr:cNvSpPr txBox="1"/>
      </xdr:nvSpPr>
      <xdr:spPr>
        <a:xfrm>
          <a:off x="10528300" y="664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163030</xdr:rowOff>
    </xdr:from>
    <xdr:to>
      <xdr:col>14</xdr:col>
      <xdr:colOff>79375</xdr:colOff>
      <xdr:row>39</xdr:row>
      <xdr:rowOff>93180</xdr:rowOff>
    </xdr:to>
    <xdr:sp macro="" textlink="">
      <xdr:nvSpPr>
        <xdr:cNvPr id="307" name="円/楕円 306">
          <a:extLst>
            <a:ext uri="{FF2B5EF4-FFF2-40B4-BE49-F238E27FC236}">
              <a16:creationId xmlns="" xmlns:a16="http://schemas.microsoft.com/office/drawing/2014/main" id="{00000000-0008-0000-0700-000033010000}"/>
            </a:ext>
          </a:extLst>
        </xdr:cNvPr>
        <xdr:cNvSpPr/>
      </xdr:nvSpPr>
      <xdr:spPr>
        <a:xfrm>
          <a:off x="9588500" y="66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84307</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450017" y="677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162954</xdr:rowOff>
    </xdr:from>
    <xdr:to>
      <xdr:col>12</xdr:col>
      <xdr:colOff>561975</xdr:colOff>
      <xdr:row>39</xdr:row>
      <xdr:rowOff>93104</xdr:rowOff>
    </xdr:to>
    <xdr:sp macro="" textlink="">
      <xdr:nvSpPr>
        <xdr:cNvPr id="309" name="円/楕円 308">
          <a:extLst>
            <a:ext uri="{FF2B5EF4-FFF2-40B4-BE49-F238E27FC236}">
              <a16:creationId xmlns="" xmlns:a16="http://schemas.microsoft.com/office/drawing/2014/main" id="{00000000-0008-0000-0700-000035010000}"/>
            </a:ext>
          </a:extLst>
        </xdr:cNvPr>
        <xdr:cNvSpPr/>
      </xdr:nvSpPr>
      <xdr:spPr>
        <a:xfrm>
          <a:off x="8699500" y="66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84231</xdr:rowOff>
    </xdr:from>
    <xdr:ext cx="378565"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61017" y="6770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139700</xdr:rowOff>
    </xdr:from>
    <xdr:to>
      <xdr:col>11</xdr:col>
      <xdr:colOff>358775</xdr:colOff>
      <xdr:row>39</xdr:row>
      <xdr:rowOff>69850</xdr:rowOff>
    </xdr:to>
    <xdr:sp macro="" textlink="">
      <xdr:nvSpPr>
        <xdr:cNvPr id="311" name="円/楕円 310">
          <a:extLst>
            <a:ext uri="{FF2B5EF4-FFF2-40B4-BE49-F238E27FC236}">
              <a16:creationId xmlns="" xmlns:a16="http://schemas.microsoft.com/office/drawing/2014/main" id="{00000000-0008-0000-0700-000037010000}"/>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60977</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141897</xdr:rowOff>
    </xdr:from>
    <xdr:to>
      <xdr:col>10</xdr:col>
      <xdr:colOff>155575</xdr:colOff>
      <xdr:row>39</xdr:row>
      <xdr:rowOff>72047</xdr:rowOff>
    </xdr:to>
    <xdr:sp macro="" textlink="">
      <xdr:nvSpPr>
        <xdr:cNvPr id="313" name="円/楕円 312">
          <a:extLst>
            <a:ext uri="{FF2B5EF4-FFF2-40B4-BE49-F238E27FC236}">
              <a16:creationId xmlns="" xmlns:a16="http://schemas.microsoft.com/office/drawing/2014/main" id="{00000000-0008-0000-0700-000039010000}"/>
            </a:ext>
          </a:extLst>
        </xdr:cNvPr>
        <xdr:cNvSpPr/>
      </xdr:nvSpPr>
      <xdr:spPr>
        <a:xfrm>
          <a:off x="6921500" y="665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63174</xdr:rowOff>
    </xdr:from>
    <xdr:ext cx="469744"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737427" y="67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98860</xdr:rowOff>
    </xdr:from>
    <xdr:to>
      <xdr:col>15</xdr:col>
      <xdr:colOff>180975</xdr:colOff>
      <xdr:row>59</xdr:row>
      <xdr:rowOff>526</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flipV="1">
          <a:off x="9639300" y="10042960"/>
          <a:ext cx="838200" cy="7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a:extLst>
            <a:ext uri="{FF2B5EF4-FFF2-40B4-BE49-F238E27FC236}">
              <a16:creationId xmlns="" xmlns:a16="http://schemas.microsoft.com/office/drawing/2014/main" id="{00000000-0008-0000-0700-000058010000}"/>
            </a:ext>
          </a:extLst>
        </xdr:cNvPr>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526</xdr:rowOff>
    </xdr:from>
    <xdr:to>
      <xdr:col>14</xdr:col>
      <xdr:colOff>28575</xdr:colOff>
      <xdr:row>59</xdr:row>
      <xdr:rowOff>7431</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8750300" y="10116076"/>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7285</xdr:rowOff>
    </xdr:from>
    <xdr:to>
      <xdr:col>12</xdr:col>
      <xdr:colOff>511175</xdr:colOff>
      <xdr:row>59</xdr:row>
      <xdr:rowOff>7431</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7861300" y="10122835"/>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170604</xdr:rowOff>
    </xdr:from>
    <xdr:to>
      <xdr:col>11</xdr:col>
      <xdr:colOff>307975</xdr:colOff>
      <xdr:row>59</xdr:row>
      <xdr:rowOff>7285</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6972300" y="10114704"/>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48060</xdr:rowOff>
    </xdr:from>
    <xdr:to>
      <xdr:col>15</xdr:col>
      <xdr:colOff>231775</xdr:colOff>
      <xdr:row>58</xdr:row>
      <xdr:rowOff>149660</xdr:rowOff>
    </xdr:to>
    <xdr:sp macro="" textlink="">
      <xdr:nvSpPr>
        <xdr:cNvPr id="362" name="円/楕円 361">
          <a:extLst>
            <a:ext uri="{FF2B5EF4-FFF2-40B4-BE49-F238E27FC236}">
              <a16:creationId xmlns="" xmlns:a16="http://schemas.microsoft.com/office/drawing/2014/main" id="{00000000-0008-0000-0700-00006A010000}"/>
            </a:ext>
          </a:extLst>
        </xdr:cNvPr>
        <xdr:cNvSpPr/>
      </xdr:nvSpPr>
      <xdr:spPr>
        <a:xfrm>
          <a:off x="10426700" y="999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7437</xdr:rowOff>
    </xdr:from>
    <xdr:ext cx="599010" cy="259045"/>
    <xdr:sp macro="" textlink="">
      <xdr:nvSpPr>
        <xdr:cNvPr id="363" name="農林水産業費該当値テキスト">
          <a:extLst>
            <a:ext uri="{FF2B5EF4-FFF2-40B4-BE49-F238E27FC236}">
              <a16:creationId xmlns="" xmlns:a16="http://schemas.microsoft.com/office/drawing/2014/main" id="{00000000-0008-0000-0700-00006B010000}"/>
            </a:ext>
          </a:extLst>
        </xdr:cNvPr>
        <xdr:cNvSpPr txBox="1"/>
      </xdr:nvSpPr>
      <xdr:spPr>
        <a:xfrm>
          <a:off x="10528300" y="978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307,192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121176</xdr:rowOff>
    </xdr:from>
    <xdr:to>
      <xdr:col>14</xdr:col>
      <xdr:colOff>79375</xdr:colOff>
      <xdr:row>59</xdr:row>
      <xdr:rowOff>51326</xdr:rowOff>
    </xdr:to>
    <xdr:sp macro="" textlink="">
      <xdr:nvSpPr>
        <xdr:cNvPr id="364" name="円/楕円 363">
          <a:extLst>
            <a:ext uri="{FF2B5EF4-FFF2-40B4-BE49-F238E27FC236}">
              <a16:creationId xmlns="" xmlns:a16="http://schemas.microsoft.com/office/drawing/2014/main" id="{00000000-0008-0000-0700-00006C010000}"/>
            </a:ext>
          </a:extLst>
        </xdr:cNvPr>
        <xdr:cNvSpPr/>
      </xdr:nvSpPr>
      <xdr:spPr>
        <a:xfrm>
          <a:off x="9588500" y="1006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42453</xdr:rowOff>
    </xdr:from>
    <xdr:ext cx="59901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339794" y="1015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128081</xdr:rowOff>
    </xdr:from>
    <xdr:to>
      <xdr:col>12</xdr:col>
      <xdr:colOff>561975</xdr:colOff>
      <xdr:row>59</xdr:row>
      <xdr:rowOff>58231</xdr:rowOff>
    </xdr:to>
    <xdr:sp macro="" textlink="">
      <xdr:nvSpPr>
        <xdr:cNvPr id="366" name="円/楕円 365">
          <a:extLst>
            <a:ext uri="{FF2B5EF4-FFF2-40B4-BE49-F238E27FC236}">
              <a16:creationId xmlns="" xmlns:a16="http://schemas.microsoft.com/office/drawing/2014/main" id="{00000000-0008-0000-0700-00006E010000}"/>
            </a:ext>
          </a:extLst>
        </xdr:cNvPr>
        <xdr:cNvSpPr/>
      </xdr:nvSpPr>
      <xdr:spPr>
        <a:xfrm>
          <a:off x="8699500" y="100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49358</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483111" y="1016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97,162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127935</xdr:rowOff>
    </xdr:from>
    <xdr:to>
      <xdr:col>11</xdr:col>
      <xdr:colOff>358775</xdr:colOff>
      <xdr:row>59</xdr:row>
      <xdr:rowOff>58085</xdr:rowOff>
    </xdr:to>
    <xdr:sp macro="" textlink="">
      <xdr:nvSpPr>
        <xdr:cNvPr id="368" name="円/楕円 367">
          <a:extLst>
            <a:ext uri="{FF2B5EF4-FFF2-40B4-BE49-F238E27FC236}">
              <a16:creationId xmlns="" xmlns:a16="http://schemas.microsoft.com/office/drawing/2014/main" id="{00000000-0008-0000-0700-000070010000}"/>
            </a:ext>
          </a:extLst>
        </xdr:cNvPr>
        <xdr:cNvSpPr/>
      </xdr:nvSpPr>
      <xdr:spPr>
        <a:xfrm>
          <a:off x="7810500" y="100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49212</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594111" y="101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119804</xdr:rowOff>
    </xdr:from>
    <xdr:to>
      <xdr:col>10</xdr:col>
      <xdr:colOff>155575</xdr:colOff>
      <xdr:row>59</xdr:row>
      <xdr:rowOff>49954</xdr:rowOff>
    </xdr:to>
    <xdr:sp macro="" textlink="">
      <xdr:nvSpPr>
        <xdr:cNvPr id="370" name="円/楕円 369">
          <a:extLst>
            <a:ext uri="{FF2B5EF4-FFF2-40B4-BE49-F238E27FC236}">
              <a16:creationId xmlns="" xmlns:a16="http://schemas.microsoft.com/office/drawing/2014/main" id="{00000000-0008-0000-0700-000072010000}"/>
            </a:ext>
          </a:extLst>
        </xdr:cNvPr>
        <xdr:cNvSpPr/>
      </xdr:nvSpPr>
      <xdr:spPr>
        <a:xfrm>
          <a:off x="6921500" y="100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41081</xdr:rowOff>
    </xdr:from>
    <xdr:ext cx="59901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672794" y="1015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81570</xdr:rowOff>
    </xdr:from>
    <xdr:to>
      <xdr:col>15</xdr:col>
      <xdr:colOff>180975</xdr:colOff>
      <xdr:row>78</xdr:row>
      <xdr:rowOff>97047</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9639300" y="13454670"/>
          <a:ext cx="8382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a:extLst>
            <a:ext uri="{FF2B5EF4-FFF2-40B4-BE49-F238E27FC236}">
              <a16:creationId xmlns="" xmlns:a16="http://schemas.microsoft.com/office/drawing/2014/main" id="{00000000-0008-0000-0700-000091010000}"/>
            </a:ext>
          </a:extLst>
        </xdr:cNvPr>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81570</xdr:rowOff>
    </xdr:from>
    <xdr:to>
      <xdr:col>14</xdr:col>
      <xdr:colOff>28575</xdr:colOff>
      <xdr:row>78</xdr:row>
      <xdr:rowOff>103913</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8750300" y="13454670"/>
          <a:ext cx="889000" cy="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103913</xdr:rowOff>
    </xdr:from>
    <xdr:to>
      <xdr:col>12</xdr:col>
      <xdr:colOff>511175</xdr:colOff>
      <xdr:row>78</xdr:row>
      <xdr:rowOff>110351</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7861300" y="13477013"/>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110351</xdr:rowOff>
    </xdr:from>
    <xdr:to>
      <xdr:col>11</xdr:col>
      <xdr:colOff>307975</xdr:colOff>
      <xdr:row>78</xdr:row>
      <xdr:rowOff>125564</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6972300" y="13483451"/>
          <a:ext cx="889000" cy="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46247</xdr:rowOff>
    </xdr:from>
    <xdr:to>
      <xdr:col>15</xdr:col>
      <xdr:colOff>231775</xdr:colOff>
      <xdr:row>78</xdr:row>
      <xdr:rowOff>147847</xdr:rowOff>
    </xdr:to>
    <xdr:sp macro="" textlink="">
      <xdr:nvSpPr>
        <xdr:cNvPr id="419" name="円/楕円 418">
          <a:extLst>
            <a:ext uri="{FF2B5EF4-FFF2-40B4-BE49-F238E27FC236}">
              <a16:creationId xmlns="" xmlns:a16="http://schemas.microsoft.com/office/drawing/2014/main" id="{00000000-0008-0000-0700-0000A3010000}"/>
            </a:ext>
          </a:extLst>
        </xdr:cNvPr>
        <xdr:cNvSpPr/>
      </xdr:nvSpPr>
      <xdr:spPr>
        <a:xfrm>
          <a:off x="10426700" y="134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141218</xdr:rowOff>
    </xdr:from>
    <xdr:ext cx="534377" cy="259045"/>
    <xdr:sp macro="" textlink="">
      <xdr:nvSpPr>
        <xdr:cNvPr id="420" name="商工費該当値テキスト">
          <a:extLst>
            <a:ext uri="{FF2B5EF4-FFF2-40B4-BE49-F238E27FC236}">
              <a16:creationId xmlns="" xmlns:a16="http://schemas.microsoft.com/office/drawing/2014/main" id="{00000000-0008-0000-0700-0000A4010000}"/>
            </a:ext>
          </a:extLst>
        </xdr:cNvPr>
        <xdr:cNvSpPr txBox="1"/>
      </xdr:nvSpPr>
      <xdr:spPr>
        <a:xfrm>
          <a:off x="10528300" y="133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30770</xdr:rowOff>
    </xdr:from>
    <xdr:to>
      <xdr:col>14</xdr:col>
      <xdr:colOff>79375</xdr:colOff>
      <xdr:row>78</xdr:row>
      <xdr:rowOff>132370</xdr:rowOff>
    </xdr:to>
    <xdr:sp macro="" textlink="">
      <xdr:nvSpPr>
        <xdr:cNvPr id="421" name="円/楕円 420">
          <a:extLst>
            <a:ext uri="{FF2B5EF4-FFF2-40B4-BE49-F238E27FC236}">
              <a16:creationId xmlns="" xmlns:a16="http://schemas.microsoft.com/office/drawing/2014/main" id="{00000000-0008-0000-0700-0000A5010000}"/>
            </a:ext>
          </a:extLst>
        </xdr:cNvPr>
        <xdr:cNvSpPr/>
      </xdr:nvSpPr>
      <xdr:spPr>
        <a:xfrm>
          <a:off x="9588500" y="134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123497</xdr:rowOff>
    </xdr:from>
    <xdr:ext cx="534377"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9372111" y="134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53113</xdr:rowOff>
    </xdr:from>
    <xdr:to>
      <xdr:col>12</xdr:col>
      <xdr:colOff>561975</xdr:colOff>
      <xdr:row>78</xdr:row>
      <xdr:rowOff>154713</xdr:rowOff>
    </xdr:to>
    <xdr:sp macro="" textlink="">
      <xdr:nvSpPr>
        <xdr:cNvPr id="423" name="円/楕円 422">
          <a:extLst>
            <a:ext uri="{FF2B5EF4-FFF2-40B4-BE49-F238E27FC236}">
              <a16:creationId xmlns="" xmlns:a16="http://schemas.microsoft.com/office/drawing/2014/main" id="{00000000-0008-0000-0700-0000A7010000}"/>
            </a:ext>
          </a:extLst>
        </xdr:cNvPr>
        <xdr:cNvSpPr/>
      </xdr:nvSpPr>
      <xdr:spPr>
        <a:xfrm>
          <a:off x="8699500" y="134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145840</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483111" y="135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59551</xdr:rowOff>
    </xdr:from>
    <xdr:to>
      <xdr:col>11</xdr:col>
      <xdr:colOff>358775</xdr:colOff>
      <xdr:row>78</xdr:row>
      <xdr:rowOff>161151</xdr:rowOff>
    </xdr:to>
    <xdr:sp macro="" textlink="">
      <xdr:nvSpPr>
        <xdr:cNvPr id="425" name="円/楕円 424">
          <a:extLst>
            <a:ext uri="{FF2B5EF4-FFF2-40B4-BE49-F238E27FC236}">
              <a16:creationId xmlns="" xmlns:a16="http://schemas.microsoft.com/office/drawing/2014/main" id="{00000000-0008-0000-0700-0000A9010000}"/>
            </a:ext>
          </a:extLst>
        </xdr:cNvPr>
        <xdr:cNvSpPr/>
      </xdr:nvSpPr>
      <xdr:spPr>
        <a:xfrm>
          <a:off x="7810500" y="134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152278</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594111" y="135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74764</xdr:rowOff>
    </xdr:from>
    <xdr:to>
      <xdr:col>10</xdr:col>
      <xdr:colOff>155575</xdr:colOff>
      <xdr:row>79</xdr:row>
      <xdr:rowOff>4914</xdr:rowOff>
    </xdr:to>
    <xdr:sp macro="" textlink="">
      <xdr:nvSpPr>
        <xdr:cNvPr id="427" name="円/楕円 426">
          <a:extLst>
            <a:ext uri="{FF2B5EF4-FFF2-40B4-BE49-F238E27FC236}">
              <a16:creationId xmlns="" xmlns:a16="http://schemas.microsoft.com/office/drawing/2014/main" id="{00000000-0008-0000-0700-0000AB010000}"/>
            </a:ext>
          </a:extLst>
        </xdr:cNvPr>
        <xdr:cNvSpPr/>
      </xdr:nvSpPr>
      <xdr:spPr>
        <a:xfrm>
          <a:off x="6921500" y="1344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167491</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05111" y="1354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34466</xdr:rowOff>
    </xdr:from>
    <xdr:to>
      <xdr:col>15</xdr:col>
      <xdr:colOff>180975</xdr:colOff>
      <xdr:row>98</xdr:row>
      <xdr:rowOff>41036</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flipV="1">
          <a:off x="9639300" y="16836566"/>
          <a:ext cx="8382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a:extLst>
            <a:ext uri="{FF2B5EF4-FFF2-40B4-BE49-F238E27FC236}">
              <a16:creationId xmlns="" xmlns:a16="http://schemas.microsoft.com/office/drawing/2014/main" id="{00000000-0008-0000-0700-0000C8010000}"/>
            </a:ext>
          </a:extLst>
        </xdr:cNvPr>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33429</xdr:rowOff>
    </xdr:from>
    <xdr:to>
      <xdr:col>14</xdr:col>
      <xdr:colOff>28575</xdr:colOff>
      <xdr:row>98</xdr:row>
      <xdr:rowOff>41036</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8750300" y="16835529"/>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33429</xdr:rowOff>
    </xdr:from>
    <xdr:to>
      <xdr:col>12</xdr:col>
      <xdr:colOff>511175</xdr:colOff>
      <xdr:row>98</xdr:row>
      <xdr:rowOff>41486</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7861300" y="16835529"/>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41486</xdr:rowOff>
    </xdr:from>
    <xdr:to>
      <xdr:col>11</xdr:col>
      <xdr:colOff>307975</xdr:colOff>
      <xdr:row>98</xdr:row>
      <xdr:rowOff>74802</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6972300" y="16843586"/>
          <a:ext cx="889000" cy="3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155116</xdr:rowOff>
    </xdr:from>
    <xdr:to>
      <xdr:col>15</xdr:col>
      <xdr:colOff>231775</xdr:colOff>
      <xdr:row>98</xdr:row>
      <xdr:rowOff>85266</xdr:rowOff>
    </xdr:to>
    <xdr:sp macro="" textlink="">
      <xdr:nvSpPr>
        <xdr:cNvPr id="474" name="円/楕円 473">
          <a:extLst>
            <a:ext uri="{FF2B5EF4-FFF2-40B4-BE49-F238E27FC236}">
              <a16:creationId xmlns="" xmlns:a16="http://schemas.microsoft.com/office/drawing/2014/main" id="{00000000-0008-0000-0700-0000DA010000}"/>
            </a:ext>
          </a:extLst>
        </xdr:cNvPr>
        <xdr:cNvSpPr/>
      </xdr:nvSpPr>
      <xdr:spPr>
        <a:xfrm>
          <a:off x="10426700" y="167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114493</xdr:rowOff>
    </xdr:from>
    <xdr:ext cx="599010" cy="259045"/>
    <xdr:sp macro="" textlink="">
      <xdr:nvSpPr>
        <xdr:cNvPr id="475" name="土木費該当値テキスト">
          <a:extLst>
            <a:ext uri="{FF2B5EF4-FFF2-40B4-BE49-F238E27FC236}">
              <a16:creationId xmlns="" xmlns:a16="http://schemas.microsoft.com/office/drawing/2014/main" id="{00000000-0008-0000-0700-0000DB010000}"/>
            </a:ext>
          </a:extLst>
        </xdr:cNvPr>
        <xdr:cNvSpPr txBox="1"/>
      </xdr:nvSpPr>
      <xdr:spPr>
        <a:xfrm>
          <a:off x="10528300" y="1657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161686</xdr:rowOff>
    </xdr:from>
    <xdr:to>
      <xdr:col>14</xdr:col>
      <xdr:colOff>79375</xdr:colOff>
      <xdr:row>98</xdr:row>
      <xdr:rowOff>91836</xdr:rowOff>
    </xdr:to>
    <xdr:sp macro="" textlink="">
      <xdr:nvSpPr>
        <xdr:cNvPr id="476" name="円/楕円 475">
          <a:extLst>
            <a:ext uri="{FF2B5EF4-FFF2-40B4-BE49-F238E27FC236}">
              <a16:creationId xmlns="" xmlns:a16="http://schemas.microsoft.com/office/drawing/2014/main" id="{00000000-0008-0000-0700-0000DC010000}"/>
            </a:ext>
          </a:extLst>
        </xdr:cNvPr>
        <xdr:cNvSpPr/>
      </xdr:nvSpPr>
      <xdr:spPr>
        <a:xfrm>
          <a:off x="9588500" y="167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108363</xdr:rowOff>
    </xdr:from>
    <xdr:ext cx="59901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339794" y="1656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215,801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154079</xdr:rowOff>
    </xdr:from>
    <xdr:to>
      <xdr:col>12</xdr:col>
      <xdr:colOff>561975</xdr:colOff>
      <xdr:row>98</xdr:row>
      <xdr:rowOff>84229</xdr:rowOff>
    </xdr:to>
    <xdr:sp macro="" textlink="">
      <xdr:nvSpPr>
        <xdr:cNvPr id="478" name="円/楕円 477">
          <a:extLst>
            <a:ext uri="{FF2B5EF4-FFF2-40B4-BE49-F238E27FC236}">
              <a16:creationId xmlns="" xmlns:a16="http://schemas.microsoft.com/office/drawing/2014/main" id="{00000000-0008-0000-0700-0000DE010000}"/>
            </a:ext>
          </a:extLst>
        </xdr:cNvPr>
        <xdr:cNvSpPr/>
      </xdr:nvSpPr>
      <xdr:spPr>
        <a:xfrm>
          <a:off x="8699500" y="167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100756</xdr:rowOff>
    </xdr:from>
    <xdr:ext cx="59901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450794" y="1655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232,440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162136</xdr:rowOff>
    </xdr:from>
    <xdr:to>
      <xdr:col>11</xdr:col>
      <xdr:colOff>358775</xdr:colOff>
      <xdr:row>98</xdr:row>
      <xdr:rowOff>92286</xdr:rowOff>
    </xdr:to>
    <xdr:sp macro="" textlink="">
      <xdr:nvSpPr>
        <xdr:cNvPr id="480" name="円/楕円 479">
          <a:extLst>
            <a:ext uri="{FF2B5EF4-FFF2-40B4-BE49-F238E27FC236}">
              <a16:creationId xmlns="" xmlns:a16="http://schemas.microsoft.com/office/drawing/2014/main" id="{00000000-0008-0000-0700-0000E0010000}"/>
            </a:ext>
          </a:extLst>
        </xdr:cNvPr>
        <xdr:cNvSpPr/>
      </xdr:nvSpPr>
      <xdr:spPr>
        <a:xfrm>
          <a:off x="7810500" y="167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108813</xdr:rowOff>
    </xdr:from>
    <xdr:ext cx="59901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61794" y="1656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214,818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24002</xdr:rowOff>
    </xdr:from>
    <xdr:to>
      <xdr:col>10</xdr:col>
      <xdr:colOff>155575</xdr:colOff>
      <xdr:row>98</xdr:row>
      <xdr:rowOff>125602</xdr:rowOff>
    </xdr:to>
    <xdr:sp macro="" textlink="">
      <xdr:nvSpPr>
        <xdr:cNvPr id="482" name="円/楕円 481">
          <a:extLst>
            <a:ext uri="{FF2B5EF4-FFF2-40B4-BE49-F238E27FC236}">
              <a16:creationId xmlns="" xmlns:a16="http://schemas.microsoft.com/office/drawing/2014/main" id="{00000000-0008-0000-0700-0000E2010000}"/>
            </a:ext>
          </a:extLst>
        </xdr:cNvPr>
        <xdr:cNvSpPr/>
      </xdr:nvSpPr>
      <xdr:spPr>
        <a:xfrm>
          <a:off x="6921500" y="1682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142129</xdr:rowOff>
    </xdr:from>
    <xdr:ext cx="59901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672794" y="1660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112131</xdr:rowOff>
    </xdr:from>
    <xdr:to>
      <xdr:col>23</xdr:col>
      <xdr:colOff>517525</xdr:colOff>
      <xdr:row>36</xdr:row>
      <xdr:rowOff>151123</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flipV="1">
          <a:off x="15481300" y="6284331"/>
          <a:ext cx="838200" cy="3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a:extLst>
            <a:ext uri="{FF2B5EF4-FFF2-40B4-BE49-F238E27FC236}">
              <a16:creationId xmlns="" xmlns:a16="http://schemas.microsoft.com/office/drawing/2014/main" id="{00000000-0008-0000-0700-000001020000}"/>
            </a:ext>
          </a:extLst>
        </xdr:cNvPr>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112900</xdr:rowOff>
    </xdr:from>
    <xdr:to>
      <xdr:col>22</xdr:col>
      <xdr:colOff>365125</xdr:colOff>
      <xdr:row>36</xdr:row>
      <xdr:rowOff>151123</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4592300" y="6113650"/>
          <a:ext cx="889000" cy="20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112900</xdr:rowOff>
    </xdr:from>
    <xdr:to>
      <xdr:col>21</xdr:col>
      <xdr:colOff>161925</xdr:colOff>
      <xdr:row>37</xdr:row>
      <xdr:rowOff>75440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3703300" y="6113650"/>
          <a:ext cx="889000" cy="30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34011</xdr:rowOff>
    </xdr:from>
    <xdr:to>
      <xdr:col>19</xdr:col>
      <xdr:colOff>644525</xdr:colOff>
      <xdr:row>37</xdr:row>
      <xdr:rowOff>75440</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2814300" y="5863311"/>
          <a:ext cx="889000" cy="5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61331</xdr:rowOff>
    </xdr:from>
    <xdr:to>
      <xdr:col>23</xdr:col>
      <xdr:colOff>568325</xdr:colOff>
      <xdr:row>36</xdr:row>
      <xdr:rowOff>162931</xdr:rowOff>
    </xdr:to>
    <xdr:sp macro="" textlink="">
      <xdr:nvSpPr>
        <xdr:cNvPr id="531" name="円/楕円 530">
          <a:extLst>
            <a:ext uri="{FF2B5EF4-FFF2-40B4-BE49-F238E27FC236}">
              <a16:creationId xmlns="" xmlns:a16="http://schemas.microsoft.com/office/drawing/2014/main" id="{00000000-0008-0000-0700-000013020000}"/>
            </a:ext>
          </a:extLst>
        </xdr:cNvPr>
        <xdr:cNvSpPr/>
      </xdr:nvSpPr>
      <xdr:spPr>
        <a:xfrm>
          <a:off x="16268700" y="623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84208</xdr:rowOff>
    </xdr:from>
    <xdr:ext cx="534377" cy="259045"/>
    <xdr:sp macro="" textlink="">
      <xdr:nvSpPr>
        <xdr:cNvPr id="532" name="消防費該当値テキスト">
          <a:extLst>
            <a:ext uri="{FF2B5EF4-FFF2-40B4-BE49-F238E27FC236}">
              <a16:creationId xmlns="" xmlns:a16="http://schemas.microsoft.com/office/drawing/2014/main" id="{00000000-0008-0000-0700-000014020000}"/>
            </a:ext>
          </a:extLst>
        </xdr:cNvPr>
        <xdr:cNvSpPr txBox="1"/>
      </xdr:nvSpPr>
      <xdr:spPr>
        <a:xfrm>
          <a:off x="16370300" y="608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58,618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100323</xdr:rowOff>
    </xdr:from>
    <xdr:to>
      <xdr:col>22</xdr:col>
      <xdr:colOff>415925</xdr:colOff>
      <xdr:row>37</xdr:row>
      <xdr:rowOff>30473</xdr:rowOff>
    </xdr:to>
    <xdr:sp macro="" textlink="">
      <xdr:nvSpPr>
        <xdr:cNvPr id="533" name="円/楕円 532">
          <a:extLst>
            <a:ext uri="{FF2B5EF4-FFF2-40B4-BE49-F238E27FC236}">
              <a16:creationId xmlns="" xmlns:a16="http://schemas.microsoft.com/office/drawing/2014/main" id="{00000000-0008-0000-0700-000015020000}"/>
            </a:ext>
          </a:extLst>
        </xdr:cNvPr>
        <xdr:cNvSpPr/>
      </xdr:nvSpPr>
      <xdr:spPr>
        <a:xfrm>
          <a:off x="15430500" y="62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47000</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5214111" y="604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62100</xdr:rowOff>
    </xdr:from>
    <xdr:to>
      <xdr:col>21</xdr:col>
      <xdr:colOff>212725</xdr:colOff>
      <xdr:row>35</xdr:row>
      <xdr:rowOff>163700</xdr:rowOff>
    </xdr:to>
    <xdr:sp macro="" textlink="">
      <xdr:nvSpPr>
        <xdr:cNvPr id="535" name="円/楕円 534">
          <a:extLst>
            <a:ext uri="{FF2B5EF4-FFF2-40B4-BE49-F238E27FC236}">
              <a16:creationId xmlns="" xmlns:a16="http://schemas.microsoft.com/office/drawing/2014/main" id="{00000000-0008-0000-0700-000017020000}"/>
            </a:ext>
          </a:extLst>
        </xdr:cNvPr>
        <xdr:cNvSpPr/>
      </xdr:nvSpPr>
      <xdr:spPr>
        <a:xfrm>
          <a:off x="14541500" y="606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8777</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325111" y="583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81,017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24640</xdr:rowOff>
    </xdr:from>
    <xdr:to>
      <xdr:col>20</xdr:col>
      <xdr:colOff>9525</xdr:colOff>
      <xdr:row>37</xdr:row>
      <xdr:rowOff>126240</xdr:rowOff>
    </xdr:to>
    <xdr:sp macro="" textlink="">
      <xdr:nvSpPr>
        <xdr:cNvPr id="537" name="円/楕円 536">
          <a:extLst>
            <a:ext uri="{FF2B5EF4-FFF2-40B4-BE49-F238E27FC236}">
              <a16:creationId xmlns="" xmlns:a16="http://schemas.microsoft.com/office/drawing/2014/main" id="{00000000-0008-0000-0700-000019020000}"/>
            </a:ext>
          </a:extLst>
        </xdr:cNvPr>
        <xdr:cNvSpPr/>
      </xdr:nvSpPr>
      <xdr:spPr>
        <a:xfrm>
          <a:off x="13652500" y="63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117367</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436111" y="64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40,933</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154661</xdr:rowOff>
    </xdr:from>
    <xdr:to>
      <xdr:col>18</xdr:col>
      <xdr:colOff>492125</xdr:colOff>
      <xdr:row>34</xdr:row>
      <xdr:rowOff>84811</xdr:rowOff>
    </xdr:to>
    <xdr:sp macro="" textlink="">
      <xdr:nvSpPr>
        <xdr:cNvPr id="539" name="円/楕円 538">
          <a:extLst>
            <a:ext uri="{FF2B5EF4-FFF2-40B4-BE49-F238E27FC236}">
              <a16:creationId xmlns="" xmlns:a16="http://schemas.microsoft.com/office/drawing/2014/main" id="{00000000-0008-0000-0700-00001B020000}"/>
            </a:ext>
          </a:extLst>
        </xdr:cNvPr>
        <xdr:cNvSpPr/>
      </xdr:nvSpPr>
      <xdr:spPr>
        <a:xfrm>
          <a:off x="12763500" y="58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32</xdr:row>
      <xdr:rowOff>101338</xdr:rowOff>
    </xdr:from>
    <xdr:ext cx="59901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514794" y="558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66860</xdr:rowOff>
    </xdr:from>
    <xdr:to>
      <xdr:col>23</xdr:col>
      <xdr:colOff>517525</xdr:colOff>
      <xdr:row>57</xdr:row>
      <xdr:rowOff>131752</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5481300" y="9839510"/>
          <a:ext cx="838200" cy="6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a:extLst>
            <a:ext uri="{FF2B5EF4-FFF2-40B4-BE49-F238E27FC236}">
              <a16:creationId xmlns="" xmlns:a16="http://schemas.microsoft.com/office/drawing/2014/main" id="{00000000-0008-0000-0700-00003A020000}"/>
            </a:ext>
          </a:extLst>
        </xdr:cNvPr>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131752</xdr:rowOff>
    </xdr:from>
    <xdr:to>
      <xdr:col>22</xdr:col>
      <xdr:colOff>365125</xdr:colOff>
      <xdr:row>58</xdr:row>
      <xdr:rowOff>12619</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4592300" y="9904402"/>
          <a:ext cx="889000" cy="5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12619</xdr:rowOff>
    </xdr:from>
    <xdr:to>
      <xdr:col>21</xdr:col>
      <xdr:colOff>161925</xdr:colOff>
      <xdr:row>58</xdr:row>
      <xdr:rowOff>19792</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3703300" y="9956719"/>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123940</xdr:rowOff>
    </xdr:from>
    <xdr:to>
      <xdr:col>19</xdr:col>
      <xdr:colOff>644525</xdr:colOff>
      <xdr:row>58</xdr:row>
      <xdr:rowOff>19792</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2814300" y="9896590"/>
          <a:ext cx="889000" cy="6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16060</xdr:rowOff>
    </xdr:from>
    <xdr:to>
      <xdr:col>23</xdr:col>
      <xdr:colOff>568325</xdr:colOff>
      <xdr:row>57</xdr:row>
      <xdr:rowOff>117660</xdr:rowOff>
    </xdr:to>
    <xdr:sp macro="" textlink="">
      <xdr:nvSpPr>
        <xdr:cNvPr id="588" name="円/楕円 587">
          <a:extLst>
            <a:ext uri="{FF2B5EF4-FFF2-40B4-BE49-F238E27FC236}">
              <a16:creationId xmlns="" xmlns:a16="http://schemas.microsoft.com/office/drawing/2014/main" id="{00000000-0008-0000-0700-00004C020000}"/>
            </a:ext>
          </a:extLst>
        </xdr:cNvPr>
        <xdr:cNvSpPr/>
      </xdr:nvSpPr>
      <xdr:spPr>
        <a:xfrm>
          <a:off x="16268700" y="97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38937</xdr:rowOff>
    </xdr:from>
    <xdr:ext cx="599010" cy="259045"/>
    <xdr:sp macro="" textlink="">
      <xdr:nvSpPr>
        <xdr:cNvPr id="589" name="教育費該当値テキスト">
          <a:extLst>
            <a:ext uri="{FF2B5EF4-FFF2-40B4-BE49-F238E27FC236}">
              <a16:creationId xmlns="" xmlns:a16="http://schemas.microsoft.com/office/drawing/2014/main" id="{00000000-0008-0000-0700-00004D020000}"/>
            </a:ext>
          </a:extLst>
        </xdr:cNvPr>
        <xdr:cNvSpPr txBox="1"/>
      </xdr:nvSpPr>
      <xdr:spPr>
        <a:xfrm>
          <a:off x="16370300" y="96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168,236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80952</xdr:rowOff>
    </xdr:from>
    <xdr:to>
      <xdr:col>22</xdr:col>
      <xdr:colOff>415925</xdr:colOff>
      <xdr:row>58</xdr:row>
      <xdr:rowOff>11102</xdr:rowOff>
    </xdr:to>
    <xdr:sp macro="" textlink="">
      <xdr:nvSpPr>
        <xdr:cNvPr id="590" name="円/楕円 589">
          <a:extLst>
            <a:ext uri="{FF2B5EF4-FFF2-40B4-BE49-F238E27FC236}">
              <a16:creationId xmlns="" xmlns:a16="http://schemas.microsoft.com/office/drawing/2014/main" id="{00000000-0008-0000-0700-00004E020000}"/>
            </a:ext>
          </a:extLst>
        </xdr:cNvPr>
        <xdr:cNvSpPr/>
      </xdr:nvSpPr>
      <xdr:spPr>
        <a:xfrm>
          <a:off x="15430500" y="985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27629</xdr:rowOff>
    </xdr:from>
    <xdr:ext cx="59901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181794" y="962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134,172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133269</xdr:rowOff>
    </xdr:from>
    <xdr:to>
      <xdr:col>21</xdr:col>
      <xdr:colOff>212725</xdr:colOff>
      <xdr:row>58</xdr:row>
      <xdr:rowOff>63419</xdr:rowOff>
    </xdr:to>
    <xdr:sp macro="" textlink="">
      <xdr:nvSpPr>
        <xdr:cNvPr id="592" name="円/楕円 591">
          <a:extLst>
            <a:ext uri="{FF2B5EF4-FFF2-40B4-BE49-F238E27FC236}">
              <a16:creationId xmlns="" xmlns:a16="http://schemas.microsoft.com/office/drawing/2014/main" id="{00000000-0008-0000-0700-000050020000}"/>
            </a:ext>
          </a:extLst>
        </xdr:cNvPr>
        <xdr:cNvSpPr/>
      </xdr:nvSpPr>
      <xdr:spPr>
        <a:xfrm>
          <a:off x="14541500" y="990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54546</xdr:rowOff>
    </xdr:from>
    <xdr:ext cx="59901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292794" y="999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106,709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140442</xdr:rowOff>
    </xdr:from>
    <xdr:to>
      <xdr:col>20</xdr:col>
      <xdr:colOff>9525</xdr:colOff>
      <xdr:row>58</xdr:row>
      <xdr:rowOff>70592</xdr:rowOff>
    </xdr:to>
    <xdr:sp macro="" textlink="">
      <xdr:nvSpPr>
        <xdr:cNvPr id="594" name="円/楕円 593">
          <a:extLst>
            <a:ext uri="{FF2B5EF4-FFF2-40B4-BE49-F238E27FC236}">
              <a16:creationId xmlns="" xmlns:a16="http://schemas.microsoft.com/office/drawing/2014/main" id="{00000000-0008-0000-0700-000052020000}"/>
            </a:ext>
          </a:extLst>
        </xdr:cNvPr>
        <xdr:cNvSpPr/>
      </xdr:nvSpPr>
      <xdr:spPr>
        <a:xfrm>
          <a:off x="13652500" y="991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61719</xdr:rowOff>
    </xdr:from>
    <xdr:ext cx="59901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03794" y="1000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102,944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73140</xdr:rowOff>
    </xdr:from>
    <xdr:to>
      <xdr:col>18</xdr:col>
      <xdr:colOff>492125</xdr:colOff>
      <xdr:row>58</xdr:row>
      <xdr:rowOff>3290</xdr:rowOff>
    </xdr:to>
    <xdr:sp macro="" textlink="">
      <xdr:nvSpPr>
        <xdr:cNvPr id="596" name="円/楕円 595">
          <a:extLst>
            <a:ext uri="{FF2B5EF4-FFF2-40B4-BE49-F238E27FC236}">
              <a16:creationId xmlns="" xmlns:a16="http://schemas.microsoft.com/office/drawing/2014/main" id="{00000000-0008-0000-0700-000054020000}"/>
            </a:ext>
          </a:extLst>
        </xdr:cNvPr>
        <xdr:cNvSpPr/>
      </xdr:nvSpPr>
      <xdr:spPr>
        <a:xfrm>
          <a:off x="12763500" y="98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19817</xdr:rowOff>
    </xdr:from>
    <xdr:ext cx="59901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14794" y="962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165764</xdr:rowOff>
    </xdr:from>
    <xdr:to>
      <xdr:col>23</xdr:col>
      <xdr:colOff>517525</xdr:colOff>
      <xdr:row>79</xdr:row>
      <xdr:rowOff>28879</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5481300" y="13538864"/>
          <a:ext cx="838200" cy="3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 xmlns:a16="http://schemas.microsoft.com/office/drawing/2014/main"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165764</xdr:rowOff>
    </xdr:from>
    <xdr:to>
      <xdr:col>22</xdr:col>
      <xdr:colOff>365125</xdr:colOff>
      <xdr:row>79</xdr:row>
      <xdr:rowOff>17940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4592300" y="13538864"/>
          <a:ext cx="889000" cy="2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17940</xdr:rowOff>
    </xdr:from>
    <xdr:to>
      <xdr:col>21</xdr:col>
      <xdr:colOff>161925</xdr:colOff>
      <xdr:row>79</xdr:row>
      <xdr:rowOff>43799</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flipV="1">
          <a:off x="13703300" y="13562490"/>
          <a:ext cx="8890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43799</xdr:rowOff>
    </xdr:from>
    <xdr:to>
      <xdr:col>19</xdr:col>
      <xdr:colOff>644525</xdr:colOff>
      <xdr:row>79</xdr:row>
      <xdr:rowOff>43810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flipV="1">
          <a:off x="12814300" y="13588349"/>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149529</xdr:rowOff>
    </xdr:from>
    <xdr:to>
      <xdr:col>23</xdr:col>
      <xdr:colOff>568325</xdr:colOff>
      <xdr:row>79</xdr:row>
      <xdr:rowOff>79679</xdr:rowOff>
    </xdr:to>
    <xdr:sp macro="" textlink="">
      <xdr:nvSpPr>
        <xdr:cNvPr id="645" name="円/楕円 644">
          <a:extLst>
            <a:ext uri="{FF2B5EF4-FFF2-40B4-BE49-F238E27FC236}">
              <a16:creationId xmlns="" xmlns:a16="http://schemas.microsoft.com/office/drawing/2014/main" id="{00000000-0008-0000-0700-000085020000}"/>
            </a:ext>
          </a:extLst>
        </xdr:cNvPr>
        <xdr:cNvSpPr/>
      </xdr:nvSpPr>
      <xdr:spPr>
        <a:xfrm>
          <a:off x="16268700" y="1352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469744" cy="259045"/>
    <xdr:sp macro="" textlink="">
      <xdr:nvSpPr>
        <xdr:cNvPr id="646" name="災害復旧費該当値テキスト">
          <a:extLst>
            <a:ext uri="{FF2B5EF4-FFF2-40B4-BE49-F238E27FC236}">
              <a16:creationId xmlns="" xmlns:a16="http://schemas.microsoft.com/office/drawing/2014/main" id="{00000000-0008-0000-0700-000086020000}"/>
            </a:ext>
          </a:extLst>
        </xdr:cNvPr>
        <xdr:cNvSpPr txBox="1"/>
      </xdr:nvSpPr>
      <xdr:spPr>
        <a:xfrm>
          <a:off x="16370300"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114964</xdr:rowOff>
    </xdr:from>
    <xdr:to>
      <xdr:col>22</xdr:col>
      <xdr:colOff>415925</xdr:colOff>
      <xdr:row>79</xdr:row>
      <xdr:rowOff>45114</xdr:rowOff>
    </xdr:to>
    <xdr:sp macro="" textlink="">
      <xdr:nvSpPr>
        <xdr:cNvPr id="647" name="円/楕円 646">
          <a:extLst>
            <a:ext uri="{FF2B5EF4-FFF2-40B4-BE49-F238E27FC236}">
              <a16:creationId xmlns="" xmlns:a16="http://schemas.microsoft.com/office/drawing/2014/main" id="{00000000-0008-0000-0700-000087020000}"/>
            </a:ext>
          </a:extLst>
        </xdr:cNvPr>
        <xdr:cNvSpPr/>
      </xdr:nvSpPr>
      <xdr:spPr>
        <a:xfrm>
          <a:off x="15430500" y="134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36241</xdr:rowOff>
    </xdr:from>
    <xdr:ext cx="534377"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14111" y="1358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138590</xdr:rowOff>
    </xdr:from>
    <xdr:to>
      <xdr:col>21</xdr:col>
      <xdr:colOff>212725</xdr:colOff>
      <xdr:row>79</xdr:row>
      <xdr:rowOff>68740</xdr:rowOff>
    </xdr:to>
    <xdr:sp macro="" textlink="">
      <xdr:nvSpPr>
        <xdr:cNvPr id="649" name="円/楕円 648">
          <a:extLst>
            <a:ext uri="{FF2B5EF4-FFF2-40B4-BE49-F238E27FC236}">
              <a16:creationId xmlns="" xmlns:a16="http://schemas.microsoft.com/office/drawing/2014/main" id="{00000000-0008-0000-0700-000089020000}"/>
            </a:ext>
          </a:extLst>
        </xdr:cNvPr>
        <xdr:cNvSpPr/>
      </xdr:nvSpPr>
      <xdr:spPr>
        <a:xfrm>
          <a:off x="14541500" y="135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59867</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357427" y="1360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164449</xdr:rowOff>
    </xdr:from>
    <xdr:to>
      <xdr:col>20</xdr:col>
      <xdr:colOff>9525</xdr:colOff>
      <xdr:row>79</xdr:row>
      <xdr:rowOff>94599</xdr:rowOff>
    </xdr:to>
    <xdr:sp macro="" textlink="">
      <xdr:nvSpPr>
        <xdr:cNvPr id="651" name="円/楕円 650">
          <a:extLst>
            <a:ext uri="{FF2B5EF4-FFF2-40B4-BE49-F238E27FC236}">
              <a16:creationId xmlns="" xmlns:a16="http://schemas.microsoft.com/office/drawing/2014/main" id="{00000000-0008-0000-0700-00008B020000}"/>
            </a:ext>
          </a:extLst>
        </xdr:cNvPr>
        <xdr:cNvSpPr/>
      </xdr:nvSpPr>
      <xdr:spPr>
        <a:xfrm>
          <a:off x="13652500" y="135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85726</xdr:rowOff>
    </xdr:from>
    <xdr:ext cx="378565"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514017" y="13630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164460</xdr:rowOff>
    </xdr:from>
    <xdr:to>
      <xdr:col>18</xdr:col>
      <xdr:colOff>492125</xdr:colOff>
      <xdr:row>79</xdr:row>
      <xdr:rowOff>94610</xdr:rowOff>
    </xdr:to>
    <xdr:sp macro="" textlink="">
      <xdr:nvSpPr>
        <xdr:cNvPr id="653" name="円/楕円 652">
          <a:extLst>
            <a:ext uri="{FF2B5EF4-FFF2-40B4-BE49-F238E27FC236}">
              <a16:creationId xmlns="" xmlns:a16="http://schemas.microsoft.com/office/drawing/2014/main" id="{00000000-0008-0000-0700-00008D020000}"/>
            </a:ext>
          </a:extLst>
        </xdr:cNvPr>
        <xdr:cNvSpPr/>
      </xdr:nvSpPr>
      <xdr:spPr>
        <a:xfrm>
          <a:off x="12763500" y="135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85737</xdr:rowOff>
    </xdr:from>
    <xdr:ext cx="378565"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625017" y="13630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150064</xdr:rowOff>
    </xdr:from>
    <xdr:to>
      <xdr:col>23</xdr:col>
      <xdr:colOff>517525</xdr:colOff>
      <xdr:row>98</xdr:row>
      <xdr:rowOff>29981</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flipV="1">
          <a:off x="15481300" y="16780714"/>
          <a:ext cx="838200" cy="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a:extLst>
            <a:ext uri="{FF2B5EF4-FFF2-40B4-BE49-F238E27FC236}">
              <a16:creationId xmlns="" xmlns:a16="http://schemas.microsoft.com/office/drawing/2014/main" id="{00000000-0008-0000-0700-0000AC020000}"/>
            </a:ext>
          </a:extLst>
        </xdr:cNvPr>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3026</xdr:rowOff>
    </xdr:from>
    <xdr:to>
      <xdr:col>22</xdr:col>
      <xdr:colOff>365125</xdr:colOff>
      <xdr:row>98</xdr:row>
      <xdr:rowOff>29981</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4592300" y="16805126"/>
          <a:ext cx="889000" cy="2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138081</xdr:rowOff>
    </xdr:from>
    <xdr:to>
      <xdr:col>21</xdr:col>
      <xdr:colOff>161925</xdr:colOff>
      <xdr:row>98</xdr:row>
      <xdr:rowOff>3026</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3703300" y="16768731"/>
          <a:ext cx="889000" cy="3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138081</xdr:rowOff>
    </xdr:from>
    <xdr:to>
      <xdr:col>19</xdr:col>
      <xdr:colOff>644525</xdr:colOff>
      <xdr:row>98</xdr:row>
      <xdr:rowOff>10455</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flipV="1">
          <a:off x="12814300" y="16768731"/>
          <a:ext cx="889000" cy="4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99264</xdr:rowOff>
    </xdr:from>
    <xdr:to>
      <xdr:col>23</xdr:col>
      <xdr:colOff>568325</xdr:colOff>
      <xdr:row>98</xdr:row>
      <xdr:rowOff>29414</xdr:rowOff>
    </xdr:to>
    <xdr:sp macro="" textlink="">
      <xdr:nvSpPr>
        <xdr:cNvPr id="702" name="円/楕円 701">
          <a:extLst>
            <a:ext uri="{FF2B5EF4-FFF2-40B4-BE49-F238E27FC236}">
              <a16:creationId xmlns="" xmlns:a16="http://schemas.microsoft.com/office/drawing/2014/main" id="{00000000-0008-0000-0700-0000BE020000}"/>
            </a:ext>
          </a:extLst>
        </xdr:cNvPr>
        <xdr:cNvSpPr/>
      </xdr:nvSpPr>
      <xdr:spPr>
        <a:xfrm>
          <a:off x="16268700" y="167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122141</xdr:rowOff>
    </xdr:from>
    <xdr:ext cx="599010" cy="259045"/>
    <xdr:sp macro="" textlink="">
      <xdr:nvSpPr>
        <xdr:cNvPr id="703" name="公債費該当値テキスト">
          <a:extLst>
            <a:ext uri="{FF2B5EF4-FFF2-40B4-BE49-F238E27FC236}">
              <a16:creationId xmlns="" xmlns:a16="http://schemas.microsoft.com/office/drawing/2014/main" id="{00000000-0008-0000-0700-0000BF020000}"/>
            </a:ext>
          </a:extLst>
        </xdr:cNvPr>
        <xdr:cNvSpPr txBox="1"/>
      </xdr:nvSpPr>
      <xdr:spPr>
        <a:xfrm>
          <a:off x="16370300" y="1658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186,840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150631</xdr:rowOff>
    </xdr:from>
    <xdr:to>
      <xdr:col>22</xdr:col>
      <xdr:colOff>415925</xdr:colOff>
      <xdr:row>98</xdr:row>
      <xdr:rowOff>80781</xdr:rowOff>
    </xdr:to>
    <xdr:sp macro="" textlink="">
      <xdr:nvSpPr>
        <xdr:cNvPr id="704" name="円/楕円 703">
          <a:extLst>
            <a:ext uri="{FF2B5EF4-FFF2-40B4-BE49-F238E27FC236}">
              <a16:creationId xmlns="" xmlns:a16="http://schemas.microsoft.com/office/drawing/2014/main" id="{00000000-0008-0000-0700-0000C0020000}"/>
            </a:ext>
          </a:extLst>
        </xdr:cNvPr>
        <xdr:cNvSpPr/>
      </xdr:nvSpPr>
      <xdr:spPr>
        <a:xfrm>
          <a:off x="15430500" y="167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97308</xdr:rowOff>
    </xdr:from>
    <xdr:ext cx="59901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181794" y="1655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123676</xdr:rowOff>
    </xdr:from>
    <xdr:to>
      <xdr:col>21</xdr:col>
      <xdr:colOff>212725</xdr:colOff>
      <xdr:row>98</xdr:row>
      <xdr:rowOff>53826</xdr:rowOff>
    </xdr:to>
    <xdr:sp macro="" textlink="">
      <xdr:nvSpPr>
        <xdr:cNvPr id="706" name="円/楕円 705">
          <a:extLst>
            <a:ext uri="{FF2B5EF4-FFF2-40B4-BE49-F238E27FC236}">
              <a16:creationId xmlns="" xmlns:a16="http://schemas.microsoft.com/office/drawing/2014/main" id="{00000000-0008-0000-0700-0000C2020000}"/>
            </a:ext>
          </a:extLst>
        </xdr:cNvPr>
        <xdr:cNvSpPr/>
      </xdr:nvSpPr>
      <xdr:spPr>
        <a:xfrm>
          <a:off x="14541500" y="167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70353</xdr:rowOff>
    </xdr:from>
    <xdr:ext cx="59901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292794" y="16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87281</xdr:rowOff>
    </xdr:from>
    <xdr:to>
      <xdr:col>20</xdr:col>
      <xdr:colOff>9525</xdr:colOff>
      <xdr:row>98</xdr:row>
      <xdr:rowOff>17431</xdr:rowOff>
    </xdr:to>
    <xdr:sp macro="" textlink="">
      <xdr:nvSpPr>
        <xdr:cNvPr id="708" name="円/楕円 707">
          <a:extLst>
            <a:ext uri="{FF2B5EF4-FFF2-40B4-BE49-F238E27FC236}">
              <a16:creationId xmlns="" xmlns:a16="http://schemas.microsoft.com/office/drawing/2014/main" id="{00000000-0008-0000-0700-0000C4020000}"/>
            </a:ext>
          </a:extLst>
        </xdr:cNvPr>
        <xdr:cNvSpPr/>
      </xdr:nvSpPr>
      <xdr:spPr>
        <a:xfrm>
          <a:off x="13652500" y="167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33958</xdr:rowOff>
    </xdr:from>
    <xdr:ext cx="59901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03794" y="1649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196,274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131105</xdr:rowOff>
    </xdr:from>
    <xdr:to>
      <xdr:col>18</xdr:col>
      <xdr:colOff>492125</xdr:colOff>
      <xdr:row>98</xdr:row>
      <xdr:rowOff>61255</xdr:rowOff>
    </xdr:to>
    <xdr:sp macro="" textlink="">
      <xdr:nvSpPr>
        <xdr:cNvPr id="710" name="円/楕円 709">
          <a:extLst>
            <a:ext uri="{FF2B5EF4-FFF2-40B4-BE49-F238E27FC236}">
              <a16:creationId xmlns="" xmlns:a16="http://schemas.microsoft.com/office/drawing/2014/main" id="{00000000-0008-0000-0700-0000C6020000}"/>
            </a:ext>
          </a:extLst>
        </xdr:cNvPr>
        <xdr:cNvSpPr/>
      </xdr:nvSpPr>
      <xdr:spPr>
        <a:xfrm>
          <a:off x="12763500" y="167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77782</xdr:rowOff>
    </xdr:from>
    <xdr:ext cx="59901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14794" y="1653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衛生費が類似団体平均に比べ高止まりしているのは、一部事務組合に対する負担金が、毎年１２０，０００千円程度支出していることが要因である。</a:t>
          </a:r>
          <a:endParaRPr lang="ja-JP" altLang="ja-JP" sz="1400">
            <a:effectLst/>
          </a:endParaRPr>
        </a:p>
        <a:p>
          <a:r>
            <a:rPr kumimoji="1" lang="ja-JP" altLang="ja-JP" sz="1100">
              <a:solidFill>
                <a:schemeClr val="dk1"/>
              </a:solidFill>
              <a:effectLst/>
              <a:latin typeface="+mn-lt"/>
              <a:ea typeface="+mn-ea"/>
              <a:cs typeface="+mn-cs"/>
            </a:rPr>
            <a:t>　土木費</a:t>
          </a:r>
          <a:r>
            <a:rPr kumimoji="1" lang="ja-JP" altLang="ja-JP" sz="1100" b="0" i="0" baseline="0">
              <a:solidFill>
                <a:schemeClr val="dk1"/>
              </a:solidFill>
              <a:effectLst/>
              <a:latin typeface="+mn-lt"/>
              <a:ea typeface="+mn-ea"/>
              <a:cs typeface="+mn-cs"/>
            </a:rPr>
            <a:t>が類似団体平均に比べ高いのは、維持補修費（除排雪及び道路維持管理費）及び建設事業費（</a:t>
          </a:r>
          <a:r>
            <a:rPr kumimoji="1" lang="ja-JP" altLang="en-US" sz="1100" b="0" i="0" baseline="0">
              <a:solidFill>
                <a:schemeClr val="dk1"/>
              </a:solidFill>
              <a:effectLst/>
              <a:latin typeface="+mn-lt"/>
              <a:ea typeface="+mn-ea"/>
              <a:cs typeface="+mn-cs"/>
            </a:rPr>
            <a:t>スポーツセンター耐震化改修事業</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高齢者交流センター建設事業</a:t>
          </a:r>
          <a:r>
            <a:rPr kumimoji="1" lang="ja-JP" altLang="ja-JP" sz="1100" b="0" i="0" baseline="0">
              <a:solidFill>
                <a:schemeClr val="dk1"/>
              </a:solidFill>
              <a:effectLst/>
              <a:latin typeface="+mn-lt"/>
              <a:ea typeface="+mn-ea"/>
              <a:cs typeface="+mn-cs"/>
            </a:rPr>
            <a:t>）の増加が主な要因である。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財政調整基金は、事務事業の見直し及びコスト削減により基金残高も増加し、安定的な財政運営ができている。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今後の大型事業の執行動向によっては、取り崩していくことも考えられるが、これからも経常経費の削減を図りつつ、自主財源の確保に努めていく。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各会計とも一般会計からの繰入等により実質赤字額は発生しておらず、健全な財政運営を維持しているものと思われる。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今後は、基準外繰入を縮小できるよう適切な費用と負担のバランスをとり、効率的かつ健全な財政運営に努めていく。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4882988</v>
      </c>
      <c r="BO4" s="411"/>
      <c r="BP4" s="411"/>
      <c r="BQ4" s="411"/>
      <c r="BR4" s="411"/>
      <c r="BS4" s="411"/>
      <c r="BT4" s="411"/>
      <c r="BU4" s="412"/>
      <c r="BV4" s="410">
        <v>4127026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2.6</v>
      </c>
      <c r="CU4" s="588"/>
      <c r="CV4" s="588"/>
      <c r="CW4" s="588"/>
      <c r="CX4" s="588"/>
      <c r="CY4" s="588"/>
      <c r="CZ4" s="588"/>
      <c r="DA4" s="589"/>
      <c r="DB4" s="587">
        <v>3.8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4791118</v>
      </c>
      <c r="BO5" s="416"/>
      <c r="BP5" s="416"/>
      <c r="BQ5" s="416"/>
      <c r="BR5" s="416"/>
      <c r="BS5" s="416"/>
      <c r="BT5" s="416"/>
      <c r="BU5" s="417"/>
      <c r="BV5" s="415">
        <v>4013440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76.400000000000006</v>
      </c>
      <c r="CU5" s="386"/>
      <c r="CV5" s="386"/>
      <c r="CW5" s="386"/>
      <c r="CX5" s="386"/>
      <c r="CY5" s="386"/>
      <c r="CZ5" s="386"/>
      <c r="DA5" s="387"/>
      <c r="DB5" s="385">
        <v>72.900000000000006</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91870</v>
      </c>
      <c r="BO6" s="416"/>
      <c r="BP6" s="416"/>
      <c r="BQ6" s="416"/>
      <c r="BR6" s="416"/>
      <c r="BS6" s="416"/>
      <c r="BT6" s="416"/>
      <c r="BU6" s="417"/>
      <c r="BV6" s="415">
        <v>113586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79.3</v>
      </c>
      <c r="CU6" s="562"/>
      <c r="CV6" s="562"/>
      <c r="CW6" s="562"/>
      <c r="CX6" s="562"/>
      <c r="CY6" s="562"/>
      <c r="CZ6" s="562"/>
      <c r="DA6" s="563"/>
      <c r="DB6" s="561">
        <v>76.400000000000006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20000</v>
      </c>
      <c r="BO7" s="416"/>
      <c r="BP7" s="416"/>
      <c r="BQ7" s="416"/>
      <c r="BR7" s="416"/>
      <c r="BS7" s="416"/>
      <c r="BT7" s="416"/>
      <c r="BU7" s="417"/>
      <c r="BV7" s="415">
        <v>9125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2718022</v>
      </c>
      <c r="CU7" s="416"/>
      <c r="CV7" s="416"/>
      <c r="CW7" s="416"/>
      <c r="CX7" s="416"/>
      <c r="CY7" s="416"/>
      <c r="CZ7" s="416"/>
      <c r="DA7" s="417"/>
      <c r="DB7" s="415">
        <v>2754777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71870</v>
      </c>
      <c r="BO8" s="416"/>
      <c r="BP8" s="416"/>
      <c r="BQ8" s="416"/>
      <c r="BR8" s="416"/>
      <c r="BS8" s="416"/>
      <c r="BT8" s="416"/>
      <c r="BU8" s="417"/>
      <c r="BV8" s="415">
        <v>104461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0.12</v>
      </c>
      <c r="CU8" s="525"/>
      <c r="CV8" s="525"/>
      <c r="CW8" s="525"/>
      <c r="CX8" s="525"/>
      <c r="CY8" s="525"/>
      <c r="CZ8" s="525"/>
      <c r="DA8" s="526"/>
      <c r="DB8" s="524">
        <v>0.12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2806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79</v>
      </c>
      <c r="AV9" s="473"/>
      <c r="AW9" s="473"/>
      <c r="AX9" s="473"/>
      <c r="AY9" s="395" t="s">
        <v>100</v>
      </c>
      <c r="AZ9" s="396"/>
      <c r="BA9" s="396"/>
      <c r="BB9" s="396"/>
      <c r="BC9" s="396"/>
      <c r="BD9" s="396"/>
      <c r="BE9" s="396"/>
      <c r="BF9" s="396"/>
      <c r="BG9" s="396"/>
      <c r="BH9" s="396"/>
      <c r="BI9" s="396"/>
      <c r="BJ9" s="396"/>
      <c r="BK9" s="396"/>
      <c r="BL9" s="396"/>
      <c r="BM9" s="397"/>
      <c r="BN9" s="415">
        <v>-32591</v>
      </c>
      <c r="BO9" s="416"/>
      <c r="BP9" s="416"/>
      <c r="BQ9" s="416"/>
      <c r="BR9" s="416"/>
      <c r="BS9" s="416"/>
      <c r="BT9" s="416"/>
      <c r="BU9" s="417"/>
      <c r="BV9" s="415">
        <v>39275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15.6</v>
      </c>
      <c r="CU9" s="386"/>
      <c r="CV9" s="386"/>
      <c r="CW9" s="386"/>
      <c r="CX9" s="386"/>
      <c r="CY9" s="386"/>
      <c r="CZ9" s="386"/>
      <c r="DA9" s="387"/>
      <c r="DB9" s="385">
        <v>11.6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3084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4236</v>
      </c>
      <c r="BO10" s="416"/>
      <c r="BP10" s="416"/>
      <c r="BQ10" s="416"/>
      <c r="BR10" s="416"/>
      <c r="BS10" s="416"/>
      <c r="BT10" s="416"/>
      <c r="BU10" s="417"/>
      <c r="BV10" s="415">
        <v>62300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65208</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2781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2761</v>
      </c>
      <c r="S13" s="517"/>
      <c r="T13" s="517"/>
      <c r="U13" s="517"/>
      <c r="V13" s="518"/>
      <c r="W13" s="504" t="s">
        <v>124</v>
      </c>
      <c r="X13" s="428"/>
      <c r="Y13" s="428"/>
      <c r="Z13" s="428"/>
      <c r="AA13" s="428"/>
      <c r="AB13" s="429"/>
      <c r="AC13" s="391">
        <v>436</v>
      </c>
      <c r="AD13" s="392"/>
      <c r="AE13" s="392"/>
      <c r="AF13" s="392"/>
      <c r="AG13" s="393"/>
      <c r="AH13" s="391">
        <v>474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36853</v>
      </c>
      <c r="BO13" s="416"/>
      <c r="BP13" s="416"/>
      <c r="BQ13" s="416"/>
      <c r="BR13" s="416"/>
      <c r="BS13" s="416"/>
      <c r="BT13" s="416"/>
      <c r="BU13" s="417"/>
      <c r="BV13" s="415">
        <v>101575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6.1</v>
      </c>
      <c r="CU13" s="386"/>
      <c r="CV13" s="386"/>
      <c r="CW13" s="386"/>
      <c r="CX13" s="386"/>
      <c r="CY13" s="386"/>
      <c r="CZ13" s="386"/>
      <c r="DA13" s="387"/>
      <c r="DB13" s="385">
        <v>7.4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2836</v>
      </c>
      <c r="S14" s="517"/>
      <c r="T14" s="517"/>
      <c r="U14" s="517"/>
      <c r="V14" s="518"/>
      <c r="W14" s="519"/>
      <c r="X14" s="431"/>
      <c r="Y14" s="431"/>
      <c r="Z14" s="431"/>
      <c r="AA14" s="431"/>
      <c r="AB14" s="432"/>
      <c r="AC14" s="509">
        <v>30.4</v>
      </c>
      <c r="AD14" s="510"/>
      <c r="AE14" s="510"/>
      <c r="AF14" s="510"/>
      <c r="AG14" s="511"/>
      <c r="AH14" s="509">
        <v>30.2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2817</v>
      </c>
      <c r="S15" s="517"/>
      <c r="T15" s="517"/>
      <c r="U15" s="517"/>
      <c r="V15" s="518"/>
      <c r="W15" s="504" t="s">
        <v>131</v>
      </c>
      <c r="X15" s="428"/>
      <c r="Y15" s="428"/>
      <c r="Z15" s="428"/>
      <c r="AA15" s="428"/>
      <c r="AB15" s="429"/>
      <c r="AC15" s="391">
        <v>233</v>
      </c>
      <c r="AD15" s="392"/>
      <c r="AE15" s="392"/>
      <c r="AF15" s="392"/>
      <c r="AG15" s="393"/>
      <c r="AH15" s="391">
        <v>298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307044</v>
      </c>
      <c r="BO15" s="411"/>
      <c r="BP15" s="411"/>
      <c r="BQ15" s="411"/>
      <c r="BR15" s="411"/>
      <c r="BS15" s="411"/>
      <c r="BT15" s="411"/>
      <c r="BU15" s="412"/>
      <c r="BV15" s="410">
        <v>304847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16.2</v>
      </c>
      <c r="AD16" s="510"/>
      <c r="AE16" s="510"/>
      <c r="AF16" s="510"/>
      <c r="AG16" s="511"/>
      <c r="AH16" s="509">
        <v>19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2552343</v>
      </c>
      <c r="BO16" s="416"/>
      <c r="BP16" s="416"/>
      <c r="BQ16" s="416"/>
      <c r="BR16" s="416"/>
      <c r="BS16" s="416"/>
      <c r="BT16" s="416"/>
      <c r="BU16" s="417"/>
      <c r="BV16" s="415">
        <v>2556922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766</v>
      </c>
      <c r="AD17" s="392"/>
      <c r="AE17" s="392"/>
      <c r="AF17" s="392"/>
      <c r="AG17" s="393"/>
      <c r="AH17" s="391">
        <v>796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376753</v>
      </c>
      <c r="BO17" s="416"/>
      <c r="BP17" s="416"/>
      <c r="BQ17" s="416"/>
      <c r="BR17" s="416"/>
      <c r="BS17" s="416"/>
      <c r="BT17" s="416"/>
      <c r="BU17" s="417"/>
      <c r="BV17" s="415">
        <v>372821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590.79999999999995</v>
      </c>
      <c r="M18" s="480"/>
      <c r="N18" s="480"/>
      <c r="O18" s="480"/>
      <c r="P18" s="480"/>
      <c r="Q18" s="480"/>
      <c r="R18" s="481"/>
      <c r="S18" s="481"/>
      <c r="T18" s="481"/>
      <c r="U18" s="481"/>
      <c r="V18" s="482"/>
      <c r="W18" s="496"/>
      <c r="X18" s="497"/>
      <c r="Y18" s="497"/>
      <c r="Z18" s="497"/>
      <c r="AA18" s="497"/>
      <c r="AB18" s="505"/>
      <c r="AC18" s="379">
        <v>53.4</v>
      </c>
      <c r="AD18" s="380"/>
      <c r="AE18" s="380"/>
      <c r="AF18" s="380"/>
      <c r="AG18" s="483"/>
      <c r="AH18" s="379">
        <v>50.8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2098803</v>
      </c>
      <c r="BO18" s="416"/>
      <c r="BP18" s="416"/>
      <c r="BQ18" s="416"/>
      <c r="BR18" s="416"/>
      <c r="BS18" s="416"/>
      <c r="BT18" s="416"/>
      <c r="BU18" s="417"/>
      <c r="BV18" s="415">
        <v>2024494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3012075</v>
      </c>
      <c r="BO19" s="416"/>
      <c r="BP19" s="416"/>
      <c r="BQ19" s="416"/>
      <c r="BR19" s="416"/>
      <c r="BS19" s="416"/>
      <c r="BT19" s="416"/>
      <c r="BU19" s="417"/>
      <c r="BV19" s="415">
        <v>3145820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1225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4496878</v>
      </c>
      <c r="BO23" s="416"/>
      <c r="BP23" s="416"/>
      <c r="BQ23" s="416"/>
      <c r="BR23" s="416"/>
      <c r="BS23" s="416"/>
      <c r="BT23" s="416"/>
      <c r="BU23" s="417"/>
      <c r="BV23" s="415">
        <v>4284915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7000</v>
      </c>
      <c r="R24" s="392"/>
      <c r="S24" s="392"/>
      <c r="T24" s="392"/>
      <c r="U24" s="392"/>
      <c r="V24" s="393"/>
      <c r="W24" s="457"/>
      <c r="X24" s="448"/>
      <c r="Y24" s="449"/>
      <c r="Z24" s="388" t="s">
        <v>155</v>
      </c>
      <c r="AA24" s="389"/>
      <c r="AB24" s="389"/>
      <c r="AC24" s="389"/>
      <c r="AD24" s="389"/>
      <c r="AE24" s="389"/>
      <c r="AF24" s="389"/>
      <c r="AG24" s="390"/>
      <c r="AH24" s="391">
        <v>71</v>
      </c>
      <c r="AI24" s="392"/>
      <c r="AJ24" s="392"/>
      <c r="AK24" s="392"/>
      <c r="AL24" s="393"/>
      <c r="AM24" s="391">
        <v>216905</v>
      </c>
      <c r="AN24" s="392"/>
      <c r="AO24" s="392"/>
      <c r="AP24" s="392"/>
      <c r="AQ24" s="392"/>
      <c r="AR24" s="393"/>
      <c r="AS24" s="391">
        <v>3055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3789911</v>
      </c>
      <c r="BO24" s="416"/>
      <c r="BP24" s="416"/>
      <c r="BQ24" s="416"/>
      <c r="BR24" s="416"/>
      <c r="BS24" s="416"/>
      <c r="BT24" s="416"/>
      <c r="BU24" s="417"/>
      <c r="BV24" s="415">
        <v>3656710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6000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115648</v>
      </c>
      <c r="BO25" s="411"/>
      <c r="BP25" s="411"/>
      <c r="BQ25" s="411"/>
      <c r="BR25" s="411"/>
      <c r="BS25" s="411"/>
      <c r="BT25" s="411"/>
      <c r="BU25" s="412"/>
      <c r="BV25" s="410">
        <v>77801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5500</v>
      </c>
      <c r="R26" s="392"/>
      <c r="S26" s="392"/>
      <c r="T26" s="392"/>
      <c r="U26" s="392"/>
      <c r="V26" s="393"/>
      <c r="W26" s="457"/>
      <c r="X26" s="448"/>
      <c r="Y26" s="449"/>
      <c r="Z26" s="388" t="s">
        <v>161</v>
      </c>
      <c r="AA26" s="470"/>
      <c r="AB26" s="470"/>
      <c r="AC26" s="470"/>
      <c r="AD26" s="470"/>
      <c r="AE26" s="470"/>
      <c r="AF26" s="470"/>
      <c r="AG26" s="471"/>
      <c r="AH26" s="391">
        <v>3</v>
      </c>
      <c r="AI26" s="392"/>
      <c r="AJ26" s="392"/>
      <c r="AK26" s="392"/>
      <c r="AL26" s="393"/>
      <c r="AM26" s="391">
        <v>9933</v>
      </c>
      <c r="AN26" s="392"/>
      <c r="AO26" s="392"/>
      <c r="AP26" s="392"/>
      <c r="AQ26" s="392"/>
      <c r="AR26" s="393"/>
      <c r="AS26" s="391">
        <v>3311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2250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1900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1514619</v>
      </c>
      <c r="BO28" s="411"/>
      <c r="BP28" s="411"/>
      <c r="BQ28" s="411"/>
      <c r="BR28" s="411"/>
      <c r="BS28" s="411"/>
      <c r="BT28" s="411"/>
      <c r="BU28" s="412"/>
      <c r="BV28" s="410">
        <v>1468922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7</v>
      </c>
      <c r="M29" s="392"/>
      <c r="N29" s="392"/>
      <c r="O29" s="392"/>
      <c r="P29" s="393"/>
      <c r="Q29" s="391">
        <v>1680</v>
      </c>
      <c r="R29" s="392"/>
      <c r="S29" s="392"/>
      <c r="T29" s="392"/>
      <c r="U29" s="392"/>
      <c r="V29" s="393"/>
      <c r="W29" s="458"/>
      <c r="X29" s="459"/>
      <c r="Y29" s="460"/>
      <c r="Z29" s="388" t="s">
        <v>171</v>
      </c>
      <c r="AA29" s="389"/>
      <c r="AB29" s="389"/>
      <c r="AC29" s="389"/>
      <c r="AD29" s="389"/>
      <c r="AE29" s="389"/>
      <c r="AF29" s="389"/>
      <c r="AG29" s="390"/>
      <c r="AH29" s="391">
        <v>71</v>
      </c>
      <c r="AI29" s="392"/>
      <c r="AJ29" s="392"/>
      <c r="AK29" s="392"/>
      <c r="AL29" s="393"/>
      <c r="AM29" s="391">
        <v>216905</v>
      </c>
      <c r="AN29" s="392"/>
      <c r="AO29" s="392"/>
      <c r="AP29" s="392"/>
      <c r="AQ29" s="392"/>
      <c r="AR29" s="393"/>
      <c r="AS29" s="391">
        <v>3055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10681</v>
      </c>
      <c r="BO29" s="416"/>
      <c r="BP29" s="416"/>
      <c r="BQ29" s="416"/>
      <c r="BR29" s="416"/>
      <c r="BS29" s="416"/>
      <c r="BT29" s="416"/>
      <c r="BU29" s="417"/>
      <c r="BV29" s="415">
        <v>15884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524441</v>
      </c>
      <c r="BO30" s="419"/>
      <c r="BP30" s="419"/>
      <c r="BQ30" s="419"/>
      <c r="BR30" s="419"/>
      <c r="BS30" s="419"/>
      <c r="BT30" s="419"/>
      <c r="BU30" s="420"/>
      <c r="BV30" s="418">
        <v>485368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遠別町国民健康保険特別会計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遠別町立国保病院事業会計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遠別町簡易水道特別会計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西天北五町衛生施設組合</v>
      </c>
      <c r="BZ34" s="374"/>
      <c r="CA34" s="374"/>
      <c r="CB34" s="374"/>
      <c r="CC34" s="374"/>
      <c r="CD34" s="374"/>
      <c r="CE34" s="374"/>
      <c r="CF34" s="374"/>
      <c r="CG34" s="374"/>
      <c r="CH34" s="374"/>
      <c r="CI34" s="374"/>
      <c r="CJ34" s="374"/>
      <c r="CK34" s="374"/>
      <c r="CL34" s="374"/>
      <c r="CM34" s="374"/>
      <c r="CN34" s="167"/>
      <c r="CO34" s="375">
        <f>IF(CQ34="","",MAX(C34:D43,U34:V43,AM34:AN43,BE34:BF43,BW34:BX43)+1)</f>
        <v>10</v>
      </c>
      <c r="CP34" s="375"/>
      <c r="CQ34" s="374" t="str">
        <f>IF('各会計、関係団体の財政状況及び健全化判断比率'!BS7="","",'各会計、関係団体の財政状況及び健全化判断比率'!BS7)</f>
        <v>えんべつリゾート開発株式会社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遠別町介護保険特別会計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遠別町下水道特別会計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北留萌消防組合</v>
      </c>
      <c r="BZ35" s="374"/>
      <c r="CA35" s="374"/>
      <c r="CB35" s="374"/>
      <c r="CC35" s="374"/>
      <c r="CD35" s="374"/>
      <c r="CE35" s="374"/>
      <c r="CF35" s="374"/>
      <c r="CG35" s="374"/>
      <c r="CH35" s="374"/>
      <c r="CI35" s="374"/>
      <c r="CJ35" s="374"/>
      <c r="CK35" s="374"/>
      <c r="CL35" s="374"/>
      <c r="CM35" s="374"/>
      <c r="CN35" s="167"/>
      <c r="CO35" s="375">
        <f t="shared" ref="CO35:CO43" si="3">IF(CQ35="","",CO34+1)</f>
        <v>11</v>
      </c>
      <c r="CP35" s="375"/>
      <c r="CQ35" s="374" t="str">
        <f>IF('各会計、関係団体の財政状況及び健全化判断比率'!BS8="","",'各会計、関係団体の財政状況及び健全化判断比率'!BS8)</f>
        <v>遠別酪農振興公社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遠別町後期高齢者医療特別会計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523</v>
      </c>
      <c r="D34" s="1184"/>
      <c r="E34" s="1185"/>
      <c r="F34" s="32">
        <v>5</v>
      </c>
      <c r="G34" s="33">
        <v>4.96</v>
      </c>
      <c r="H34" s="33">
        <v>5.27</v>
      </c>
      <c r="I34" s="33">
        <v>5.08</v>
      </c>
      <c r="J34" s="34">
        <v>4.88</v>
      </c>
      <c r="K34" s="22"/>
      <c r="L34" s="22"/>
      <c r="M34" s="22"/>
      <c r="N34" s="22"/>
      <c r="O34" s="22"/>
      <c r="P34" s="22"/>
    </row>
    <row r="35" spans="1:16" ht="39" customHeight="1" x14ac:dyDescent="0.15">
      <c r="A35" s="22"/>
      <c r="B35" s="35"/>
      <c r="C35" s="1178" t="s">
        <v>524</v>
      </c>
      <c r="D35" s="1179"/>
      <c r="E35" s="1180"/>
      <c r="F35" s="36">
        <v>2.21</v>
      </c>
      <c r="G35" s="37">
        <v>1.98</v>
      </c>
      <c r="H35" s="37">
        <v>2.46</v>
      </c>
      <c r="I35" s="37">
        <v>3.79</v>
      </c>
      <c r="J35" s="38">
        <v>2.64</v>
      </c>
      <c r="K35" s="22"/>
      <c r="L35" s="22"/>
      <c r="M35" s="22"/>
      <c r="N35" s="22"/>
      <c r="O35" s="22"/>
      <c r="P35" s="22"/>
    </row>
    <row r="36" spans="1:16" ht="39" customHeight="1" x14ac:dyDescent="0.15">
      <c r="A36" s="22"/>
      <c r="B36" s="35"/>
      <c r="C36" s="1178" t="s">
        <v>525</v>
      </c>
      <c r="D36" s="1179"/>
      <c r="E36" s="1180"/>
      <c r="F36" s="36">
        <v>1.0900000000000001</v>
      </c>
      <c r="G36" s="37">
        <v>0.79</v>
      </c>
      <c r="H36" s="37">
        <v>1.36</v>
      </c>
      <c r="I36" s="37">
        <v>0.32</v>
      </c>
      <c r="J36" s="38">
        <v>0.75</v>
      </c>
      <c r="K36" s="22"/>
      <c r="L36" s="22"/>
      <c r="M36" s="22"/>
      <c r="N36" s="22"/>
      <c r="O36" s="22"/>
      <c r="P36" s="22"/>
    </row>
    <row r="37" spans="1:16" ht="39" customHeight="1" x14ac:dyDescent="0.15">
      <c r="A37" s="22"/>
      <c r="B37" s="35"/>
      <c r="C37" s="1178" t="s">
        <v>526</v>
      </c>
      <c r="D37" s="1179"/>
      <c r="E37" s="1180"/>
      <c r="F37" s="36">
        <v>0.22</v>
      </c>
      <c r="G37" s="37">
        <v>0.31</v>
      </c>
      <c r="H37" s="37">
        <v>0.2</v>
      </c>
      <c r="I37" s="37">
        <v>0.41</v>
      </c>
      <c r="J37" s="38">
        <v>0.48</v>
      </c>
      <c r="K37" s="22"/>
      <c r="L37" s="22"/>
      <c r="M37" s="22"/>
      <c r="N37" s="22"/>
      <c r="O37" s="22"/>
      <c r="P37" s="22"/>
    </row>
    <row r="38" spans="1:16" ht="39" customHeight="1" x14ac:dyDescent="0.15">
      <c r="A38" s="22"/>
      <c r="B38" s="35"/>
      <c r="C38" s="1178" t="s">
        <v>527</v>
      </c>
      <c r="D38" s="1179"/>
      <c r="E38" s="1180"/>
      <c r="F38" s="36">
        <v>0.09</v>
      </c>
      <c r="G38" s="37">
        <v>0.1</v>
      </c>
      <c r="H38" s="37">
        <v>7.0000000000000007E-2</v>
      </c>
      <c r="I38" s="37">
        <v>0.1</v>
      </c>
      <c r="J38" s="38">
        <v>0.12</v>
      </c>
      <c r="K38" s="22"/>
      <c r="L38" s="22"/>
      <c r="M38" s="22"/>
      <c r="N38" s="22"/>
      <c r="O38" s="22"/>
      <c r="P38" s="22"/>
    </row>
    <row r="39" spans="1:16" ht="39" customHeight="1" x14ac:dyDescent="0.15">
      <c r="A39" s="22"/>
      <c r="B39" s="35"/>
      <c r="C39" s="1178" t="s">
        <v>528</v>
      </c>
      <c r="D39" s="1179"/>
      <c r="E39" s="1180"/>
      <c r="F39" s="36">
        <v>0.06</v>
      </c>
      <c r="G39" s="37">
        <v>0.26</v>
      </c>
      <c r="H39" s="37">
        <v>0.08</v>
      </c>
      <c r="I39" s="37">
        <v>0.12</v>
      </c>
      <c r="J39" s="38">
        <v>0.11</v>
      </c>
      <c r="K39" s="22"/>
      <c r="L39" s="22"/>
      <c r="M39" s="22"/>
      <c r="N39" s="22"/>
      <c r="O39" s="22"/>
      <c r="P39" s="22"/>
    </row>
    <row r="40" spans="1:16" ht="39" customHeight="1" x14ac:dyDescent="0.15">
      <c r="A40" s="22"/>
      <c r="B40" s="35"/>
      <c r="C40" s="1178" t="s">
        <v>529</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531</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487</v>
      </c>
      <c r="L45" s="60">
        <v>473</v>
      </c>
      <c r="M45" s="60">
        <v>416</v>
      </c>
      <c r="N45" s="60">
        <v>415</v>
      </c>
      <c r="O45" s="61">
        <v>454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181</v>
      </c>
      <c r="L48" s="64">
        <v>184</v>
      </c>
      <c r="M48" s="64">
        <v>165</v>
      </c>
      <c r="N48" s="64">
        <v>165</v>
      </c>
      <c r="O48" s="65">
        <v>137</v>
      </c>
      <c r="P48" s="48"/>
      <c r="Q48" s="48"/>
      <c r="R48" s="48"/>
      <c r="S48" s="48"/>
      <c r="T48" s="48"/>
      <c r="U48" s="48"/>
    </row>
    <row r="49" spans="1:21" ht="30.75" customHeight="1" x14ac:dyDescent="0.15">
      <c r="A49" s="48"/>
      <c r="B49" s="1196"/>
      <c r="C49" s="1197"/>
      <c r="D49" s="62"/>
      <c r="E49" s="1188" t="s">
        <v>16</v>
      </c>
      <c r="F49" s="1188"/>
      <c r="G49" s="1188"/>
      <c r="H49" s="1188"/>
      <c r="I49" s="1188"/>
      <c r="J49" s="1189"/>
      <c r="K49" s="63">
        <v>56</v>
      </c>
      <c r="L49" s="64">
        <v>56</v>
      </c>
      <c r="M49" s="64">
        <v>56</v>
      </c>
      <c r="N49" s="64">
        <v>56</v>
      </c>
      <c r="O49" s="65">
        <v>47</v>
      </c>
      <c r="P49" s="48"/>
      <c r="Q49" s="48"/>
      <c r="R49" s="48"/>
      <c r="S49" s="48"/>
      <c r="T49" s="48"/>
      <c r="U49" s="48"/>
    </row>
    <row r="50" spans="1:21" ht="30.75" customHeight="1" x14ac:dyDescent="0.15">
      <c r="A50" s="48"/>
      <c r="B50" s="1196"/>
      <c r="C50" s="1197"/>
      <c r="D50" s="62"/>
      <c r="E50" s="1188" t="s">
        <v>17</v>
      </c>
      <c r="F50" s="1188"/>
      <c r="G50" s="1188"/>
      <c r="H50" s="1188"/>
      <c r="I50" s="1188"/>
      <c r="J50" s="1189"/>
      <c r="K50" s="63">
        <v>9</v>
      </c>
      <c r="L50" s="64">
        <v>8</v>
      </c>
      <c r="M50" s="64">
        <v>7</v>
      </c>
      <c r="N50" s="64">
        <v>7</v>
      </c>
      <c r="O50" s="65">
        <v>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505</v>
      </c>
      <c r="L52" s="64">
        <v>491</v>
      </c>
      <c r="M52" s="64">
        <v>493</v>
      </c>
      <c r="N52" s="64">
        <v>498</v>
      </c>
      <c r="O52" s="65">
        <v>523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228</v>
      </c>
      <c r="L53" s="69">
        <v>230</v>
      </c>
      <c r="M53" s="69">
        <v>151</v>
      </c>
      <c r="N53" s="69">
        <v>145</v>
      </c>
      <c r="O53" s="70">
        <v>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4523</v>
      </c>
      <c r="J41" s="83">
        <v>4389</v>
      </c>
      <c r="K41" s="83">
        <v>4351</v>
      </c>
      <c r="L41" s="83">
        <v>4285</v>
      </c>
      <c r="M41" s="84">
        <v>4497</v>
      </c>
    </row>
    <row r="42" spans="2:13" ht="27.75" customHeight="1" x14ac:dyDescent="0.15">
      <c r="B42" s="1204"/>
      <c r="C42" s="1205"/>
      <c r="D42" s="85"/>
      <c r="E42" s="1208" t="s">
        <v>26</v>
      </c>
      <c r="F42" s="1208"/>
      <c r="G42" s="1208"/>
      <c r="H42" s="1209"/>
      <c r="I42" s="86">
        <v>23</v>
      </c>
      <c r="J42" s="87">
        <v>19</v>
      </c>
      <c r="K42" s="87">
        <v>16</v>
      </c>
      <c r="L42" s="87">
        <v>12</v>
      </c>
      <c r="M42" s="88">
        <v>8</v>
      </c>
    </row>
    <row r="43" spans="2:13" ht="27.75" customHeight="1" x14ac:dyDescent="0.15">
      <c r="B43" s="1204"/>
      <c r="C43" s="1205"/>
      <c r="D43" s="85"/>
      <c r="E43" s="1208" t="s">
        <v>27</v>
      </c>
      <c r="F43" s="1208"/>
      <c r="G43" s="1208"/>
      <c r="H43" s="1209"/>
      <c r="I43" s="86">
        <v>1995</v>
      </c>
      <c r="J43" s="87">
        <v>1835</v>
      </c>
      <c r="K43" s="87">
        <v>1765</v>
      </c>
      <c r="L43" s="87">
        <v>1645</v>
      </c>
      <c r="M43" s="88">
        <v>1629</v>
      </c>
    </row>
    <row r="44" spans="2:13" ht="27.75" customHeight="1" x14ac:dyDescent="0.15">
      <c r="B44" s="1204"/>
      <c r="C44" s="1205"/>
      <c r="D44" s="85"/>
      <c r="E44" s="1208" t="s">
        <v>28</v>
      </c>
      <c r="F44" s="1208"/>
      <c r="G44" s="1208"/>
      <c r="H44" s="1209"/>
      <c r="I44" s="86">
        <v>230</v>
      </c>
      <c r="J44" s="87">
        <v>176</v>
      </c>
      <c r="K44" s="87">
        <v>123</v>
      </c>
      <c r="L44" s="87">
        <v>68</v>
      </c>
      <c r="M44" s="88">
        <v>22</v>
      </c>
    </row>
    <row r="45" spans="2:13" ht="27.75" customHeight="1" x14ac:dyDescent="0.15">
      <c r="B45" s="1204"/>
      <c r="C45" s="1205"/>
      <c r="D45" s="85"/>
      <c r="E45" s="1208" t="s">
        <v>29</v>
      </c>
      <c r="F45" s="1208"/>
      <c r="G45" s="1208"/>
      <c r="H45" s="1209"/>
      <c r="I45" s="86">
        <v>993</v>
      </c>
      <c r="J45" s="87">
        <v>1089</v>
      </c>
      <c r="K45" s="87">
        <v>889</v>
      </c>
      <c r="L45" s="87">
        <v>818</v>
      </c>
      <c r="M45" s="88">
        <v>815</v>
      </c>
    </row>
    <row r="46" spans="2:13" ht="27.75" customHeight="1" x14ac:dyDescent="0.15">
      <c r="B46" s="1204"/>
      <c r="C46" s="1205"/>
      <c r="D46" s="89"/>
      <c r="E46" s="1208" t="s">
        <v>30</v>
      </c>
      <c r="F46" s="1208"/>
      <c r="G46" s="1208"/>
      <c r="H46" s="1209"/>
      <c r="I46" s="86" t="s">
        <v>478</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1913</v>
      </c>
      <c r="J50" s="87">
        <v>2047</v>
      </c>
      <c r="K50" s="87">
        <v>1957</v>
      </c>
      <c r="L50" s="87">
        <v>2101</v>
      </c>
      <c r="M50" s="88">
        <v>2189</v>
      </c>
    </row>
    <row r="51" spans="2:13" ht="27.75" customHeight="1" x14ac:dyDescent="0.15">
      <c r="B51" s="1204"/>
      <c r="C51" s="1205"/>
      <c r="D51" s="85"/>
      <c r="E51" s="1208" t="s">
        <v>36</v>
      </c>
      <c r="F51" s="1208"/>
      <c r="G51" s="1208"/>
      <c r="H51" s="1209"/>
      <c r="I51" s="86">
        <v>534</v>
      </c>
      <c r="J51" s="87">
        <v>595</v>
      </c>
      <c r="K51" s="87">
        <v>578</v>
      </c>
      <c r="L51" s="87">
        <v>554</v>
      </c>
      <c r="M51" s="88">
        <v>513</v>
      </c>
    </row>
    <row r="52" spans="2:13" ht="27.75" customHeight="1" x14ac:dyDescent="0.15">
      <c r="B52" s="1206"/>
      <c r="C52" s="1207"/>
      <c r="D52" s="85"/>
      <c r="E52" s="1208" t="s">
        <v>37</v>
      </c>
      <c r="F52" s="1208"/>
      <c r="G52" s="1208"/>
      <c r="H52" s="1209"/>
      <c r="I52" s="86">
        <v>4634</v>
      </c>
      <c r="J52" s="87">
        <v>4496</v>
      </c>
      <c r="K52" s="87">
        <v>4446</v>
      </c>
      <c r="L52" s="87">
        <v>4353</v>
      </c>
      <c r="M52" s="88">
        <v>4511</v>
      </c>
    </row>
    <row r="53" spans="2:13" ht="27.75" customHeight="1" thickBot="1" x14ac:dyDescent="0.2">
      <c r="B53" s="1210" t="s">
        <v>38</v>
      </c>
      <c r="C53" s="1211"/>
      <c r="D53" s="92"/>
      <c r="E53" s="1212" t="s">
        <v>39</v>
      </c>
      <c r="F53" s="1212"/>
      <c r="G53" s="1212"/>
      <c r="H53" s="1213"/>
      <c r="I53" s="93">
        <v>684</v>
      </c>
      <c r="J53" s="94">
        <v>371</v>
      </c>
      <c r="K53" s="94">
        <v>162</v>
      </c>
      <c r="L53" s="94">
        <v>-179</v>
      </c>
      <c r="M53" s="95">
        <v>-241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548</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548</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543</v>
      </c>
      <c r="I42" s="354"/>
      <c r="J42" s="354"/>
      <c r="K42" s="354"/>
      <c r="L42" s="246"/>
      <c r="M42" s="246"/>
      <c r="N42" s="246"/>
      <c r="O42" s="246"/>
    </row>
    <row r="43" spans="2:17" x14ac:dyDescent="0.15">
      <c r="B43" s="250"/>
      <c r="C43" s="246"/>
      <c r="D43" s="246"/>
      <c r="E43" s="246"/>
      <c r="F43" s="246"/>
      <c r="G43" s="1235" t="s">
        <v>550</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65"/>
      <c r="I48" s="365"/>
      <c r="J48" s="365"/>
    </row>
    <row r="49" spans="1:17" x14ac:dyDescent="0.15">
      <c r="B49" s="250"/>
      <c r="C49" s="246"/>
      <c r="D49" s="246"/>
      <c r="E49" s="246"/>
      <c r="F49" s="246"/>
      <c r="G49" s="245" t="s">
        <v>546</v>
      </c>
    </row>
    <row r="50" spans="1:17" x14ac:dyDescent="0.15">
      <c r="B50" s="250"/>
      <c r="C50" s="246"/>
      <c r="D50" s="246"/>
      <c r="E50" s="246"/>
      <c r="F50" s="246"/>
      <c r="G50" s="1244"/>
      <c r="H50" s="1245"/>
      <c r="I50" s="1245"/>
      <c r="J50" s="1246"/>
      <c r="K50" s="347" t="s">
        <v>518</v>
      </c>
      <c r="L50" s="347" t="s">
        <v>519</v>
      </c>
      <c r="M50" s="347" t="s">
        <v>520</v>
      </c>
      <c r="N50" s="347" t="s">
        <v>521</v>
      </c>
      <c r="O50" s="347" t="s">
        <v>522</v>
      </c>
    </row>
    <row r="51" spans="1:17" x14ac:dyDescent="0.15">
      <c r="B51" s="250"/>
      <c r="C51" s="246"/>
      <c r="D51" s="246"/>
      <c r="E51" s="246"/>
      <c r="F51" s="246"/>
      <c r="G51" s="1247" t="s">
        <v>541</v>
      </c>
      <c r="H51" s="1248"/>
      <c r="I51" s="1253" t="s">
        <v>539</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545</v>
      </c>
      <c r="J53" s="1233"/>
      <c r="K53" s="1256"/>
      <c r="L53" s="1256"/>
      <c r="M53" s="1256"/>
      <c r="N53" s="1225">
        <v>54</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540</v>
      </c>
      <c r="H55" s="1228"/>
      <c r="I55" s="1233" t="s">
        <v>539</v>
      </c>
      <c r="J55" s="1233"/>
      <c r="K55" s="1255"/>
      <c r="L55" s="1255"/>
      <c r="M55" s="1255"/>
      <c r="N55" s="1221">
        <v>0</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545</v>
      </c>
      <c r="J57" s="1223"/>
      <c r="K57" s="1256"/>
      <c r="L57" s="1256"/>
      <c r="M57" s="1256"/>
      <c r="N57" s="1225">
        <v>54.2</v>
      </c>
      <c r="O57" s="1256"/>
      <c r="P57" s="363"/>
      <c r="Q57" s="358"/>
    </row>
    <row r="58" spans="1:17" s="357" customFormat="1" x14ac:dyDescent="0.15">
      <c r="A58" s="245"/>
      <c r="B58" s="358"/>
      <c r="C58" s="354"/>
      <c r="D58" s="354"/>
      <c r="E58" s="354"/>
      <c r="F58" s="354"/>
      <c r="G58" s="1231"/>
      <c r="H58" s="1232"/>
      <c r="I58" s="1223"/>
      <c r="J58" s="1223"/>
      <c r="K58" s="1226"/>
      <c r="L58" s="1226"/>
      <c r="M58" s="1226"/>
      <c r="N58" s="1226"/>
      <c r="O58" s="1226"/>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544</v>
      </c>
      <c r="C63" s="246"/>
      <c r="D63" s="246"/>
      <c r="E63" s="246"/>
      <c r="F63" s="246"/>
      <c r="G63" s="246"/>
      <c r="H63" s="246"/>
      <c r="I63" s="246"/>
      <c r="J63" s="246"/>
      <c r="K63" s="246"/>
      <c r="L63" s="246"/>
      <c r="M63" s="246"/>
      <c r="N63" s="246"/>
      <c r="O63" s="246"/>
    </row>
    <row r="64" spans="1:17" x14ac:dyDescent="0.15">
      <c r="B64" s="250"/>
      <c r="C64" s="246"/>
      <c r="D64" s="246"/>
      <c r="E64" s="246"/>
      <c r="F64" s="246"/>
      <c r="G64" s="355" t="s">
        <v>543</v>
      </c>
      <c r="I64" s="354"/>
      <c r="J64" s="354"/>
      <c r="K64" s="354"/>
      <c r="L64" s="246"/>
      <c r="M64" s="246"/>
      <c r="N64" s="246"/>
      <c r="O64" s="246"/>
    </row>
    <row r="65" spans="2:30" x14ac:dyDescent="0.15">
      <c r="B65" s="250"/>
      <c r="C65" s="246"/>
      <c r="D65" s="246"/>
      <c r="E65" s="246"/>
      <c r="F65" s="246"/>
      <c r="G65" s="1235" t="s">
        <v>549</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542</v>
      </c>
      <c r="I71" s="351"/>
      <c r="J71" s="350"/>
      <c r="K71" s="350"/>
      <c r="L71" s="349"/>
      <c r="M71" s="350"/>
      <c r="N71" s="349"/>
      <c r="O71" s="348"/>
    </row>
    <row r="72" spans="2:30" x14ac:dyDescent="0.15">
      <c r="B72" s="250"/>
      <c r="C72" s="246"/>
      <c r="D72" s="246"/>
      <c r="E72" s="246"/>
      <c r="F72" s="246"/>
      <c r="G72" s="1244"/>
      <c r="H72" s="1245"/>
      <c r="I72" s="1245"/>
      <c r="J72" s="1246"/>
      <c r="K72" s="347" t="s">
        <v>518</v>
      </c>
      <c r="L72" s="347" t="s">
        <v>519</v>
      </c>
      <c r="M72" s="347" t="s">
        <v>520</v>
      </c>
      <c r="N72" s="347" t="s">
        <v>521</v>
      </c>
      <c r="O72" s="347" t="s">
        <v>522</v>
      </c>
    </row>
    <row r="73" spans="2:30" x14ac:dyDescent="0.15">
      <c r="B73" s="250"/>
      <c r="C73" s="246"/>
      <c r="D73" s="246"/>
      <c r="E73" s="246"/>
      <c r="F73" s="246"/>
      <c r="G73" s="1247" t="s">
        <v>541</v>
      </c>
      <c r="H73" s="1248"/>
      <c r="I73" s="1253" t="s">
        <v>539</v>
      </c>
      <c r="J73" s="1253"/>
      <c r="K73" s="1234">
        <v>27.6</v>
      </c>
      <c r="L73" s="1234">
        <v>15.2</v>
      </c>
      <c r="M73" s="1221">
        <v>7.3</v>
      </c>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538</v>
      </c>
      <c r="J75" s="1233"/>
      <c r="K75" s="1225">
        <v>10.5</v>
      </c>
      <c r="L75" s="1225">
        <v>9.8000000000000007</v>
      </c>
      <c r="M75" s="1225">
        <v>8.4</v>
      </c>
      <c r="N75" s="1225">
        <v>7.4</v>
      </c>
      <c r="O75" s="1225">
        <v>6.1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540</v>
      </c>
      <c r="H77" s="1228"/>
      <c r="I77" s="1233" t="s">
        <v>539</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538</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154921</v>
      </c>
      <c r="E3" s="118"/>
      <c r="F3" s="119">
        <v>228305</v>
      </c>
      <c r="G3" s="120"/>
      <c r="H3" s="121"/>
    </row>
    <row r="4" spans="1:8" x14ac:dyDescent="0.15">
      <c r="A4" s="122"/>
      <c r="B4" s="123"/>
      <c r="C4" s="124"/>
      <c r="D4" s="125">
        <v>98007</v>
      </c>
      <c r="E4" s="126"/>
      <c r="F4" s="127">
        <v>86611</v>
      </c>
      <c r="G4" s="128"/>
      <c r="H4" s="129"/>
    </row>
    <row r="5" spans="1:8" x14ac:dyDescent="0.15">
      <c r="A5" s="110" t="s">
        <v>512</v>
      </c>
      <c r="B5" s="115"/>
      <c r="C5" s="116"/>
      <c r="D5" s="117">
        <v>184782</v>
      </c>
      <c r="E5" s="118"/>
      <c r="F5" s="119">
        <v>316331</v>
      </c>
      <c r="G5" s="120"/>
      <c r="H5" s="121"/>
    </row>
    <row r="6" spans="1:8" x14ac:dyDescent="0.15">
      <c r="A6" s="122"/>
      <c r="B6" s="123"/>
      <c r="C6" s="124"/>
      <c r="D6" s="125">
        <v>71024</v>
      </c>
      <c r="E6" s="126"/>
      <c r="F6" s="127">
        <v>106387</v>
      </c>
      <c r="G6" s="128"/>
      <c r="H6" s="129"/>
    </row>
    <row r="7" spans="1:8" x14ac:dyDescent="0.15">
      <c r="A7" s="110" t="s">
        <v>513</v>
      </c>
      <c r="B7" s="115"/>
      <c r="C7" s="116"/>
      <c r="D7" s="117">
        <v>201891</v>
      </c>
      <c r="E7" s="118"/>
      <c r="F7" s="119">
        <v>333013</v>
      </c>
      <c r="G7" s="120"/>
      <c r="H7" s="121"/>
    </row>
    <row r="8" spans="1:8" x14ac:dyDescent="0.15">
      <c r="A8" s="122"/>
      <c r="B8" s="123"/>
      <c r="C8" s="124"/>
      <c r="D8" s="125">
        <v>82328</v>
      </c>
      <c r="E8" s="126"/>
      <c r="F8" s="127">
        <v>126732</v>
      </c>
      <c r="G8" s="128"/>
      <c r="H8" s="129"/>
    </row>
    <row r="9" spans="1:8" x14ac:dyDescent="0.15">
      <c r="A9" s="110" t="s">
        <v>514</v>
      </c>
      <c r="B9" s="115"/>
      <c r="C9" s="116"/>
      <c r="D9" s="117">
        <v>180181</v>
      </c>
      <c r="E9" s="118"/>
      <c r="F9" s="119">
        <v>280458</v>
      </c>
      <c r="G9" s="120"/>
      <c r="H9" s="121"/>
    </row>
    <row r="10" spans="1:8" x14ac:dyDescent="0.15">
      <c r="A10" s="122"/>
      <c r="B10" s="123"/>
      <c r="C10" s="124"/>
      <c r="D10" s="125">
        <v>91453</v>
      </c>
      <c r="E10" s="126"/>
      <c r="F10" s="127">
        <v>127286</v>
      </c>
      <c r="G10" s="128"/>
      <c r="H10" s="129"/>
    </row>
    <row r="11" spans="1:8" x14ac:dyDescent="0.15">
      <c r="A11" s="110" t="s">
        <v>515</v>
      </c>
      <c r="B11" s="115"/>
      <c r="C11" s="116"/>
      <c r="D11" s="117">
        <v>365791</v>
      </c>
      <c r="E11" s="118"/>
      <c r="F11" s="119">
        <v>291945</v>
      </c>
      <c r="G11" s="120"/>
      <c r="H11" s="121"/>
    </row>
    <row r="12" spans="1:8" x14ac:dyDescent="0.15">
      <c r="A12" s="122"/>
      <c r="B12" s="123"/>
      <c r="C12" s="130"/>
      <c r="D12" s="125">
        <v>181767</v>
      </c>
      <c r="E12" s="126"/>
      <c r="F12" s="127">
        <v>127651</v>
      </c>
      <c r="G12" s="128"/>
      <c r="H12" s="129"/>
    </row>
    <row r="13" spans="1:8" x14ac:dyDescent="0.15">
      <c r="A13" s="110"/>
      <c r="B13" s="115"/>
      <c r="C13" s="131"/>
      <c r="D13" s="132">
        <v>217513</v>
      </c>
      <c r="E13" s="133"/>
      <c r="F13" s="134">
        <v>290010</v>
      </c>
      <c r="G13" s="135"/>
      <c r="H13" s="121"/>
    </row>
    <row r="14" spans="1:8" x14ac:dyDescent="0.15">
      <c r="A14" s="122"/>
      <c r="B14" s="123"/>
      <c r="C14" s="124"/>
      <c r="D14" s="125">
        <v>104916</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2.21</v>
      </c>
      <c r="C19" s="136">
        <f>ROUND(VALUE(SUBSTITUTE(実質収支比率等に係る経年分析!G$48,"▲","-")),2)</f>
        <v>1.98</v>
      </c>
      <c r="D19" s="136">
        <f>ROUND(VALUE(SUBSTITUTE(実質収支比率等に係る経年分析!H$48,"▲","-")),2)</f>
        <v>2.4700000000000002</v>
      </c>
      <c r="E19" s="136">
        <f>ROUND(VALUE(SUBSTITUTE(実質収支比率等に係る経年分析!I$48,"▲","-")),2)</f>
        <v>3.79</v>
      </c>
      <c r="F19" s="136">
        <f>ROUND(VALUE(SUBSTITUTE(実質収支比率等に係る経年分析!J$48,"▲","-")),2)</f>
        <v>2.64</v>
      </c>
    </row>
    <row r="20" spans="1:11" x14ac:dyDescent="0.15">
      <c r="A20" s="136" t="s">
        <v>44</v>
      </c>
      <c r="B20" s="136">
        <f>ROUND(VALUE(SUBSTITUTE(実質収支比率等に係る経年分析!F$47,"▲","-")),2)</f>
        <v>45.44</v>
      </c>
      <c r="C20" s="136">
        <f>ROUND(VALUE(SUBSTITUTE(実質収支比率等に係る経年分析!G$47,"▲","-")),2)</f>
        <v>48.06</v>
      </c>
      <c r="D20" s="136">
        <f>ROUND(VALUE(SUBSTITUTE(実質収支比率等に係る経年分析!H$47,"▲","-")),2)</f>
        <v>53.28</v>
      </c>
      <c r="E20" s="136">
        <f>ROUND(VALUE(SUBSTITUTE(実質収支比率等に係る経年分析!I$47,"▲","-")),2)</f>
        <v>53.32</v>
      </c>
      <c r="F20" s="136">
        <f>ROUND(VALUE(SUBSTITUTE(実質収支比率等に係る経年分析!J$47,"▲","-")),2)</f>
        <v>55.73</v>
      </c>
    </row>
    <row r="21" spans="1:11" x14ac:dyDescent="0.15">
      <c r="A21" s="136" t="s">
        <v>45</v>
      </c>
      <c r="B21" s="136">
        <f>IF(ISNUMBER(VALUE(SUBSTITUTE(実質収支比率等に係る経年分析!F$49,"▲","-"))),ROUND(VALUE(SUBSTITUTE(実質収支比率等に係る経年分析!F$49,"▲","-")),2),NA())</f>
        <v>9.6</v>
      </c>
      <c r="C21" s="136">
        <f>IF(ISNUMBER(VALUE(SUBSTITUTE(実質収支比率等に係る経年分析!G$49,"▲","-"))),ROUND(VALUE(SUBSTITUTE(実質収支比率等に係る経年分析!G$49,"▲","-")),2),NA())</f>
        <v>3.69</v>
      </c>
      <c r="D21" s="136">
        <f>IF(ISNUMBER(VALUE(SUBSTITUTE(実質収支比率等に係る経年分析!H$49,"▲","-"))),ROUND(VALUE(SUBSTITUTE(実質収支比率等に係る経年分析!H$49,"▲","-")),2),NA())</f>
        <v>1.95</v>
      </c>
      <c r="E21" s="136">
        <f>IF(ISNUMBER(VALUE(SUBSTITUTE(実質収支比率等に係る経年分析!I$49,"▲","-"))),ROUND(VALUE(SUBSTITUTE(実質収支比率等に係る経年分析!I$49,"▲","-")),2),NA())</f>
        <v>3.69</v>
      </c>
      <c r="F21" s="136">
        <f>IF(ISNUMBER(VALUE(SUBSTITUTE(実質収支比率等に係る経年分析!J$49,"▲","-"))),ROUND(VALUE(SUBSTITUTE(実質収支比率等に係る経年分析!J$49,"▲","-")),2),NA())</f>
        <v>1.36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遠別町後期高齢者医療特別会計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遠別町簡易水道特別会計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遠別町下水道特別会計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x14ac:dyDescent="0.15">
      <c r="A33" s="137" t="str">
        <f>IF(連結実質赤字比率に係る赤字・黒字の構成分析!C$37="",NA(),連結実質赤字比率に係る赤字・黒字の構成分析!C$37)</f>
        <v>遠別町介護保険特別会計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0.48</v>
      </c>
    </row>
    <row r="34" spans="1:16" x14ac:dyDescent="0.15">
      <c r="A34" s="137" t="str">
        <f>IF(連結実質赤字比率に係る赤字・黒字の構成分析!C$36="",NA(),連結実質赤字比率に係る赤字・黒字の構成分析!C$36)</f>
        <v>遠別町国民健康保険特別会計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1.0900000000000001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3.79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2.64</v>
      </c>
    </row>
    <row r="36" spans="1:16" x14ac:dyDescent="0.15">
      <c r="A36" s="137" t="str">
        <f>IF(連結実質赤字比率に係る赤字・黒字の構成分析!C$34="",NA(),連結実質赤字比率に係る赤字・黒字の構成分析!C$34)</f>
        <v>遠別町立国保病院事業会計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5.27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4.88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505</v>
      </c>
      <c r="E42" s="138"/>
      <c r="F42" s="138"/>
      <c r="G42" s="138">
        <f>'実質公債費比率（分子）の構造'!L$52</f>
        <v>491</v>
      </c>
      <c r="H42" s="138"/>
      <c r="I42" s="138"/>
      <c r="J42" s="138">
        <f>'実質公債費比率（分子）の構造'!M$52</f>
        <v>493</v>
      </c>
      <c r="K42" s="138"/>
      <c r="L42" s="138"/>
      <c r="M42" s="138">
        <f>'実質公債費比率（分子）の構造'!N$52</f>
        <v>498</v>
      </c>
      <c r="N42" s="138"/>
      <c r="O42" s="138"/>
      <c r="P42" s="138">
        <f>'実質公債費比率（分子）の構造'!O$52</f>
        <v>523</v>
      </c>
    </row>
    <row r="43" spans="1:16" x14ac:dyDescent="0.15">
      <c r="A43" s="138" t="s">
        <v>53</v>
      </c>
      <c r="B43" s="138" t="str">
        <f>'実質公債費比率（分子）の構造'!K$51</f>
        <v>-</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9</v>
      </c>
      <c r="C44" s="138"/>
      <c r="D44" s="138"/>
      <c r="E44" s="138">
        <f>'実質公債費比率（分子）の構造'!L$50</f>
        <v>8</v>
      </c>
      <c r="F44" s="138"/>
      <c r="G44" s="138"/>
      <c r="H44" s="138">
        <f>'実質公債費比率（分子）の構造'!M$50</f>
        <v>7</v>
      </c>
      <c r="I44" s="138"/>
      <c r="J44" s="138"/>
      <c r="K44" s="138">
        <f>'実質公債費比率（分子）の構造'!N$50</f>
        <v>7</v>
      </c>
      <c r="L44" s="138"/>
      <c r="M44" s="138"/>
      <c r="N44" s="138">
        <f>'実質公債費比率（分子）の構造'!O$50</f>
        <v>8</v>
      </c>
      <c r="O44" s="138"/>
      <c r="P44" s="138"/>
    </row>
    <row r="45" spans="1:16" x14ac:dyDescent="0.15">
      <c r="A45" s="138" t="s">
        <v>55</v>
      </c>
      <c r="B45" s="138">
        <f>'実質公債費比率（分子）の構造'!K$49</f>
        <v>56</v>
      </c>
      <c r="C45" s="138"/>
      <c r="D45" s="138"/>
      <c r="E45" s="138">
        <f>'実質公債費比率（分子）の構造'!L$49</f>
        <v>56</v>
      </c>
      <c r="F45" s="138"/>
      <c r="G45" s="138"/>
      <c r="H45" s="138">
        <f>'実質公債費比率（分子）の構造'!M$49</f>
        <v>56</v>
      </c>
      <c r="I45" s="138"/>
      <c r="J45" s="138"/>
      <c r="K45" s="138">
        <f>'実質公債費比率（分子）の構造'!N$49</f>
        <v>56</v>
      </c>
      <c r="L45" s="138"/>
      <c r="M45" s="138"/>
      <c r="N45" s="138">
        <f>'実質公債費比率（分子）の構造'!O$49</f>
        <v>47</v>
      </c>
      <c r="O45" s="138"/>
      <c r="P45" s="138"/>
    </row>
    <row r="46" spans="1:16" x14ac:dyDescent="0.15">
      <c r="A46" s="138" t="s">
        <v>56</v>
      </c>
      <c r="B46" s="138">
        <f>'実質公債費比率（分子）の構造'!K$48</f>
        <v>181</v>
      </c>
      <c r="C46" s="138"/>
      <c r="D46" s="138"/>
      <c r="E46" s="138">
        <f>'実質公債費比率（分子）の構造'!L$48</f>
        <v>184</v>
      </c>
      <c r="F46" s="138"/>
      <c r="G46" s="138"/>
      <c r="H46" s="138">
        <f>'実質公債費比率（分子）の構造'!M$48</f>
        <v>165</v>
      </c>
      <c r="I46" s="138"/>
      <c r="J46" s="138"/>
      <c r="K46" s="138">
        <f>'実質公債費比率（分子）の構造'!N$48</f>
        <v>165</v>
      </c>
      <c r="L46" s="138"/>
      <c r="M46" s="138"/>
      <c r="N46" s="138">
        <f>'実質公債費比率（分子）の構造'!O$48</f>
        <v>137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487</v>
      </c>
      <c r="C49" s="138"/>
      <c r="D49" s="138"/>
      <c r="E49" s="138">
        <f>'実質公債費比率（分子）の構造'!L$45</f>
        <v>473</v>
      </c>
      <c r="F49" s="138"/>
      <c r="G49" s="138"/>
      <c r="H49" s="138">
        <f>'実質公債費比率（分子）の構造'!M$45</f>
        <v>416</v>
      </c>
      <c r="I49" s="138"/>
      <c r="J49" s="138"/>
      <c r="K49" s="138">
        <f>'実質公債費比率（分子）の構造'!N$45</f>
        <v>415</v>
      </c>
      <c r="L49" s="138"/>
      <c r="M49" s="138"/>
      <c r="N49" s="138">
        <f>'実質公債費比率（分子）の構造'!O$45</f>
        <v>454</v>
      </c>
      <c r="O49" s="138"/>
      <c r="P49" s="138"/>
    </row>
    <row r="50" spans="1:16" x14ac:dyDescent="0.15">
      <c r="A50" s="138" t="s">
        <v>60</v>
      </c>
      <c r="B50" s="138" t="e">
        <f>NA()</f>
        <v>#N/A</v>
      </c>
      <c r="C50" s="138">
        <f>IF(ISNUMBER('実質公債費比率（分子）の構造'!K$53),'実質公債費比率（分子）の構造'!K$53,NA())</f>
        <v>228</v>
      </c>
      <c r="D50" s="138" t="e">
        <f>NA()</f>
        <v>#N/A</v>
      </c>
      <c r="E50" s="138" t="e">
        <f>NA()</f>
        <v>#N/A</v>
      </c>
      <c r="F50" s="138">
        <f>IF(ISNUMBER('実質公債費比率（分子）の構造'!L$53),'実質公債費比率（分子）の構造'!L$53,NA())</f>
        <v>230</v>
      </c>
      <c r="G50" s="138" t="e">
        <f>NA()</f>
        <v>#N/A</v>
      </c>
      <c r="H50" s="138" t="e">
        <f>NA()</f>
        <v>#N/A</v>
      </c>
      <c r="I50" s="138">
        <f>IF(ISNUMBER('実質公債費比率（分子）の構造'!M$53),'実質公債費比率（分子）の構造'!M$53,NA())</f>
        <v>151</v>
      </c>
      <c r="J50" s="138" t="e">
        <f>NA()</f>
        <v>#N/A</v>
      </c>
      <c r="K50" s="138" t="e">
        <f>NA()</f>
        <v>#N/A</v>
      </c>
      <c r="L50" s="138">
        <f>IF(ISNUMBER('実質公債費比率（分子）の構造'!N$53),'実質公債費比率（分子）の構造'!N$53,NA())</f>
        <v>145</v>
      </c>
      <c r="M50" s="138" t="e">
        <f>NA()</f>
        <v>#N/A</v>
      </c>
      <c r="N50" s="138" t="e">
        <f>NA()</f>
        <v>#N/A</v>
      </c>
      <c r="O50" s="138">
        <f>IF(ISNUMBER('実質公債費比率（分子）の構造'!O$53),'実質公債費比率（分子）の構造'!O$53,NA())</f>
        <v>123</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4634</v>
      </c>
      <c r="E56" s="137"/>
      <c r="F56" s="137"/>
      <c r="G56" s="137">
        <f>'将来負担比率（分子）の構造'!J$52</f>
        <v>4496</v>
      </c>
      <c r="H56" s="137"/>
      <c r="I56" s="137"/>
      <c r="J56" s="137">
        <f>'将来負担比率（分子）の構造'!K$52</f>
        <v>4446</v>
      </c>
      <c r="K56" s="137"/>
      <c r="L56" s="137"/>
      <c r="M56" s="137">
        <f>'将来負担比率（分子）の構造'!L$52</f>
        <v>4353</v>
      </c>
      <c r="N56" s="137"/>
      <c r="O56" s="137"/>
      <c r="P56" s="137">
        <f>'将来負担比率（分子）の構造'!M$52</f>
        <v>4511</v>
      </c>
    </row>
    <row r="57" spans="1:16" x14ac:dyDescent="0.15">
      <c r="A57" s="137" t="s">
        <v>36</v>
      </c>
      <c r="B57" s="137"/>
      <c r="C57" s="137"/>
      <c r="D57" s="137">
        <f>'将来負担比率（分子）の構造'!I$51</f>
        <v>534</v>
      </c>
      <c r="E57" s="137"/>
      <c r="F57" s="137"/>
      <c r="G57" s="137">
        <f>'将来負担比率（分子）の構造'!J$51</f>
        <v>595</v>
      </c>
      <c r="H57" s="137"/>
      <c r="I57" s="137"/>
      <c r="J57" s="137">
        <f>'将来負担比率（分子）の構造'!K$51</f>
        <v>578</v>
      </c>
      <c r="K57" s="137"/>
      <c r="L57" s="137"/>
      <c r="M57" s="137">
        <f>'将来負担比率（分子）の構造'!L$51</f>
        <v>554</v>
      </c>
      <c r="N57" s="137"/>
      <c r="O57" s="137"/>
      <c r="P57" s="137">
        <f>'将来負担比率（分子）の構造'!M$51</f>
        <v>513</v>
      </c>
    </row>
    <row r="58" spans="1:16" x14ac:dyDescent="0.15">
      <c r="A58" s="137" t="s">
        <v>35</v>
      </c>
      <c r="B58" s="137"/>
      <c r="C58" s="137"/>
      <c r="D58" s="137">
        <f>'将来負担比率（分子）の構造'!I$50</f>
        <v>1913</v>
      </c>
      <c r="E58" s="137"/>
      <c r="F58" s="137"/>
      <c r="G58" s="137">
        <f>'将来負担比率（分子）の構造'!J$50</f>
        <v>2047</v>
      </c>
      <c r="H58" s="137"/>
      <c r="I58" s="137"/>
      <c r="J58" s="137">
        <f>'将来負担比率（分子）の構造'!K$50</f>
        <v>1957</v>
      </c>
      <c r="K58" s="137"/>
      <c r="L58" s="137"/>
      <c r="M58" s="137">
        <f>'将来負担比率（分子）の構造'!L$50</f>
        <v>2101</v>
      </c>
      <c r="N58" s="137"/>
      <c r="O58" s="137"/>
      <c r="P58" s="137">
        <f>'将来負担比率（分子）の構造'!M$50</f>
        <v>2189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993</v>
      </c>
      <c r="C62" s="137"/>
      <c r="D62" s="137"/>
      <c r="E62" s="137">
        <f>'将来負担比率（分子）の構造'!J$45</f>
        <v>1089</v>
      </c>
      <c r="F62" s="137"/>
      <c r="G62" s="137"/>
      <c r="H62" s="137">
        <f>'将来負担比率（分子）の構造'!K$45</f>
        <v>889</v>
      </c>
      <c r="I62" s="137"/>
      <c r="J62" s="137"/>
      <c r="K62" s="137">
        <f>'将来負担比率（分子）の構造'!L$45</f>
        <v>818</v>
      </c>
      <c r="L62" s="137"/>
      <c r="M62" s="137"/>
      <c r="N62" s="137">
        <f>'将来負担比率（分子）の構造'!M$45</f>
        <v>815</v>
      </c>
      <c r="O62" s="137"/>
      <c r="P62" s="137"/>
    </row>
    <row r="63" spans="1:16" x14ac:dyDescent="0.15">
      <c r="A63" s="137" t="s">
        <v>28</v>
      </c>
      <c r="B63" s="137">
        <f>'将来負担比率（分子）の構造'!I$44</f>
        <v>230</v>
      </c>
      <c r="C63" s="137"/>
      <c r="D63" s="137"/>
      <c r="E63" s="137">
        <f>'将来負担比率（分子）の構造'!J$44</f>
        <v>176</v>
      </c>
      <c r="F63" s="137"/>
      <c r="G63" s="137"/>
      <c r="H63" s="137">
        <f>'将来負担比率（分子）の構造'!K$44</f>
        <v>123</v>
      </c>
      <c r="I63" s="137"/>
      <c r="J63" s="137"/>
      <c r="K63" s="137">
        <f>'将来負担比率（分子）の構造'!L$44</f>
        <v>68</v>
      </c>
      <c r="L63" s="137"/>
      <c r="M63" s="137"/>
      <c r="N63" s="137">
        <f>'将来負担比率（分子）の構造'!M$44</f>
        <v>22</v>
      </c>
      <c r="O63" s="137"/>
      <c r="P63" s="137"/>
    </row>
    <row r="64" spans="1:16" x14ac:dyDescent="0.15">
      <c r="A64" s="137" t="s">
        <v>27</v>
      </c>
      <c r="B64" s="137">
        <f>'将来負担比率（分子）の構造'!I$43</f>
        <v>1995</v>
      </c>
      <c r="C64" s="137"/>
      <c r="D64" s="137"/>
      <c r="E64" s="137">
        <f>'将来負担比率（分子）の構造'!J$43</f>
        <v>1835</v>
      </c>
      <c r="F64" s="137"/>
      <c r="G64" s="137"/>
      <c r="H64" s="137">
        <f>'将来負担比率（分子）の構造'!K$43</f>
        <v>1765</v>
      </c>
      <c r="I64" s="137"/>
      <c r="J64" s="137"/>
      <c r="K64" s="137">
        <f>'将来負担比率（分子）の構造'!L$43</f>
        <v>1645</v>
      </c>
      <c r="L64" s="137"/>
      <c r="M64" s="137"/>
      <c r="N64" s="137">
        <f>'将来負担比率（分子）の構造'!M$43</f>
        <v>1629</v>
      </c>
      <c r="O64" s="137"/>
      <c r="P64" s="137"/>
    </row>
    <row r="65" spans="1:16" x14ac:dyDescent="0.15">
      <c r="A65" s="137" t="s">
        <v>26</v>
      </c>
      <c r="B65" s="137">
        <f>'将来負担比率（分子）の構造'!I$42</f>
        <v>23</v>
      </c>
      <c r="C65" s="137"/>
      <c r="D65" s="137"/>
      <c r="E65" s="137">
        <f>'将来負担比率（分子）の構造'!J$42</f>
        <v>19</v>
      </c>
      <c r="F65" s="137"/>
      <c r="G65" s="137"/>
      <c r="H65" s="137">
        <f>'将来負担比率（分子）の構造'!K$42</f>
        <v>16</v>
      </c>
      <c r="I65" s="137"/>
      <c r="J65" s="137"/>
      <c r="K65" s="137">
        <f>'将来負担比率（分子）の構造'!L$42</f>
        <v>12</v>
      </c>
      <c r="L65" s="137"/>
      <c r="M65" s="137"/>
      <c r="N65" s="137">
        <f>'将来負担比率（分子）の構造'!M$42</f>
        <v>8</v>
      </c>
      <c r="O65" s="137"/>
      <c r="P65" s="137"/>
    </row>
    <row r="66" spans="1:16" x14ac:dyDescent="0.15">
      <c r="A66" s="137" t="s">
        <v>25</v>
      </c>
      <c r="B66" s="137">
        <f>'将来負担比率（分子）の構造'!I$41</f>
        <v>4523</v>
      </c>
      <c r="C66" s="137"/>
      <c r="D66" s="137"/>
      <c r="E66" s="137">
        <f>'将来負担比率（分子）の構造'!J$41</f>
        <v>4389</v>
      </c>
      <c r="F66" s="137"/>
      <c r="G66" s="137"/>
      <c r="H66" s="137">
        <f>'将来負担比率（分子）の構造'!K$41</f>
        <v>4351</v>
      </c>
      <c r="I66" s="137"/>
      <c r="J66" s="137"/>
      <c r="K66" s="137">
        <f>'将来負担比率（分子）の構造'!L$41</f>
        <v>4285</v>
      </c>
      <c r="L66" s="137"/>
      <c r="M66" s="137"/>
      <c r="N66" s="137">
        <f>'将来負担比率（分子）の構造'!M$41</f>
        <v>4497</v>
      </c>
      <c r="O66" s="137"/>
      <c r="P66" s="137"/>
    </row>
    <row r="67" spans="1:16" x14ac:dyDescent="0.15">
      <c r="A67" s="137" t="s">
        <v>64</v>
      </c>
      <c r="B67" s="137" t="e">
        <f>NA()</f>
        <v>#N/A</v>
      </c>
      <c r="C67" s="137">
        <f>IF(ISNUMBER('将来負担比率（分子）の構造'!I$53), IF('将来負担比率（分子）の構造'!I$53 &lt; 0, 0, '将来負担比率（分子）の構造'!I$53), NA())</f>
        <v>684</v>
      </c>
      <c r="D67" s="137" t="e">
        <f>NA()</f>
        <v>#N/A</v>
      </c>
      <c r="E67" s="137" t="e">
        <f>NA()</f>
        <v>#N/A</v>
      </c>
      <c r="F67" s="137">
        <f>IF(ISNUMBER('将来負担比率（分子）の構造'!J$53), IF('将来負担比率（分子）の構造'!J$53 &lt; 0, 0, '将来負担比率（分子）の構造'!J$53), NA())</f>
        <v>371</v>
      </c>
      <c r="G67" s="137" t="e">
        <f>NA()</f>
        <v>#N/A</v>
      </c>
      <c r="H67" s="137" t="e">
        <f>NA()</f>
        <v>#N/A</v>
      </c>
      <c r="I67" s="137">
        <f>IF(ISNUMBER('将来負担比率（分子）の構造'!K$53), IF('将来負担比率（分子）の構造'!K$53 &lt; 0, 0, '将来負担比率（分子）の構造'!K$53), NA())</f>
        <v>162</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283330</v>
      </c>
      <c r="S5" s="671"/>
      <c r="T5" s="671"/>
      <c r="U5" s="671"/>
      <c r="V5" s="671"/>
      <c r="W5" s="671"/>
      <c r="X5" s="671"/>
      <c r="Y5" s="718"/>
      <c r="Z5" s="731">
        <v>5.8</v>
      </c>
      <c r="AA5" s="731"/>
      <c r="AB5" s="731"/>
      <c r="AC5" s="731"/>
      <c r="AD5" s="732">
        <v>283330</v>
      </c>
      <c r="AE5" s="732"/>
      <c r="AF5" s="732"/>
      <c r="AG5" s="732"/>
      <c r="AH5" s="732"/>
      <c r="AI5" s="732"/>
      <c r="AJ5" s="732"/>
      <c r="AK5" s="732"/>
      <c r="AL5" s="719">
        <v>10.7</v>
      </c>
      <c r="AM5" s="688"/>
      <c r="AN5" s="688"/>
      <c r="AO5" s="720"/>
      <c r="AP5" s="707" t="s">
        <v>210</v>
      </c>
      <c r="AQ5" s="708"/>
      <c r="AR5" s="708"/>
      <c r="AS5" s="708"/>
      <c r="AT5" s="708"/>
      <c r="AU5" s="708"/>
      <c r="AV5" s="708"/>
      <c r="AW5" s="708"/>
      <c r="AX5" s="708"/>
      <c r="AY5" s="708"/>
      <c r="AZ5" s="708"/>
      <c r="BA5" s="708"/>
      <c r="BB5" s="708"/>
      <c r="BC5" s="708"/>
      <c r="BD5" s="708"/>
      <c r="BE5" s="708"/>
      <c r="BF5" s="709"/>
      <c r="BG5" s="620">
        <v>278943</v>
      </c>
      <c r="BH5" s="621"/>
      <c r="BI5" s="621"/>
      <c r="BJ5" s="621"/>
      <c r="BK5" s="621"/>
      <c r="BL5" s="621"/>
      <c r="BM5" s="621"/>
      <c r="BN5" s="622"/>
      <c r="BO5" s="673">
        <v>98.5</v>
      </c>
      <c r="BP5" s="673"/>
      <c r="BQ5" s="673"/>
      <c r="BR5" s="673"/>
      <c r="BS5" s="674">
        <v>1653</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52520</v>
      </c>
      <c r="S6" s="621"/>
      <c r="T6" s="621"/>
      <c r="U6" s="621"/>
      <c r="V6" s="621"/>
      <c r="W6" s="621"/>
      <c r="X6" s="621"/>
      <c r="Y6" s="622"/>
      <c r="Z6" s="673">
        <v>1.1000000000000001</v>
      </c>
      <c r="AA6" s="673"/>
      <c r="AB6" s="673"/>
      <c r="AC6" s="673"/>
      <c r="AD6" s="674">
        <v>52520</v>
      </c>
      <c r="AE6" s="674"/>
      <c r="AF6" s="674"/>
      <c r="AG6" s="674"/>
      <c r="AH6" s="674"/>
      <c r="AI6" s="674"/>
      <c r="AJ6" s="674"/>
      <c r="AK6" s="674"/>
      <c r="AL6" s="643">
        <v>2</v>
      </c>
      <c r="AM6" s="675"/>
      <c r="AN6" s="675"/>
      <c r="AO6" s="676"/>
      <c r="AP6" s="617" t="s">
        <v>215</v>
      </c>
      <c r="AQ6" s="618"/>
      <c r="AR6" s="618"/>
      <c r="AS6" s="618"/>
      <c r="AT6" s="618"/>
      <c r="AU6" s="618"/>
      <c r="AV6" s="618"/>
      <c r="AW6" s="618"/>
      <c r="AX6" s="618"/>
      <c r="AY6" s="618"/>
      <c r="AZ6" s="618"/>
      <c r="BA6" s="618"/>
      <c r="BB6" s="618"/>
      <c r="BC6" s="618"/>
      <c r="BD6" s="618"/>
      <c r="BE6" s="618"/>
      <c r="BF6" s="619"/>
      <c r="BG6" s="620">
        <v>278943</v>
      </c>
      <c r="BH6" s="621"/>
      <c r="BI6" s="621"/>
      <c r="BJ6" s="621"/>
      <c r="BK6" s="621"/>
      <c r="BL6" s="621"/>
      <c r="BM6" s="621"/>
      <c r="BN6" s="622"/>
      <c r="BO6" s="673">
        <v>98.5</v>
      </c>
      <c r="BP6" s="673"/>
      <c r="BQ6" s="673"/>
      <c r="BR6" s="673"/>
      <c r="BS6" s="674">
        <v>1653</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56231</v>
      </c>
      <c r="CS6" s="621"/>
      <c r="CT6" s="621"/>
      <c r="CU6" s="621"/>
      <c r="CV6" s="621"/>
      <c r="CW6" s="621"/>
      <c r="CX6" s="621"/>
      <c r="CY6" s="622"/>
      <c r="CZ6" s="673">
        <v>1.2</v>
      </c>
      <c r="DA6" s="673"/>
      <c r="DB6" s="673"/>
      <c r="DC6" s="673"/>
      <c r="DD6" s="626" t="s">
        <v>217</v>
      </c>
      <c r="DE6" s="621"/>
      <c r="DF6" s="621"/>
      <c r="DG6" s="621"/>
      <c r="DH6" s="621"/>
      <c r="DI6" s="621"/>
      <c r="DJ6" s="621"/>
      <c r="DK6" s="621"/>
      <c r="DL6" s="621"/>
      <c r="DM6" s="621"/>
      <c r="DN6" s="621"/>
      <c r="DO6" s="621"/>
      <c r="DP6" s="622"/>
      <c r="DQ6" s="626">
        <v>56231</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281</v>
      </c>
      <c r="S7" s="621"/>
      <c r="T7" s="621"/>
      <c r="U7" s="621"/>
      <c r="V7" s="621"/>
      <c r="W7" s="621"/>
      <c r="X7" s="621"/>
      <c r="Y7" s="622"/>
      <c r="Z7" s="673">
        <v>0</v>
      </c>
      <c r="AA7" s="673"/>
      <c r="AB7" s="673"/>
      <c r="AC7" s="673"/>
      <c r="AD7" s="674">
        <v>281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136434</v>
      </c>
      <c r="BH7" s="621"/>
      <c r="BI7" s="621"/>
      <c r="BJ7" s="621"/>
      <c r="BK7" s="621"/>
      <c r="BL7" s="621"/>
      <c r="BM7" s="621"/>
      <c r="BN7" s="622"/>
      <c r="BO7" s="673">
        <v>48.2</v>
      </c>
      <c r="BP7" s="673"/>
      <c r="BQ7" s="673"/>
      <c r="BR7" s="673"/>
      <c r="BS7" s="674">
        <v>1653</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793073</v>
      </c>
      <c r="CS7" s="621"/>
      <c r="CT7" s="621"/>
      <c r="CU7" s="621"/>
      <c r="CV7" s="621"/>
      <c r="CW7" s="621"/>
      <c r="CX7" s="621"/>
      <c r="CY7" s="622"/>
      <c r="CZ7" s="673">
        <v>16.600000000000001</v>
      </c>
      <c r="DA7" s="673"/>
      <c r="DB7" s="673"/>
      <c r="DC7" s="673"/>
      <c r="DD7" s="626">
        <v>59022</v>
      </c>
      <c r="DE7" s="621"/>
      <c r="DF7" s="621"/>
      <c r="DG7" s="621"/>
      <c r="DH7" s="621"/>
      <c r="DI7" s="621"/>
      <c r="DJ7" s="621"/>
      <c r="DK7" s="621"/>
      <c r="DL7" s="621"/>
      <c r="DM7" s="621"/>
      <c r="DN7" s="621"/>
      <c r="DO7" s="621"/>
      <c r="DP7" s="622"/>
      <c r="DQ7" s="626">
        <v>458601</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522</v>
      </c>
      <c r="S8" s="621"/>
      <c r="T8" s="621"/>
      <c r="U8" s="621"/>
      <c r="V8" s="621"/>
      <c r="W8" s="621"/>
      <c r="X8" s="621"/>
      <c r="Y8" s="622"/>
      <c r="Z8" s="673">
        <v>0</v>
      </c>
      <c r="AA8" s="673"/>
      <c r="AB8" s="673"/>
      <c r="AC8" s="673"/>
      <c r="AD8" s="674">
        <v>522</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4470</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686885</v>
      </c>
      <c r="CS8" s="621"/>
      <c r="CT8" s="621"/>
      <c r="CU8" s="621"/>
      <c r="CV8" s="621"/>
      <c r="CW8" s="621"/>
      <c r="CX8" s="621"/>
      <c r="CY8" s="622"/>
      <c r="CZ8" s="673">
        <v>14.3</v>
      </c>
      <c r="DA8" s="673"/>
      <c r="DB8" s="673"/>
      <c r="DC8" s="673"/>
      <c r="DD8" s="626">
        <v>91158</v>
      </c>
      <c r="DE8" s="621"/>
      <c r="DF8" s="621"/>
      <c r="DG8" s="621"/>
      <c r="DH8" s="621"/>
      <c r="DI8" s="621"/>
      <c r="DJ8" s="621"/>
      <c r="DK8" s="621"/>
      <c r="DL8" s="621"/>
      <c r="DM8" s="621"/>
      <c r="DN8" s="621"/>
      <c r="DO8" s="621"/>
      <c r="DP8" s="622"/>
      <c r="DQ8" s="626">
        <v>400496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315</v>
      </c>
      <c r="S9" s="621"/>
      <c r="T9" s="621"/>
      <c r="U9" s="621"/>
      <c r="V9" s="621"/>
      <c r="W9" s="621"/>
      <c r="X9" s="621"/>
      <c r="Y9" s="622"/>
      <c r="Z9" s="673">
        <v>0</v>
      </c>
      <c r="AA9" s="673"/>
      <c r="AB9" s="673"/>
      <c r="AC9" s="673"/>
      <c r="AD9" s="674">
        <v>315</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115825</v>
      </c>
      <c r="BH9" s="621"/>
      <c r="BI9" s="621"/>
      <c r="BJ9" s="621"/>
      <c r="BK9" s="621"/>
      <c r="BL9" s="621"/>
      <c r="BM9" s="621"/>
      <c r="BN9" s="622"/>
      <c r="BO9" s="673">
        <v>40.9</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511447</v>
      </c>
      <c r="CS9" s="621"/>
      <c r="CT9" s="621"/>
      <c r="CU9" s="621"/>
      <c r="CV9" s="621"/>
      <c r="CW9" s="621"/>
      <c r="CX9" s="621"/>
      <c r="CY9" s="622"/>
      <c r="CZ9" s="673">
        <v>10.7</v>
      </c>
      <c r="DA9" s="673"/>
      <c r="DB9" s="673"/>
      <c r="DC9" s="673"/>
      <c r="DD9" s="626" t="s">
        <v>112</v>
      </c>
      <c r="DE9" s="621"/>
      <c r="DF9" s="621"/>
      <c r="DG9" s="621"/>
      <c r="DH9" s="621"/>
      <c r="DI9" s="621"/>
      <c r="DJ9" s="621"/>
      <c r="DK9" s="621"/>
      <c r="DL9" s="621"/>
      <c r="DM9" s="621"/>
      <c r="DN9" s="621"/>
      <c r="DO9" s="621"/>
      <c r="DP9" s="622"/>
      <c r="DQ9" s="626">
        <v>502332</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53480</v>
      </c>
      <c r="S10" s="621"/>
      <c r="T10" s="621"/>
      <c r="U10" s="621"/>
      <c r="V10" s="621"/>
      <c r="W10" s="621"/>
      <c r="X10" s="621"/>
      <c r="Y10" s="622"/>
      <c r="Z10" s="673">
        <v>1.1000000000000001</v>
      </c>
      <c r="AA10" s="673"/>
      <c r="AB10" s="673"/>
      <c r="AC10" s="673"/>
      <c r="AD10" s="674">
        <v>53480</v>
      </c>
      <c r="AE10" s="674"/>
      <c r="AF10" s="674"/>
      <c r="AG10" s="674"/>
      <c r="AH10" s="674"/>
      <c r="AI10" s="674"/>
      <c r="AJ10" s="674"/>
      <c r="AK10" s="674"/>
      <c r="AL10" s="643">
        <v>2</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7789</v>
      </c>
      <c r="BH10" s="621"/>
      <c r="BI10" s="621"/>
      <c r="BJ10" s="621"/>
      <c r="BK10" s="621"/>
      <c r="BL10" s="621"/>
      <c r="BM10" s="621"/>
      <c r="BN10" s="622"/>
      <c r="BO10" s="673">
        <v>2.7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479</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479</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8350</v>
      </c>
      <c r="BH11" s="621"/>
      <c r="BI11" s="621"/>
      <c r="BJ11" s="621"/>
      <c r="BK11" s="621"/>
      <c r="BL11" s="621"/>
      <c r="BM11" s="621"/>
      <c r="BN11" s="622"/>
      <c r="BO11" s="673">
        <v>2.9</v>
      </c>
      <c r="BP11" s="673"/>
      <c r="BQ11" s="673"/>
      <c r="BR11" s="673"/>
      <c r="BS11" s="626">
        <v>1653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854302</v>
      </c>
      <c r="CS11" s="621"/>
      <c r="CT11" s="621"/>
      <c r="CU11" s="621"/>
      <c r="CV11" s="621"/>
      <c r="CW11" s="621"/>
      <c r="CX11" s="621"/>
      <c r="CY11" s="622"/>
      <c r="CZ11" s="673">
        <v>17.8</v>
      </c>
      <c r="DA11" s="673"/>
      <c r="DB11" s="673"/>
      <c r="DC11" s="673"/>
      <c r="DD11" s="626">
        <v>301749</v>
      </c>
      <c r="DE11" s="621"/>
      <c r="DF11" s="621"/>
      <c r="DG11" s="621"/>
      <c r="DH11" s="621"/>
      <c r="DI11" s="621"/>
      <c r="DJ11" s="621"/>
      <c r="DK11" s="621"/>
      <c r="DL11" s="621"/>
      <c r="DM11" s="621"/>
      <c r="DN11" s="621"/>
      <c r="DO11" s="621"/>
      <c r="DP11" s="622"/>
      <c r="DQ11" s="626">
        <v>139971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104985</v>
      </c>
      <c r="BH12" s="621"/>
      <c r="BI12" s="621"/>
      <c r="BJ12" s="621"/>
      <c r="BK12" s="621"/>
      <c r="BL12" s="621"/>
      <c r="BM12" s="621"/>
      <c r="BN12" s="622"/>
      <c r="BO12" s="673">
        <v>37.1</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86752</v>
      </c>
      <c r="CS12" s="621"/>
      <c r="CT12" s="621"/>
      <c r="CU12" s="621"/>
      <c r="CV12" s="621"/>
      <c r="CW12" s="621"/>
      <c r="CX12" s="621"/>
      <c r="CY12" s="622"/>
      <c r="CZ12" s="673">
        <v>1.8</v>
      </c>
      <c r="DA12" s="673"/>
      <c r="DB12" s="673"/>
      <c r="DC12" s="673"/>
      <c r="DD12" s="626">
        <v>7027</v>
      </c>
      <c r="DE12" s="621"/>
      <c r="DF12" s="621"/>
      <c r="DG12" s="621"/>
      <c r="DH12" s="621"/>
      <c r="DI12" s="621"/>
      <c r="DJ12" s="621"/>
      <c r="DK12" s="621"/>
      <c r="DL12" s="621"/>
      <c r="DM12" s="621"/>
      <c r="DN12" s="621"/>
      <c r="DO12" s="621"/>
      <c r="DP12" s="622"/>
      <c r="DQ12" s="626">
        <v>58583</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8870</v>
      </c>
      <c r="S13" s="621"/>
      <c r="T13" s="621"/>
      <c r="U13" s="621"/>
      <c r="V13" s="621"/>
      <c r="W13" s="621"/>
      <c r="X13" s="621"/>
      <c r="Y13" s="622"/>
      <c r="Z13" s="673">
        <v>0.2</v>
      </c>
      <c r="AA13" s="673"/>
      <c r="AB13" s="673"/>
      <c r="AC13" s="673"/>
      <c r="AD13" s="674">
        <v>8870</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97614</v>
      </c>
      <c r="BH13" s="621"/>
      <c r="BI13" s="621"/>
      <c r="BJ13" s="621"/>
      <c r="BK13" s="621"/>
      <c r="BL13" s="621"/>
      <c r="BM13" s="621"/>
      <c r="BN13" s="622"/>
      <c r="BO13" s="673">
        <v>34.5</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640101</v>
      </c>
      <c r="CS13" s="621"/>
      <c r="CT13" s="621"/>
      <c r="CU13" s="621"/>
      <c r="CV13" s="621"/>
      <c r="CW13" s="621"/>
      <c r="CX13" s="621"/>
      <c r="CY13" s="622"/>
      <c r="CZ13" s="673">
        <v>13.4</v>
      </c>
      <c r="DA13" s="673"/>
      <c r="DB13" s="673"/>
      <c r="DC13" s="673"/>
      <c r="DD13" s="626">
        <v>370584</v>
      </c>
      <c r="DE13" s="621"/>
      <c r="DF13" s="621"/>
      <c r="DG13" s="621"/>
      <c r="DH13" s="621"/>
      <c r="DI13" s="621"/>
      <c r="DJ13" s="621"/>
      <c r="DK13" s="621"/>
      <c r="DL13" s="621"/>
      <c r="DM13" s="621"/>
      <c r="DN13" s="621"/>
      <c r="DO13" s="621"/>
      <c r="DP13" s="622"/>
      <c r="DQ13" s="626">
        <v>433073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7857</v>
      </c>
      <c r="BH14" s="621"/>
      <c r="BI14" s="621"/>
      <c r="BJ14" s="621"/>
      <c r="BK14" s="621"/>
      <c r="BL14" s="621"/>
      <c r="BM14" s="621"/>
      <c r="BN14" s="622"/>
      <c r="BO14" s="673">
        <v>2.8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163016</v>
      </c>
      <c r="CS14" s="621"/>
      <c r="CT14" s="621"/>
      <c r="CU14" s="621"/>
      <c r="CV14" s="621"/>
      <c r="CW14" s="621"/>
      <c r="CX14" s="621"/>
      <c r="CY14" s="622"/>
      <c r="CZ14" s="673">
        <v>3.4</v>
      </c>
      <c r="DA14" s="673"/>
      <c r="DB14" s="673"/>
      <c r="DC14" s="673"/>
      <c r="DD14" s="626">
        <v>4839</v>
      </c>
      <c r="DE14" s="621"/>
      <c r="DF14" s="621"/>
      <c r="DG14" s="621"/>
      <c r="DH14" s="621"/>
      <c r="DI14" s="621"/>
      <c r="DJ14" s="621"/>
      <c r="DK14" s="621"/>
      <c r="DL14" s="621"/>
      <c r="DM14" s="621"/>
      <c r="DN14" s="621"/>
      <c r="DO14" s="621"/>
      <c r="DP14" s="622"/>
      <c r="DQ14" s="626">
        <v>108200</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402</v>
      </c>
      <c r="S15" s="621"/>
      <c r="T15" s="621"/>
      <c r="U15" s="621"/>
      <c r="V15" s="621"/>
      <c r="W15" s="621"/>
      <c r="X15" s="621"/>
      <c r="Y15" s="622"/>
      <c r="Z15" s="673">
        <v>0</v>
      </c>
      <c r="AA15" s="673"/>
      <c r="AB15" s="673"/>
      <c r="AC15" s="673"/>
      <c r="AD15" s="674">
        <v>402</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29667</v>
      </c>
      <c r="BH15" s="621"/>
      <c r="BI15" s="621"/>
      <c r="BJ15" s="621"/>
      <c r="BK15" s="621"/>
      <c r="BL15" s="621"/>
      <c r="BM15" s="621"/>
      <c r="BN15" s="622"/>
      <c r="BO15" s="673">
        <v>10.5</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467863</v>
      </c>
      <c r="CS15" s="621"/>
      <c r="CT15" s="621"/>
      <c r="CU15" s="621"/>
      <c r="CV15" s="621"/>
      <c r="CW15" s="621"/>
      <c r="CX15" s="621"/>
      <c r="CY15" s="622"/>
      <c r="CZ15" s="673">
        <v>9.8000000000000007</v>
      </c>
      <c r="DA15" s="673"/>
      <c r="DB15" s="673"/>
      <c r="DC15" s="673"/>
      <c r="DD15" s="626">
        <v>182885</v>
      </c>
      <c r="DE15" s="621"/>
      <c r="DF15" s="621"/>
      <c r="DG15" s="621"/>
      <c r="DH15" s="621"/>
      <c r="DI15" s="621"/>
      <c r="DJ15" s="621"/>
      <c r="DK15" s="621"/>
      <c r="DL15" s="621"/>
      <c r="DM15" s="621"/>
      <c r="DN15" s="621"/>
      <c r="DO15" s="621"/>
      <c r="DP15" s="622"/>
      <c r="DQ15" s="626">
        <v>279580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2417846</v>
      </c>
      <c r="S16" s="621"/>
      <c r="T16" s="621"/>
      <c r="U16" s="621"/>
      <c r="V16" s="621"/>
      <c r="W16" s="621"/>
      <c r="X16" s="621"/>
      <c r="Y16" s="622"/>
      <c r="Z16" s="673">
        <v>49.5</v>
      </c>
      <c r="AA16" s="673"/>
      <c r="AB16" s="673"/>
      <c r="AC16" s="673"/>
      <c r="AD16" s="674">
        <v>2243199</v>
      </c>
      <c r="AE16" s="674"/>
      <c r="AF16" s="674"/>
      <c r="AG16" s="674"/>
      <c r="AH16" s="674"/>
      <c r="AI16" s="674"/>
      <c r="AJ16" s="674"/>
      <c r="AK16" s="674"/>
      <c r="AL16" s="643">
        <v>84.7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11367</v>
      </c>
      <c r="CS16" s="621"/>
      <c r="CT16" s="621"/>
      <c r="CU16" s="621"/>
      <c r="CV16" s="621"/>
      <c r="CW16" s="621"/>
      <c r="CX16" s="621"/>
      <c r="CY16" s="622"/>
      <c r="CZ16" s="673">
        <v>0.2</v>
      </c>
      <c r="DA16" s="673"/>
      <c r="DB16" s="673"/>
      <c r="DC16" s="673"/>
      <c r="DD16" s="626" t="s">
        <v>112</v>
      </c>
      <c r="DE16" s="621"/>
      <c r="DF16" s="621"/>
      <c r="DG16" s="621"/>
      <c r="DH16" s="621"/>
      <c r="DI16" s="621"/>
      <c r="DJ16" s="621"/>
      <c r="DK16" s="621"/>
      <c r="DL16" s="621"/>
      <c r="DM16" s="621"/>
      <c r="DN16" s="621"/>
      <c r="DO16" s="621"/>
      <c r="DP16" s="622"/>
      <c r="DQ16" s="626">
        <v>11367</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2243199</v>
      </c>
      <c r="S17" s="621"/>
      <c r="T17" s="621"/>
      <c r="U17" s="621"/>
      <c r="V17" s="621"/>
      <c r="W17" s="621"/>
      <c r="X17" s="621"/>
      <c r="Y17" s="622"/>
      <c r="Z17" s="673">
        <v>45.9</v>
      </c>
      <c r="AA17" s="673"/>
      <c r="AB17" s="673"/>
      <c r="AC17" s="673"/>
      <c r="AD17" s="674">
        <v>2243199</v>
      </c>
      <c r="AE17" s="674"/>
      <c r="AF17" s="674"/>
      <c r="AG17" s="674"/>
      <c r="AH17" s="674"/>
      <c r="AI17" s="674"/>
      <c r="AJ17" s="674"/>
      <c r="AK17" s="674"/>
      <c r="AL17" s="643">
        <v>84.7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519602</v>
      </c>
      <c r="CS17" s="621"/>
      <c r="CT17" s="621"/>
      <c r="CU17" s="621"/>
      <c r="CV17" s="621"/>
      <c r="CW17" s="621"/>
      <c r="CX17" s="621"/>
      <c r="CY17" s="622"/>
      <c r="CZ17" s="673">
        <v>10.8</v>
      </c>
      <c r="DA17" s="673"/>
      <c r="DB17" s="673"/>
      <c r="DC17" s="673"/>
      <c r="DD17" s="626" t="s">
        <v>112</v>
      </c>
      <c r="DE17" s="621"/>
      <c r="DF17" s="621"/>
      <c r="DG17" s="621"/>
      <c r="DH17" s="621"/>
      <c r="DI17" s="621"/>
      <c r="DJ17" s="621"/>
      <c r="DK17" s="621"/>
      <c r="DL17" s="621"/>
      <c r="DM17" s="621"/>
      <c r="DN17" s="621"/>
      <c r="DO17" s="621"/>
      <c r="DP17" s="622"/>
      <c r="DQ17" s="626">
        <v>471292</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174647</v>
      </c>
      <c r="S18" s="621"/>
      <c r="T18" s="621"/>
      <c r="U18" s="621"/>
      <c r="V18" s="621"/>
      <c r="W18" s="621"/>
      <c r="X18" s="621"/>
      <c r="Y18" s="622"/>
      <c r="Z18" s="673">
        <v>3.6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4387</v>
      </c>
      <c r="BH19" s="621"/>
      <c r="BI19" s="621"/>
      <c r="BJ19" s="621"/>
      <c r="BK19" s="621"/>
      <c r="BL19" s="621"/>
      <c r="BM19" s="621"/>
      <c r="BN19" s="622"/>
      <c r="BO19" s="673">
        <v>1.5</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2817566</v>
      </c>
      <c r="S20" s="621"/>
      <c r="T20" s="621"/>
      <c r="U20" s="621"/>
      <c r="V20" s="621"/>
      <c r="W20" s="621"/>
      <c r="X20" s="621"/>
      <c r="Y20" s="622"/>
      <c r="Z20" s="673">
        <v>57.7</v>
      </c>
      <c r="AA20" s="673"/>
      <c r="AB20" s="673"/>
      <c r="AC20" s="673"/>
      <c r="AD20" s="674">
        <v>2642919</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4387</v>
      </c>
      <c r="BH20" s="621"/>
      <c r="BI20" s="621"/>
      <c r="BJ20" s="621"/>
      <c r="BK20" s="621"/>
      <c r="BL20" s="621"/>
      <c r="BM20" s="621"/>
      <c r="BN20" s="622"/>
      <c r="BO20" s="673">
        <v>1.5</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4791118</v>
      </c>
      <c r="CS20" s="621"/>
      <c r="CT20" s="621"/>
      <c r="CU20" s="621"/>
      <c r="CV20" s="621"/>
      <c r="CW20" s="621"/>
      <c r="CX20" s="621"/>
      <c r="CY20" s="622"/>
      <c r="CZ20" s="673">
        <v>100</v>
      </c>
      <c r="DA20" s="673"/>
      <c r="DB20" s="673"/>
      <c r="DC20" s="673"/>
      <c r="DD20" s="626">
        <v>1017264</v>
      </c>
      <c r="DE20" s="621"/>
      <c r="DF20" s="621"/>
      <c r="DG20" s="621"/>
      <c r="DH20" s="621"/>
      <c r="DI20" s="621"/>
      <c r="DJ20" s="621"/>
      <c r="DK20" s="621"/>
      <c r="DL20" s="621"/>
      <c r="DM20" s="621"/>
      <c r="DN20" s="621"/>
      <c r="DO20" s="621"/>
      <c r="DP20" s="622"/>
      <c r="DQ20" s="626">
        <v>2920205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4387</v>
      </c>
      <c r="BH21" s="621"/>
      <c r="BI21" s="621"/>
      <c r="BJ21" s="621"/>
      <c r="BK21" s="621"/>
      <c r="BL21" s="621"/>
      <c r="BM21" s="621"/>
      <c r="BN21" s="622"/>
      <c r="BO21" s="673">
        <v>1.5</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39058</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69588</v>
      </c>
      <c r="S23" s="621"/>
      <c r="T23" s="621"/>
      <c r="U23" s="621"/>
      <c r="V23" s="621"/>
      <c r="W23" s="621"/>
      <c r="X23" s="621"/>
      <c r="Y23" s="622"/>
      <c r="Z23" s="673">
        <v>1.4</v>
      </c>
      <c r="AA23" s="673"/>
      <c r="AB23" s="673"/>
      <c r="AC23" s="673"/>
      <c r="AD23" s="674">
        <v>66</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2113</v>
      </c>
      <c r="S24" s="621"/>
      <c r="T24" s="621"/>
      <c r="U24" s="621"/>
      <c r="V24" s="621"/>
      <c r="W24" s="621"/>
      <c r="X24" s="621"/>
      <c r="Y24" s="622"/>
      <c r="Z24" s="673">
        <v>0</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1335633</v>
      </c>
      <c r="CS24" s="671"/>
      <c r="CT24" s="671"/>
      <c r="CU24" s="671"/>
      <c r="CV24" s="671"/>
      <c r="CW24" s="671"/>
      <c r="CX24" s="671"/>
      <c r="CY24" s="718"/>
      <c r="CZ24" s="722">
        <v>27.9</v>
      </c>
      <c r="DA24" s="723"/>
      <c r="DB24" s="723"/>
      <c r="DC24" s="724"/>
      <c r="DD24" s="717">
        <v>1108252</v>
      </c>
      <c r="DE24" s="671"/>
      <c r="DF24" s="671"/>
      <c r="DG24" s="671"/>
      <c r="DH24" s="671"/>
      <c r="DI24" s="671"/>
      <c r="DJ24" s="671"/>
      <c r="DK24" s="718"/>
      <c r="DL24" s="717">
        <v>1107218</v>
      </c>
      <c r="DM24" s="671"/>
      <c r="DN24" s="671"/>
      <c r="DO24" s="671"/>
      <c r="DP24" s="671"/>
      <c r="DQ24" s="671"/>
      <c r="DR24" s="671"/>
      <c r="DS24" s="671"/>
      <c r="DT24" s="671"/>
      <c r="DU24" s="671"/>
      <c r="DV24" s="718"/>
      <c r="DW24" s="719">
        <v>40.299999999999997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346516</v>
      </c>
      <c r="S25" s="621"/>
      <c r="T25" s="621"/>
      <c r="U25" s="621"/>
      <c r="V25" s="621"/>
      <c r="W25" s="621"/>
      <c r="X25" s="621"/>
      <c r="Y25" s="622"/>
      <c r="Z25" s="673">
        <v>7.1</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596512</v>
      </c>
      <c r="CS25" s="639"/>
      <c r="CT25" s="639"/>
      <c r="CU25" s="639"/>
      <c r="CV25" s="639"/>
      <c r="CW25" s="639"/>
      <c r="CX25" s="639"/>
      <c r="CY25" s="640"/>
      <c r="CZ25" s="623">
        <v>12.5</v>
      </c>
      <c r="DA25" s="641"/>
      <c r="DB25" s="641"/>
      <c r="DC25" s="642"/>
      <c r="DD25" s="626">
        <v>575223</v>
      </c>
      <c r="DE25" s="639"/>
      <c r="DF25" s="639"/>
      <c r="DG25" s="639"/>
      <c r="DH25" s="639"/>
      <c r="DI25" s="639"/>
      <c r="DJ25" s="639"/>
      <c r="DK25" s="640"/>
      <c r="DL25" s="626">
        <v>574189</v>
      </c>
      <c r="DM25" s="639"/>
      <c r="DN25" s="639"/>
      <c r="DO25" s="639"/>
      <c r="DP25" s="639"/>
      <c r="DQ25" s="639"/>
      <c r="DR25" s="639"/>
      <c r="DS25" s="639"/>
      <c r="DT25" s="639"/>
      <c r="DU25" s="639"/>
      <c r="DV25" s="640"/>
      <c r="DW25" s="643">
        <v>20.9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372271</v>
      </c>
      <c r="CS26" s="621"/>
      <c r="CT26" s="621"/>
      <c r="CU26" s="621"/>
      <c r="CV26" s="621"/>
      <c r="CW26" s="621"/>
      <c r="CX26" s="621"/>
      <c r="CY26" s="622"/>
      <c r="CZ26" s="623">
        <v>7.8</v>
      </c>
      <c r="DA26" s="641"/>
      <c r="DB26" s="641"/>
      <c r="DC26" s="642"/>
      <c r="DD26" s="626">
        <v>352450</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541531</v>
      </c>
      <c r="S27" s="621"/>
      <c r="T27" s="621"/>
      <c r="U27" s="621"/>
      <c r="V27" s="621"/>
      <c r="W27" s="621"/>
      <c r="X27" s="621"/>
      <c r="Y27" s="622"/>
      <c r="Z27" s="673">
        <v>11.1</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283330</v>
      </c>
      <c r="BH27" s="621"/>
      <c r="BI27" s="621"/>
      <c r="BJ27" s="621"/>
      <c r="BK27" s="621"/>
      <c r="BL27" s="621"/>
      <c r="BM27" s="621"/>
      <c r="BN27" s="622"/>
      <c r="BO27" s="673">
        <v>100</v>
      </c>
      <c r="BP27" s="673"/>
      <c r="BQ27" s="673"/>
      <c r="BR27" s="673"/>
      <c r="BS27" s="626">
        <v>1653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219519</v>
      </c>
      <c r="CS27" s="639"/>
      <c r="CT27" s="639"/>
      <c r="CU27" s="639"/>
      <c r="CV27" s="639"/>
      <c r="CW27" s="639"/>
      <c r="CX27" s="639"/>
      <c r="CY27" s="640"/>
      <c r="CZ27" s="623">
        <v>4.5999999999999996</v>
      </c>
      <c r="DA27" s="641"/>
      <c r="DB27" s="641"/>
      <c r="DC27" s="642"/>
      <c r="DD27" s="626">
        <v>61737</v>
      </c>
      <c r="DE27" s="639"/>
      <c r="DF27" s="639"/>
      <c r="DG27" s="639"/>
      <c r="DH27" s="639"/>
      <c r="DI27" s="639"/>
      <c r="DJ27" s="639"/>
      <c r="DK27" s="640"/>
      <c r="DL27" s="626">
        <v>61737</v>
      </c>
      <c r="DM27" s="639"/>
      <c r="DN27" s="639"/>
      <c r="DO27" s="639"/>
      <c r="DP27" s="639"/>
      <c r="DQ27" s="639"/>
      <c r="DR27" s="639"/>
      <c r="DS27" s="639"/>
      <c r="DT27" s="639"/>
      <c r="DU27" s="639"/>
      <c r="DV27" s="640"/>
      <c r="DW27" s="643">
        <v>2.2000000000000002</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19335</v>
      </c>
      <c r="S28" s="621"/>
      <c r="T28" s="621"/>
      <c r="U28" s="621"/>
      <c r="V28" s="621"/>
      <c r="W28" s="621"/>
      <c r="X28" s="621"/>
      <c r="Y28" s="622"/>
      <c r="Z28" s="673">
        <v>0.4</v>
      </c>
      <c r="AA28" s="673"/>
      <c r="AB28" s="673"/>
      <c r="AC28" s="673"/>
      <c r="AD28" s="674">
        <v>3272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519602</v>
      </c>
      <c r="CS28" s="621"/>
      <c r="CT28" s="621"/>
      <c r="CU28" s="621"/>
      <c r="CV28" s="621"/>
      <c r="CW28" s="621"/>
      <c r="CX28" s="621"/>
      <c r="CY28" s="622"/>
      <c r="CZ28" s="623">
        <v>10.8</v>
      </c>
      <c r="DA28" s="641"/>
      <c r="DB28" s="641"/>
      <c r="DC28" s="642"/>
      <c r="DD28" s="626">
        <v>471292</v>
      </c>
      <c r="DE28" s="621"/>
      <c r="DF28" s="621"/>
      <c r="DG28" s="621"/>
      <c r="DH28" s="621"/>
      <c r="DI28" s="621"/>
      <c r="DJ28" s="621"/>
      <c r="DK28" s="622"/>
      <c r="DL28" s="626">
        <v>471292</v>
      </c>
      <c r="DM28" s="621"/>
      <c r="DN28" s="621"/>
      <c r="DO28" s="621"/>
      <c r="DP28" s="621"/>
      <c r="DQ28" s="621"/>
      <c r="DR28" s="621"/>
      <c r="DS28" s="621"/>
      <c r="DT28" s="621"/>
      <c r="DU28" s="621"/>
      <c r="DV28" s="622"/>
      <c r="DW28" s="643">
        <v>17.2</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132021</v>
      </c>
      <c r="S29" s="621"/>
      <c r="T29" s="621"/>
      <c r="U29" s="621"/>
      <c r="V29" s="621"/>
      <c r="W29" s="621"/>
      <c r="X29" s="621"/>
      <c r="Y29" s="622"/>
      <c r="Z29" s="673">
        <v>2.7</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519593</v>
      </c>
      <c r="CS29" s="639"/>
      <c r="CT29" s="639"/>
      <c r="CU29" s="639"/>
      <c r="CV29" s="639"/>
      <c r="CW29" s="639"/>
      <c r="CX29" s="639"/>
      <c r="CY29" s="640"/>
      <c r="CZ29" s="623">
        <v>10.8</v>
      </c>
      <c r="DA29" s="641"/>
      <c r="DB29" s="641"/>
      <c r="DC29" s="642"/>
      <c r="DD29" s="626">
        <v>471283</v>
      </c>
      <c r="DE29" s="639"/>
      <c r="DF29" s="639"/>
      <c r="DG29" s="639"/>
      <c r="DH29" s="639"/>
      <c r="DI29" s="639"/>
      <c r="DJ29" s="639"/>
      <c r="DK29" s="640"/>
      <c r="DL29" s="626">
        <v>471283</v>
      </c>
      <c r="DM29" s="639"/>
      <c r="DN29" s="639"/>
      <c r="DO29" s="639"/>
      <c r="DP29" s="639"/>
      <c r="DQ29" s="639"/>
      <c r="DR29" s="639"/>
      <c r="DS29" s="639"/>
      <c r="DT29" s="639"/>
      <c r="DU29" s="639"/>
      <c r="DV29" s="640"/>
      <c r="DW29" s="643">
        <v>17.2</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158676</v>
      </c>
      <c r="S30" s="621"/>
      <c r="T30" s="621"/>
      <c r="U30" s="621"/>
      <c r="V30" s="621"/>
      <c r="W30" s="621"/>
      <c r="X30" s="621"/>
      <c r="Y30" s="622"/>
      <c r="Z30" s="673">
        <v>3.2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99.8</v>
      </c>
      <c r="BH30" s="687"/>
      <c r="BI30" s="687"/>
      <c r="BJ30" s="687"/>
      <c r="BK30" s="687"/>
      <c r="BL30" s="687"/>
      <c r="BM30" s="688">
        <v>96.5</v>
      </c>
      <c r="BN30" s="687"/>
      <c r="BO30" s="687"/>
      <c r="BP30" s="687"/>
      <c r="BQ30" s="689"/>
      <c r="BR30" s="686">
        <v>99.4</v>
      </c>
      <c r="BS30" s="687"/>
      <c r="BT30" s="687"/>
      <c r="BU30" s="687"/>
      <c r="BV30" s="687"/>
      <c r="BW30" s="687"/>
      <c r="BX30" s="688">
        <v>95.9</v>
      </c>
      <c r="BY30" s="687"/>
      <c r="BZ30" s="687"/>
      <c r="CA30" s="687"/>
      <c r="CB30" s="689"/>
      <c r="CD30" s="692"/>
      <c r="CE30" s="693"/>
      <c r="CF30" s="657" t="s">
        <v>293</v>
      </c>
      <c r="CG30" s="654"/>
      <c r="CH30" s="654"/>
      <c r="CI30" s="654"/>
      <c r="CJ30" s="654"/>
      <c r="CK30" s="654"/>
      <c r="CL30" s="654"/>
      <c r="CM30" s="654"/>
      <c r="CN30" s="654"/>
      <c r="CO30" s="654"/>
      <c r="CP30" s="654"/>
      <c r="CQ30" s="655"/>
      <c r="CR30" s="620">
        <v>480307</v>
      </c>
      <c r="CS30" s="621"/>
      <c r="CT30" s="621"/>
      <c r="CU30" s="621"/>
      <c r="CV30" s="621"/>
      <c r="CW30" s="621"/>
      <c r="CX30" s="621"/>
      <c r="CY30" s="622"/>
      <c r="CZ30" s="623">
        <v>10</v>
      </c>
      <c r="DA30" s="641"/>
      <c r="DB30" s="641"/>
      <c r="DC30" s="642"/>
      <c r="DD30" s="626">
        <v>434769</v>
      </c>
      <c r="DE30" s="621"/>
      <c r="DF30" s="621"/>
      <c r="DG30" s="621"/>
      <c r="DH30" s="621"/>
      <c r="DI30" s="621"/>
      <c r="DJ30" s="621"/>
      <c r="DK30" s="622"/>
      <c r="DL30" s="626">
        <v>434769</v>
      </c>
      <c r="DM30" s="621"/>
      <c r="DN30" s="621"/>
      <c r="DO30" s="621"/>
      <c r="DP30" s="621"/>
      <c r="DQ30" s="621"/>
      <c r="DR30" s="621"/>
      <c r="DS30" s="621"/>
      <c r="DT30" s="621"/>
      <c r="DU30" s="621"/>
      <c r="DV30" s="622"/>
      <c r="DW30" s="643">
        <v>15.8</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12125</v>
      </c>
      <c r="S31" s="621"/>
      <c r="T31" s="621"/>
      <c r="U31" s="621"/>
      <c r="V31" s="621"/>
      <c r="W31" s="621"/>
      <c r="X31" s="621"/>
      <c r="Y31" s="622"/>
      <c r="Z31" s="673">
        <v>0.2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100</v>
      </c>
      <c r="BH31" s="639"/>
      <c r="BI31" s="639"/>
      <c r="BJ31" s="639"/>
      <c r="BK31" s="639"/>
      <c r="BL31" s="639"/>
      <c r="BM31" s="675">
        <v>98</v>
      </c>
      <c r="BN31" s="685"/>
      <c r="BO31" s="685"/>
      <c r="BP31" s="685"/>
      <c r="BQ31" s="649"/>
      <c r="BR31" s="684">
        <v>99.5</v>
      </c>
      <c r="BS31" s="639"/>
      <c r="BT31" s="639"/>
      <c r="BU31" s="639"/>
      <c r="BV31" s="639"/>
      <c r="BW31" s="639"/>
      <c r="BX31" s="675">
        <v>97.1</v>
      </c>
      <c r="BY31" s="685"/>
      <c r="BZ31" s="685"/>
      <c r="CA31" s="685"/>
      <c r="CB31" s="649"/>
      <c r="CD31" s="692"/>
      <c r="CE31" s="693"/>
      <c r="CF31" s="657" t="s">
        <v>297</v>
      </c>
      <c r="CG31" s="654"/>
      <c r="CH31" s="654"/>
      <c r="CI31" s="654"/>
      <c r="CJ31" s="654"/>
      <c r="CK31" s="654"/>
      <c r="CL31" s="654"/>
      <c r="CM31" s="654"/>
      <c r="CN31" s="654"/>
      <c r="CO31" s="654"/>
      <c r="CP31" s="654"/>
      <c r="CQ31" s="655"/>
      <c r="CR31" s="620">
        <v>39286</v>
      </c>
      <c r="CS31" s="639"/>
      <c r="CT31" s="639"/>
      <c r="CU31" s="639"/>
      <c r="CV31" s="639"/>
      <c r="CW31" s="639"/>
      <c r="CX31" s="639"/>
      <c r="CY31" s="640"/>
      <c r="CZ31" s="623">
        <v>0.8</v>
      </c>
      <c r="DA31" s="641"/>
      <c r="DB31" s="641"/>
      <c r="DC31" s="642"/>
      <c r="DD31" s="626">
        <v>36514</v>
      </c>
      <c r="DE31" s="639"/>
      <c r="DF31" s="639"/>
      <c r="DG31" s="639"/>
      <c r="DH31" s="639"/>
      <c r="DI31" s="639"/>
      <c r="DJ31" s="639"/>
      <c r="DK31" s="640"/>
      <c r="DL31" s="626">
        <v>36514</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52189</v>
      </c>
      <c r="S32" s="621"/>
      <c r="T32" s="621"/>
      <c r="U32" s="621"/>
      <c r="V32" s="621"/>
      <c r="W32" s="621"/>
      <c r="X32" s="621"/>
      <c r="Y32" s="622"/>
      <c r="Z32" s="673">
        <v>1.1000000000000001</v>
      </c>
      <c r="AA32" s="673"/>
      <c r="AB32" s="673"/>
      <c r="AC32" s="673"/>
      <c r="AD32" s="674">
        <v>1349</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92.8</v>
      </c>
      <c r="BN32" s="605"/>
      <c r="BO32" s="605"/>
      <c r="BP32" s="605"/>
      <c r="BQ32" s="662"/>
      <c r="BR32" s="683">
        <v>99.1</v>
      </c>
      <c r="BS32" s="605"/>
      <c r="BT32" s="605"/>
      <c r="BU32" s="605"/>
      <c r="BV32" s="605"/>
      <c r="BW32" s="605"/>
      <c r="BX32" s="668">
        <v>92.7</v>
      </c>
      <c r="BY32" s="605"/>
      <c r="BZ32" s="605"/>
      <c r="CA32" s="605"/>
      <c r="CB32" s="662"/>
      <c r="CD32" s="694"/>
      <c r="CE32" s="695"/>
      <c r="CF32" s="657" t="s">
        <v>300</v>
      </c>
      <c r="CG32" s="654"/>
      <c r="CH32" s="654"/>
      <c r="CI32" s="654"/>
      <c r="CJ32" s="654"/>
      <c r="CK32" s="654"/>
      <c r="CL32" s="654"/>
      <c r="CM32" s="654"/>
      <c r="CN32" s="654"/>
      <c r="CO32" s="654"/>
      <c r="CP32" s="654"/>
      <c r="CQ32" s="655"/>
      <c r="CR32" s="620">
        <v>9</v>
      </c>
      <c r="CS32" s="621"/>
      <c r="CT32" s="621"/>
      <c r="CU32" s="621"/>
      <c r="CV32" s="621"/>
      <c r="CW32" s="621"/>
      <c r="CX32" s="621"/>
      <c r="CY32" s="622"/>
      <c r="CZ32" s="623">
        <v>0</v>
      </c>
      <c r="DA32" s="641"/>
      <c r="DB32" s="641"/>
      <c r="DC32" s="642"/>
      <c r="DD32" s="626">
        <v>9</v>
      </c>
      <c r="DE32" s="621"/>
      <c r="DF32" s="621"/>
      <c r="DG32" s="621"/>
      <c r="DH32" s="621"/>
      <c r="DI32" s="621"/>
      <c r="DJ32" s="621"/>
      <c r="DK32" s="622"/>
      <c r="DL32" s="626">
        <v>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692270</v>
      </c>
      <c r="S33" s="621"/>
      <c r="T33" s="621"/>
      <c r="U33" s="621"/>
      <c r="V33" s="621"/>
      <c r="W33" s="621"/>
      <c r="X33" s="621"/>
      <c r="Y33" s="622"/>
      <c r="Z33" s="673">
        <v>14.2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2426854</v>
      </c>
      <c r="CS33" s="639"/>
      <c r="CT33" s="639"/>
      <c r="CU33" s="639"/>
      <c r="CV33" s="639"/>
      <c r="CW33" s="639"/>
      <c r="CX33" s="639"/>
      <c r="CY33" s="640"/>
      <c r="CZ33" s="623">
        <v>50.7</v>
      </c>
      <c r="DA33" s="641"/>
      <c r="DB33" s="641"/>
      <c r="DC33" s="642"/>
      <c r="DD33" s="626">
        <v>1516671</v>
      </c>
      <c r="DE33" s="639"/>
      <c r="DF33" s="639"/>
      <c r="DG33" s="639"/>
      <c r="DH33" s="639"/>
      <c r="DI33" s="639"/>
      <c r="DJ33" s="639"/>
      <c r="DK33" s="640"/>
      <c r="DL33" s="626">
        <v>991585</v>
      </c>
      <c r="DM33" s="639"/>
      <c r="DN33" s="639"/>
      <c r="DO33" s="639"/>
      <c r="DP33" s="639"/>
      <c r="DQ33" s="639"/>
      <c r="DR33" s="639"/>
      <c r="DS33" s="639"/>
      <c r="DT33" s="639"/>
      <c r="DU33" s="639"/>
      <c r="DV33" s="640"/>
      <c r="DW33" s="643">
        <v>36.1</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584189</v>
      </c>
      <c r="CS34" s="621"/>
      <c r="CT34" s="621"/>
      <c r="CU34" s="621"/>
      <c r="CV34" s="621"/>
      <c r="CW34" s="621"/>
      <c r="CX34" s="621"/>
      <c r="CY34" s="622"/>
      <c r="CZ34" s="623">
        <v>12.2</v>
      </c>
      <c r="DA34" s="641"/>
      <c r="DB34" s="641"/>
      <c r="DC34" s="642"/>
      <c r="DD34" s="626">
        <v>429430</v>
      </c>
      <c r="DE34" s="621"/>
      <c r="DF34" s="621"/>
      <c r="DG34" s="621"/>
      <c r="DH34" s="621"/>
      <c r="DI34" s="621"/>
      <c r="DJ34" s="621"/>
      <c r="DK34" s="622"/>
      <c r="DL34" s="626">
        <v>309208</v>
      </c>
      <c r="DM34" s="621"/>
      <c r="DN34" s="621"/>
      <c r="DO34" s="621"/>
      <c r="DP34" s="621"/>
      <c r="DQ34" s="621"/>
      <c r="DR34" s="621"/>
      <c r="DS34" s="621"/>
      <c r="DT34" s="621"/>
      <c r="DU34" s="621"/>
      <c r="DV34" s="622"/>
      <c r="DW34" s="643">
        <v>11.3</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98070</v>
      </c>
      <c r="S35" s="621"/>
      <c r="T35" s="621"/>
      <c r="U35" s="621"/>
      <c r="V35" s="621"/>
      <c r="W35" s="621"/>
      <c r="X35" s="621"/>
      <c r="Y35" s="622"/>
      <c r="Z35" s="673">
        <v>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617365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20425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112426</v>
      </c>
      <c r="CS35" s="639"/>
      <c r="CT35" s="639"/>
      <c r="CU35" s="639"/>
      <c r="CV35" s="639"/>
      <c r="CW35" s="639"/>
      <c r="CX35" s="639"/>
      <c r="CY35" s="640"/>
      <c r="CZ35" s="623">
        <v>2.2999999999999998</v>
      </c>
      <c r="DA35" s="641"/>
      <c r="DB35" s="641"/>
      <c r="DC35" s="642"/>
      <c r="DD35" s="626">
        <v>93224</v>
      </c>
      <c r="DE35" s="639"/>
      <c r="DF35" s="639"/>
      <c r="DG35" s="639"/>
      <c r="DH35" s="639"/>
      <c r="DI35" s="639"/>
      <c r="DJ35" s="639"/>
      <c r="DK35" s="640"/>
      <c r="DL35" s="626">
        <v>92721</v>
      </c>
      <c r="DM35" s="639"/>
      <c r="DN35" s="639"/>
      <c r="DO35" s="639"/>
      <c r="DP35" s="639"/>
      <c r="DQ35" s="639"/>
      <c r="DR35" s="639"/>
      <c r="DS35" s="639"/>
      <c r="DT35" s="639"/>
      <c r="DU35" s="639"/>
      <c r="DV35" s="640"/>
      <c r="DW35" s="643">
        <v>3.4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4882988</v>
      </c>
      <c r="S36" s="661"/>
      <c r="T36" s="661"/>
      <c r="U36" s="661"/>
      <c r="V36" s="661"/>
      <c r="W36" s="661"/>
      <c r="X36" s="661"/>
      <c r="Y36" s="664"/>
      <c r="Z36" s="665">
        <v>100</v>
      </c>
      <c r="AA36" s="665"/>
      <c r="AB36" s="665"/>
      <c r="AC36" s="665"/>
      <c r="AD36" s="666">
        <v>2647606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233793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17613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1189885</v>
      </c>
      <c r="CS36" s="621"/>
      <c r="CT36" s="621"/>
      <c r="CU36" s="621"/>
      <c r="CV36" s="621"/>
      <c r="CW36" s="621"/>
      <c r="CX36" s="621"/>
      <c r="CY36" s="622"/>
      <c r="CZ36" s="623">
        <v>24.8</v>
      </c>
      <c r="DA36" s="641"/>
      <c r="DB36" s="641"/>
      <c r="DC36" s="642"/>
      <c r="DD36" s="626">
        <v>631363</v>
      </c>
      <c r="DE36" s="621"/>
      <c r="DF36" s="621"/>
      <c r="DG36" s="621"/>
      <c r="DH36" s="621"/>
      <c r="DI36" s="621"/>
      <c r="DJ36" s="621"/>
      <c r="DK36" s="622"/>
      <c r="DL36" s="626">
        <v>343894</v>
      </c>
      <c r="DM36" s="621"/>
      <c r="DN36" s="621"/>
      <c r="DO36" s="621"/>
      <c r="DP36" s="621"/>
      <c r="DQ36" s="621"/>
      <c r="DR36" s="621"/>
      <c r="DS36" s="621"/>
      <c r="DT36" s="621"/>
      <c r="DU36" s="621"/>
      <c r="DV36" s="622"/>
      <c r="DW36" s="643">
        <v>12.5</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109500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417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273323</v>
      </c>
      <c r="CS37" s="639"/>
      <c r="CT37" s="639"/>
      <c r="CU37" s="639"/>
      <c r="CV37" s="639"/>
      <c r="CW37" s="639"/>
      <c r="CX37" s="639"/>
      <c r="CY37" s="640"/>
      <c r="CZ37" s="623">
        <v>5.7</v>
      </c>
      <c r="DA37" s="641"/>
      <c r="DB37" s="641"/>
      <c r="DC37" s="642"/>
      <c r="DD37" s="626">
        <v>220423</v>
      </c>
      <c r="DE37" s="639"/>
      <c r="DF37" s="639"/>
      <c r="DG37" s="639"/>
      <c r="DH37" s="639"/>
      <c r="DI37" s="639"/>
      <c r="DJ37" s="639"/>
      <c r="DK37" s="640"/>
      <c r="DL37" s="626">
        <v>196682</v>
      </c>
      <c r="DM37" s="639"/>
      <c r="DN37" s="639"/>
      <c r="DO37" s="639"/>
      <c r="DP37" s="639"/>
      <c r="DQ37" s="639"/>
      <c r="DR37" s="639"/>
      <c r="DS37" s="639"/>
      <c r="DT37" s="639"/>
      <c r="DU37" s="639"/>
      <c r="DV37" s="640"/>
      <c r="DW37" s="643">
        <v>7.2</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74000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760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383572</v>
      </c>
      <c r="CS38" s="621"/>
      <c r="CT38" s="621"/>
      <c r="CU38" s="621"/>
      <c r="CV38" s="621"/>
      <c r="CW38" s="621"/>
      <c r="CX38" s="621"/>
      <c r="CY38" s="622"/>
      <c r="CZ38" s="623">
        <v>8</v>
      </c>
      <c r="DA38" s="641"/>
      <c r="DB38" s="641"/>
      <c r="DC38" s="642"/>
      <c r="DD38" s="626">
        <v>360309</v>
      </c>
      <c r="DE38" s="621"/>
      <c r="DF38" s="621"/>
      <c r="DG38" s="621"/>
      <c r="DH38" s="621"/>
      <c r="DI38" s="621"/>
      <c r="DJ38" s="621"/>
      <c r="DK38" s="622"/>
      <c r="DL38" s="626">
        <v>245762</v>
      </c>
      <c r="DM38" s="621"/>
      <c r="DN38" s="621"/>
      <c r="DO38" s="621"/>
      <c r="DP38" s="621"/>
      <c r="DQ38" s="621"/>
      <c r="DR38" s="621"/>
      <c r="DS38" s="621"/>
      <c r="DT38" s="621"/>
      <c r="DU38" s="621"/>
      <c r="DV38" s="622"/>
      <c r="DW38" s="643">
        <v>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131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136782</v>
      </c>
      <c r="CS39" s="639"/>
      <c r="CT39" s="639"/>
      <c r="CU39" s="639"/>
      <c r="CV39" s="639"/>
      <c r="CW39" s="639"/>
      <c r="CX39" s="639"/>
      <c r="CY39" s="640"/>
      <c r="CZ39" s="623">
        <v>2.9</v>
      </c>
      <c r="DA39" s="641"/>
      <c r="DB39" s="641"/>
      <c r="DC39" s="642"/>
      <c r="DD39" s="626">
        <v>2345</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29383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20000</v>
      </c>
      <c r="CS40" s="621"/>
      <c r="CT40" s="621"/>
      <c r="CU40" s="621"/>
      <c r="CV40" s="621"/>
      <c r="CW40" s="621"/>
      <c r="CX40" s="621"/>
      <c r="CY40" s="622"/>
      <c r="CZ40" s="623">
        <v>0.4</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170558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1028631</v>
      </c>
      <c r="CS42" s="621"/>
      <c r="CT42" s="621"/>
      <c r="CU42" s="621"/>
      <c r="CV42" s="621"/>
      <c r="CW42" s="621"/>
      <c r="CX42" s="621"/>
      <c r="CY42" s="622"/>
      <c r="CZ42" s="623">
        <v>21.5</v>
      </c>
      <c r="DA42" s="624"/>
      <c r="DB42" s="624"/>
      <c r="DC42" s="625"/>
      <c r="DD42" s="626">
        <v>295282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9983</v>
      </c>
      <c r="CS43" s="639"/>
      <c r="CT43" s="639"/>
      <c r="CU43" s="639"/>
      <c r="CV43" s="639"/>
      <c r="CW43" s="639"/>
      <c r="CX43" s="639"/>
      <c r="CY43" s="640"/>
      <c r="CZ43" s="623">
        <v>0.2</v>
      </c>
      <c r="DA43" s="641"/>
      <c r="DB43" s="641"/>
      <c r="DC43" s="642"/>
      <c r="DD43" s="626">
        <v>9983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1017264</v>
      </c>
      <c r="CS44" s="621"/>
      <c r="CT44" s="621"/>
      <c r="CU44" s="621"/>
      <c r="CV44" s="621"/>
      <c r="CW44" s="621"/>
      <c r="CX44" s="621"/>
      <c r="CY44" s="622"/>
      <c r="CZ44" s="623">
        <v>21.2</v>
      </c>
      <c r="DA44" s="624"/>
      <c r="DB44" s="624"/>
      <c r="DC44" s="625"/>
      <c r="DD44" s="626">
        <v>283915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511769</v>
      </c>
      <c r="CS45" s="639"/>
      <c r="CT45" s="639"/>
      <c r="CU45" s="639"/>
      <c r="CV45" s="639"/>
      <c r="CW45" s="639"/>
      <c r="CX45" s="639"/>
      <c r="CY45" s="640"/>
      <c r="CZ45" s="623">
        <v>10.7</v>
      </c>
      <c r="DA45" s="641"/>
      <c r="DB45" s="641"/>
      <c r="DC45" s="642"/>
      <c r="DD45" s="626">
        <v>112526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505495</v>
      </c>
      <c r="CS46" s="621"/>
      <c r="CT46" s="621"/>
      <c r="CU46" s="621"/>
      <c r="CV46" s="621"/>
      <c r="CW46" s="621"/>
      <c r="CX46" s="621"/>
      <c r="CY46" s="622"/>
      <c r="CZ46" s="623">
        <v>10.6</v>
      </c>
      <c r="DA46" s="624"/>
      <c r="DB46" s="624"/>
      <c r="DC46" s="625"/>
      <c r="DD46" s="626">
        <v>171389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11367</v>
      </c>
      <c r="CS47" s="639"/>
      <c r="CT47" s="639"/>
      <c r="CU47" s="639"/>
      <c r="CV47" s="639"/>
      <c r="CW47" s="639"/>
      <c r="CX47" s="639"/>
      <c r="CY47" s="640"/>
      <c r="CZ47" s="623">
        <v>0.2</v>
      </c>
      <c r="DA47" s="641"/>
      <c r="DB47" s="641"/>
      <c r="DC47" s="642"/>
      <c r="DD47" s="626">
        <v>11367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4791118</v>
      </c>
      <c r="CS49" s="605"/>
      <c r="CT49" s="605"/>
      <c r="CU49" s="605"/>
      <c r="CV49" s="605"/>
      <c r="CW49" s="605"/>
      <c r="CX49" s="605"/>
      <c r="CY49" s="606"/>
      <c r="CZ49" s="607">
        <v>100</v>
      </c>
      <c r="DA49" s="608"/>
      <c r="DB49" s="608"/>
      <c r="DC49" s="609"/>
      <c r="DD49" s="610">
        <v>2920205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537</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4883</v>
      </c>
      <c r="R7" s="1134"/>
      <c r="S7" s="1134"/>
      <c r="T7" s="1134"/>
      <c r="U7" s="1134"/>
      <c r="V7" s="1134">
        <v>4791</v>
      </c>
      <c r="W7" s="1134"/>
      <c r="X7" s="1134"/>
      <c r="Y7" s="1134"/>
      <c r="Z7" s="1134"/>
      <c r="AA7" s="1134">
        <v>92</v>
      </c>
      <c r="AB7" s="1134"/>
      <c r="AC7" s="1134"/>
      <c r="AD7" s="1134"/>
      <c r="AE7" s="1135"/>
      <c r="AF7" s="1136">
        <v>72</v>
      </c>
      <c r="AG7" s="1137"/>
      <c r="AH7" s="1137"/>
      <c r="AI7" s="1137"/>
      <c r="AJ7" s="1138"/>
      <c r="AK7" s="1120">
        <v>159</v>
      </c>
      <c r="AL7" s="1121"/>
      <c r="AM7" s="1121"/>
      <c r="AN7" s="1121"/>
      <c r="AO7" s="1121"/>
      <c r="AP7" s="1121">
        <v>4497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532</v>
      </c>
      <c r="BT7" s="1125"/>
      <c r="BU7" s="1125"/>
      <c r="BV7" s="1125"/>
      <c r="BW7" s="1125"/>
      <c r="BX7" s="1125"/>
      <c r="BY7" s="1125"/>
      <c r="BZ7" s="1125"/>
      <c r="CA7" s="1125"/>
      <c r="CB7" s="1125"/>
      <c r="CC7" s="1125"/>
      <c r="CD7" s="1125"/>
      <c r="CE7" s="1125"/>
      <c r="CF7" s="1125"/>
      <c r="CG7" s="1126"/>
      <c r="CH7" s="1117" t="s">
        <v>536</v>
      </c>
      <c r="CI7" s="1118"/>
      <c r="CJ7" s="1118"/>
      <c r="CK7" s="1118"/>
      <c r="CL7" s="1119"/>
      <c r="CM7" s="1117">
        <v>57</v>
      </c>
      <c r="CN7" s="1118"/>
      <c r="CO7" s="1118"/>
      <c r="CP7" s="1118"/>
      <c r="CQ7" s="1119"/>
      <c r="CR7" s="1117">
        <v>45</v>
      </c>
      <c r="CS7" s="1118"/>
      <c r="CT7" s="1118"/>
      <c r="CU7" s="1118"/>
      <c r="CV7" s="1119"/>
      <c r="CW7" s="1117">
        <v>8</v>
      </c>
      <c r="CX7" s="1118"/>
      <c r="CY7" s="1118"/>
      <c r="CZ7" s="1118"/>
      <c r="DA7" s="1119"/>
      <c r="DB7" s="1117" t="s">
        <v>536</v>
      </c>
      <c r="DC7" s="1118"/>
      <c r="DD7" s="1118"/>
      <c r="DE7" s="1118"/>
      <c r="DF7" s="1119"/>
      <c r="DG7" s="1117" t="s">
        <v>536</v>
      </c>
      <c r="DH7" s="1118"/>
      <c r="DI7" s="1118"/>
      <c r="DJ7" s="1118"/>
      <c r="DK7" s="1119"/>
      <c r="DL7" s="1117" t="s">
        <v>536</v>
      </c>
      <c r="DM7" s="1118"/>
      <c r="DN7" s="1118"/>
      <c r="DO7" s="1118"/>
      <c r="DP7" s="1119"/>
      <c r="DQ7" s="1117" t="s">
        <v>536</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533</v>
      </c>
      <c r="BT8" s="1044"/>
      <c r="BU8" s="1044"/>
      <c r="BV8" s="1044"/>
      <c r="BW8" s="1044"/>
      <c r="BX8" s="1044"/>
      <c r="BY8" s="1044"/>
      <c r="BZ8" s="1044"/>
      <c r="CA8" s="1044"/>
      <c r="CB8" s="1044"/>
      <c r="CC8" s="1044"/>
      <c r="CD8" s="1044"/>
      <c r="CE8" s="1044"/>
      <c r="CF8" s="1044"/>
      <c r="CG8" s="1045"/>
      <c r="CH8" s="1018" t="s">
        <v>536</v>
      </c>
      <c r="CI8" s="1019"/>
      <c r="CJ8" s="1019"/>
      <c r="CK8" s="1019"/>
      <c r="CL8" s="1020"/>
      <c r="CM8" s="1018">
        <v>7</v>
      </c>
      <c r="CN8" s="1019"/>
      <c r="CO8" s="1019"/>
      <c r="CP8" s="1019"/>
      <c r="CQ8" s="1020"/>
      <c r="CR8" s="1018">
        <v>1</v>
      </c>
      <c r="CS8" s="1019"/>
      <c r="CT8" s="1019"/>
      <c r="CU8" s="1019"/>
      <c r="CV8" s="1020"/>
      <c r="CW8" s="1018">
        <v>8</v>
      </c>
      <c r="CX8" s="1019"/>
      <c r="CY8" s="1019"/>
      <c r="CZ8" s="1019"/>
      <c r="DA8" s="1020"/>
      <c r="DB8" s="1018" t="s">
        <v>536</v>
      </c>
      <c r="DC8" s="1019"/>
      <c r="DD8" s="1019"/>
      <c r="DE8" s="1019"/>
      <c r="DF8" s="1020"/>
      <c r="DG8" s="1018" t="s">
        <v>536</v>
      </c>
      <c r="DH8" s="1019"/>
      <c r="DI8" s="1019"/>
      <c r="DJ8" s="1019"/>
      <c r="DK8" s="1020"/>
      <c r="DL8" s="1018" t="s">
        <v>536</v>
      </c>
      <c r="DM8" s="1019"/>
      <c r="DN8" s="1019"/>
      <c r="DO8" s="1019"/>
      <c r="DP8" s="1020"/>
      <c r="DQ8" s="1018" t="s">
        <v>536</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4883</v>
      </c>
      <c r="R23" s="1098"/>
      <c r="S23" s="1098"/>
      <c r="T23" s="1098"/>
      <c r="U23" s="1098"/>
      <c r="V23" s="1098">
        <v>4791</v>
      </c>
      <c r="W23" s="1098"/>
      <c r="X23" s="1098"/>
      <c r="Y23" s="1098"/>
      <c r="Z23" s="1098"/>
      <c r="AA23" s="1098">
        <v>92</v>
      </c>
      <c r="AB23" s="1098"/>
      <c r="AC23" s="1098"/>
      <c r="AD23" s="1098"/>
      <c r="AE23" s="1099"/>
      <c r="AF23" s="1100">
        <v>72</v>
      </c>
      <c r="AG23" s="1098"/>
      <c r="AH23" s="1098"/>
      <c r="AI23" s="1098"/>
      <c r="AJ23" s="1101"/>
      <c r="AK23" s="1102"/>
      <c r="AL23" s="1103"/>
      <c r="AM23" s="1103"/>
      <c r="AN23" s="1103"/>
      <c r="AO23" s="1103"/>
      <c r="AP23" s="1098">
        <v>4497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426</v>
      </c>
      <c r="R28" s="1083"/>
      <c r="S28" s="1083"/>
      <c r="T28" s="1083"/>
      <c r="U28" s="1083"/>
      <c r="V28" s="1083">
        <v>406</v>
      </c>
      <c r="W28" s="1083"/>
      <c r="X28" s="1083"/>
      <c r="Y28" s="1083"/>
      <c r="Z28" s="1083"/>
      <c r="AA28" s="1083">
        <v>20</v>
      </c>
      <c r="AB28" s="1083"/>
      <c r="AC28" s="1083"/>
      <c r="AD28" s="1083"/>
      <c r="AE28" s="1084"/>
      <c r="AF28" s="1085">
        <v>20</v>
      </c>
      <c r="AG28" s="1083"/>
      <c r="AH28" s="1083"/>
      <c r="AI28" s="1083"/>
      <c r="AJ28" s="1086"/>
      <c r="AK28" s="1087">
        <v>79</v>
      </c>
      <c r="AL28" s="1075"/>
      <c r="AM28" s="1075"/>
      <c r="AN28" s="1075"/>
      <c r="AO28" s="1075"/>
      <c r="AP28" s="1075">
        <v>0</v>
      </c>
      <c r="AQ28" s="1075"/>
      <c r="AR28" s="1075"/>
      <c r="AS28" s="1075"/>
      <c r="AT28" s="1075"/>
      <c r="AU28" s="1075">
        <v>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348</v>
      </c>
      <c r="R29" s="1073"/>
      <c r="S29" s="1073"/>
      <c r="T29" s="1073"/>
      <c r="U29" s="1073"/>
      <c r="V29" s="1073">
        <v>335</v>
      </c>
      <c r="W29" s="1073"/>
      <c r="X29" s="1073"/>
      <c r="Y29" s="1073"/>
      <c r="Z29" s="1073"/>
      <c r="AA29" s="1073">
        <v>13</v>
      </c>
      <c r="AB29" s="1073"/>
      <c r="AC29" s="1073"/>
      <c r="AD29" s="1073"/>
      <c r="AE29" s="1074"/>
      <c r="AF29" s="1048">
        <v>13</v>
      </c>
      <c r="AG29" s="1049"/>
      <c r="AH29" s="1049"/>
      <c r="AI29" s="1049"/>
      <c r="AJ29" s="1050"/>
      <c r="AK29" s="1009">
        <v>57</v>
      </c>
      <c r="AL29" s="1000"/>
      <c r="AM29" s="1000"/>
      <c r="AN29" s="1000"/>
      <c r="AO29" s="1000"/>
      <c r="AP29" s="1000">
        <v>0</v>
      </c>
      <c r="AQ29" s="1000"/>
      <c r="AR29" s="1000"/>
      <c r="AS29" s="1000"/>
      <c r="AT29" s="1000"/>
      <c r="AU29" s="1000">
        <v>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43</v>
      </c>
      <c r="R30" s="1073"/>
      <c r="S30" s="1073"/>
      <c r="T30" s="1073"/>
      <c r="U30" s="1073"/>
      <c r="V30" s="1073">
        <v>43</v>
      </c>
      <c r="W30" s="1073"/>
      <c r="X30" s="1073"/>
      <c r="Y30" s="1073"/>
      <c r="Z30" s="1073"/>
      <c r="AA30" s="1073">
        <v>0</v>
      </c>
      <c r="AB30" s="1073"/>
      <c r="AC30" s="1073"/>
      <c r="AD30" s="1073"/>
      <c r="AE30" s="1074"/>
      <c r="AF30" s="1048">
        <v>0</v>
      </c>
      <c r="AG30" s="1049"/>
      <c r="AH30" s="1049"/>
      <c r="AI30" s="1049"/>
      <c r="AJ30" s="1050"/>
      <c r="AK30" s="1009">
        <v>18</v>
      </c>
      <c r="AL30" s="1000"/>
      <c r="AM30" s="1000"/>
      <c r="AN30" s="1000"/>
      <c r="AO30" s="1000"/>
      <c r="AP30" s="1000">
        <v>0</v>
      </c>
      <c r="AQ30" s="1000"/>
      <c r="AR30" s="1000"/>
      <c r="AS30" s="1000"/>
      <c r="AT30" s="1000"/>
      <c r="AU30" s="1000">
        <v>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402</v>
      </c>
      <c r="R31" s="1073"/>
      <c r="S31" s="1073"/>
      <c r="T31" s="1073"/>
      <c r="U31" s="1073"/>
      <c r="V31" s="1073">
        <v>420</v>
      </c>
      <c r="W31" s="1073"/>
      <c r="X31" s="1073"/>
      <c r="Y31" s="1073"/>
      <c r="Z31" s="1073"/>
      <c r="AA31" s="1073">
        <v>-18</v>
      </c>
      <c r="AB31" s="1073"/>
      <c r="AC31" s="1073"/>
      <c r="AD31" s="1073"/>
      <c r="AE31" s="1074"/>
      <c r="AF31" s="1048">
        <v>133</v>
      </c>
      <c r="AG31" s="1049"/>
      <c r="AH31" s="1049"/>
      <c r="AI31" s="1049"/>
      <c r="AJ31" s="1050"/>
      <c r="AK31" s="1009">
        <v>235</v>
      </c>
      <c r="AL31" s="1000"/>
      <c r="AM31" s="1000"/>
      <c r="AN31" s="1000"/>
      <c r="AO31" s="1000"/>
      <c r="AP31" s="1000">
        <v>5</v>
      </c>
      <c r="AQ31" s="1000"/>
      <c r="AR31" s="1000"/>
      <c r="AS31" s="1000"/>
      <c r="AT31" s="1000"/>
      <c r="AU31" s="1000">
        <v>3</v>
      </c>
      <c r="AV31" s="1000"/>
      <c r="AW31" s="1000"/>
      <c r="AX31" s="1000"/>
      <c r="AY31" s="1000"/>
      <c r="AZ31" s="1071"/>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212</v>
      </c>
      <c r="R32" s="1073"/>
      <c r="S32" s="1073"/>
      <c r="T32" s="1073"/>
      <c r="U32" s="1073"/>
      <c r="V32" s="1073">
        <v>209</v>
      </c>
      <c r="W32" s="1073"/>
      <c r="X32" s="1073"/>
      <c r="Y32" s="1073"/>
      <c r="Z32" s="1073"/>
      <c r="AA32" s="1073">
        <v>3</v>
      </c>
      <c r="AB32" s="1073"/>
      <c r="AC32" s="1073"/>
      <c r="AD32" s="1073"/>
      <c r="AE32" s="1074"/>
      <c r="AF32" s="1048">
        <v>3</v>
      </c>
      <c r="AG32" s="1049"/>
      <c r="AH32" s="1049"/>
      <c r="AI32" s="1049"/>
      <c r="AJ32" s="1050"/>
      <c r="AK32" s="1009">
        <v>74</v>
      </c>
      <c r="AL32" s="1000"/>
      <c r="AM32" s="1000"/>
      <c r="AN32" s="1000"/>
      <c r="AO32" s="1000"/>
      <c r="AP32" s="1000">
        <v>893</v>
      </c>
      <c r="AQ32" s="1000"/>
      <c r="AR32" s="1000"/>
      <c r="AS32" s="1000"/>
      <c r="AT32" s="1000"/>
      <c r="AU32" s="1000">
        <v>586</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317</v>
      </c>
      <c r="R33" s="1073"/>
      <c r="S33" s="1073"/>
      <c r="T33" s="1073"/>
      <c r="U33" s="1073"/>
      <c r="V33" s="1073">
        <v>314</v>
      </c>
      <c r="W33" s="1073"/>
      <c r="X33" s="1073"/>
      <c r="Y33" s="1073"/>
      <c r="Z33" s="1073"/>
      <c r="AA33" s="1073">
        <v>3</v>
      </c>
      <c r="AB33" s="1073"/>
      <c r="AC33" s="1073"/>
      <c r="AD33" s="1073"/>
      <c r="AE33" s="1074"/>
      <c r="AF33" s="1048">
        <v>3</v>
      </c>
      <c r="AG33" s="1049"/>
      <c r="AH33" s="1049"/>
      <c r="AI33" s="1049"/>
      <c r="AJ33" s="1050"/>
      <c r="AK33" s="1009">
        <v>110</v>
      </c>
      <c r="AL33" s="1000"/>
      <c r="AM33" s="1000"/>
      <c r="AN33" s="1000"/>
      <c r="AO33" s="1000"/>
      <c r="AP33" s="1000">
        <v>1187</v>
      </c>
      <c r="AQ33" s="1000"/>
      <c r="AR33" s="1000"/>
      <c r="AS33" s="1000"/>
      <c r="AT33" s="1000"/>
      <c r="AU33" s="1000">
        <v>1040</v>
      </c>
      <c r="AV33" s="1000"/>
      <c r="AW33" s="1000"/>
      <c r="AX33" s="1000"/>
      <c r="AY33" s="1000"/>
      <c r="AZ33" s="1071"/>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173</v>
      </c>
      <c r="AG63" s="988"/>
      <c r="AH63" s="988"/>
      <c r="AI63" s="988"/>
      <c r="AJ63" s="1059"/>
      <c r="AK63" s="1060"/>
      <c r="AL63" s="992"/>
      <c r="AM63" s="992"/>
      <c r="AN63" s="992"/>
      <c r="AO63" s="992"/>
      <c r="AP63" s="988">
        <v>2085</v>
      </c>
      <c r="AQ63" s="988"/>
      <c r="AR63" s="988"/>
      <c r="AS63" s="988"/>
      <c r="AT63" s="988"/>
      <c r="AU63" s="988">
        <v>1629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762</v>
      </c>
      <c r="R68" s="1011"/>
      <c r="S68" s="1011"/>
      <c r="T68" s="1011"/>
      <c r="U68" s="1011"/>
      <c r="V68" s="1011">
        <v>744</v>
      </c>
      <c r="W68" s="1011"/>
      <c r="X68" s="1011"/>
      <c r="Y68" s="1011"/>
      <c r="Z68" s="1011"/>
      <c r="AA68" s="1011">
        <v>18</v>
      </c>
      <c r="AB68" s="1011"/>
      <c r="AC68" s="1011"/>
      <c r="AD68" s="1011"/>
      <c r="AE68" s="1011"/>
      <c r="AF68" s="1011">
        <v>18</v>
      </c>
      <c r="AG68" s="1011"/>
      <c r="AH68" s="1011"/>
      <c r="AI68" s="1011"/>
      <c r="AJ68" s="1011"/>
      <c r="AK68" s="1011" t="s">
        <v>536</v>
      </c>
      <c r="AL68" s="1011"/>
      <c r="AM68" s="1011"/>
      <c r="AN68" s="1011"/>
      <c r="AO68" s="1011"/>
      <c r="AP68" s="1011">
        <v>110</v>
      </c>
      <c r="AQ68" s="1011"/>
      <c r="AR68" s="1011"/>
      <c r="AS68" s="1011"/>
      <c r="AT68" s="1011"/>
      <c r="AU68" s="1011">
        <v>22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6">
        <v>994</v>
      </c>
      <c r="R69" s="1000"/>
      <c r="S69" s="1000"/>
      <c r="T69" s="1000"/>
      <c r="U69" s="1000"/>
      <c r="V69" s="1000">
        <v>968</v>
      </c>
      <c r="W69" s="1000"/>
      <c r="X69" s="1000"/>
      <c r="Y69" s="1000"/>
      <c r="Z69" s="1000"/>
      <c r="AA69" s="1000">
        <v>26</v>
      </c>
      <c r="AB69" s="1000"/>
      <c r="AC69" s="1000"/>
      <c r="AD69" s="1000"/>
      <c r="AE69" s="1000"/>
      <c r="AF69" s="1000">
        <v>26</v>
      </c>
      <c r="AG69" s="1000"/>
      <c r="AH69" s="1000"/>
      <c r="AI69" s="1000"/>
      <c r="AJ69" s="1000"/>
      <c r="AK69" s="1000" t="s">
        <v>536</v>
      </c>
      <c r="AL69" s="1000"/>
      <c r="AM69" s="1000"/>
      <c r="AN69" s="1000"/>
      <c r="AO69" s="1000"/>
      <c r="AP69" s="1000">
        <v>51</v>
      </c>
      <c r="AQ69" s="1000"/>
      <c r="AR69" s="1000"/>
      <c r="AS69" s="1000"/>
      <c r="AT69" s="1000"/>
      <c r="AU69" s="1000" t="s">
        <v>536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44</v>
      </c>
      <c r="AG88" s="988"/>
      <c r="AH88" s="988"/>
      <c r="AI88" s="988"/>
      <c r="AJ88" s="988"/>
      <c r="AK88" s="992"/>
      <c r="AL88" s="992"/>
      <c r="AM88" s="992"/>
      <c r="AN88" s="992"/>
      <c r="AO88" s="992"/>
      <c r="AP88" s="988">
        <v>161</v>
      </c>
      <c r="AQ88" s="988"/>
      <c r="AR88" s="988"/>
      <c r="AS88" s="988"/>
      <c r="AT88" s="988"/>
      <c r="AU88" s="988">
        <v>22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46</v>
      </c>
      <c r="CS102" s="980"/>
      <c r="CT102" s="980"/>
      <c r="CU102" s="980"/>
      <c r="CV102" s="981"/>
      <c r="CW102" s="979">
        <v>16</v>
      </c>
      <c r="CX102" s="980"/>
      <c r="CY102" s="980"/>
      <c r="CZ102" s="980"/>
      <c r="DA102" s="981"/>
      <c r="DB102" s="979" t="s">
        <v>536</v>
      </c>
      <c r="DC102" s="980"/>
      <c r="DD102" s="980"/>
      <c r="DE102" s="980"/>
      <c r="DF102" s="981"/>
      <c r="DG102" s="979" t="s">
        <v>536</v>
      </c>
      <c r="DH102" s="980"/>
      <c r="DI102" s="980"/>
      <c r="DJ102" s="980"/>
      <c r="DK102" s="981"/>
      <c r="DL102" s="979" t="s">
        <v>536</v>
      </c>
      <c r="DM102" s="980"/>
      <c r="DN102" s="980"/>
      <c r="DO102" s="980"/>
      <c r="DP102" s="981"/>
      <c r="DQ102" s="979" t="s">
        <v>536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415547</v>
      </c>
      <c r="AB110" s="916"/>
      <c r="AC110" s="916"/>
      <c r="AD110" s="916"/>
      <c r="AE110" s="917"/>
      <c r="AF110" s="918">
        <v>415124</v>
      </c>
      <c r="AG110" s="916"/>
      <c r="AH110" s="916"/>
      <c r="AI110" s="916"/>
      <c r="AJ110" s="917"/>
      <c r="AK110" s="918">
        <v>454385</v>
      </c>
      <c r="AL110" s="916"/>
      <c r="AM110" s="916"/>
      <c r="AN110" s="916"/>
      <c r="AO110" s="917"/>
      <c r="AP110" s="919">
        <v>20.3</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4350975</v>
      </c>
      <c r="BR110" s="863"/>
      <c r="BS110" s="863"/>
      <c r="BT110" s="863"/>
      <c r="BU110" s="863"/>
      <c r="BV110" s="863">
        <v>4284915</v>
      </c>
      <c r="BW110" s="863"/>
      <c r="BX110" s="863"/>
      <c r="BY110" s="863"/>
      <c r="BZ110" s="863"/>
      <c r="CA110" s="863">
        <v>4496878</v>
      </c>
      <c r="CB110" s="863"/>
      <c r="CC110" s="863"/>
      <c r="CD110" s="863"/>
      <c r="CE110" s="863"/>
      <c r="CF110" s="887">
        <v>200.4</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15582</v>
      </c>
      <c r="BR111" s="835"/>
      <c r="BS111" s="835"/>
      <c r="BT111" s="835"/>
      <c r="BU111" s="835"/>
      <c r="BV111" s="835">
        <v>11796</v>
      </c>
      <c r="BW111" s="835"/>
      <c r="BX111" s="835"/>
      <c r="BY111" s="835"/>
      <c r="BZ111" s="835"/>
      <c r="CA111" s="835">
        <v>7938</v>
      </c>
      <c r="CB111" s="835"/>
      <c r="CC111" s="835"/>
      <c r="CD111" s="835"/>
      <c r="CE111" s="835"/>
      <c r="CF111" s="896">
        <v>0.4</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1765281</v>
      </c>
      <c r="BR112" s="835"/>
      <c r="BS112" s="835"/>
      <c r="BT112" s="835"/>
      <c r="BU112" s="835"/>
      <c r="BV112" s="835">
        <v>1645279</v>
      </c>
      <c r="BW112" s="835"/>
      <c r="BX112" s="835"/>
      <c r="BY112" s="835"/>
      <c r="BZ112" s="835"/>
      <c r="CA112" s="835">
        <v>1629428</v>
      </c>
      <c r="CB112" s="835"/>
      <c r="CC112" s="835"/>
      <c r="CD112" s="835"/>
      <c r="CE112" s="835"/>
      <c r="CF112" s="896">
        <v>72.599999999999994</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164595</v>
      </c>
      <c r="AB113" s="944"/>
      <c r="AC113" s="944"/>
      <c r="AD113" s="944"/>
      <c r="AE113" s="945"/>
      <c r="AF113" s="946">
        <v>164650</v>
      </c>
      <c r="AG113" s="944"/>
      <c r="AH113" s="944"/>
      <c r="AI113" s="944"/>
      <c r="AJ113" s="945"/>
      <c r="AK113" s="946">
        <v>136761</v>
      </c>
      <c r="AL113" s="944"/>
      <c r="AM113" s="944"/>
      <c r="AN113" s="944"/>
      <c r="AO113" s="945"/>
      <c r="AP113" s="947">
        <v>6.1</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122544</v>
      </c>
      <c r="BR113" s="835"/>
      <c r="BS113" s="835"/>
      <c r="BT113" s="835"/>
      <c r="BU113" s="835"/>
      <c r="BV113" s="835">
        <v>68309</v>
      </c>
      <c r="BW113" s="835"/>
      <c r="BX113" s="835"/>
      <c r="BY113" s="835"/>
      <c r="BZ113" s="835"/>
      <c r="CA113" s="835">
        <v>21628</v>
      </c>
      <c r="CB113" s="835"/>
      <c r="CC113" s="835"/>
      <c r="CD113" s="835"/>
      <c r="CE113" s="835"/>
      <c r="CF113" s="896">
        <v>1</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55723</v>
      </c>
      <c r="AB114" s="798"/>
      <c r="AC114" s="798"/>
      <c r="AD114" s="798"/>
      <c r="AE114" s="799"/>
      <c r="AF114" s="800">
        <v>55722</v>
      </c>
      <c r="AG114" s="798"/>
      <c r="AH114" s="798"/>
      <c r="AI114" s="798"/>
      <c r="AJ114" s="799"/>
      <c r="AK114" s="800">
        <v>47202</v>
      </c>
      <c r="AL114" s="798"/>
      <c r="AM114" s="798"/>
      <c r="AN114" s="798"/>
      <c r="AO114" s="799"/>
      <c r="AP114" s="845">
        <v>2.1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888540</v>
      </c>
      <c r="BR114" s="835"/>
      <c r="BS114" s="835"/>
      <c r="BT114" s="835"/>
      <c r="BU114" s="835"/>
      <c r="BV114" s="835">
        <v>818444</v>
      </c>
      <c r="BW114" s="835"/>
      <c r="BX114" s="835"/>
      <c r="BY114" s="835"/>
      <c r="BZ114" s="835"/>
      <c r="CA114" s="835">
        <v>815316</v>
      </c>
      <c r="CB114" s="835"/>
      <c r="CC114" s="835"/>
      <c r="CD114" s="835"/>
      <c r="CE114" s="835"/>
      <c r="CF114" s="896">
        <v>36.299999999999997</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15582</v>
      </c>
      <c r="DH114" s="798"/>
      <c r="DI114" s="798"/>
      <c r="DJ114" s="798"/>
      <c r="DK114" s="799"/>
      <c r="DL114" s="800">
        <v>11796</v>
      </c>
      <c r="DM114" s="798"/>
      <c r="DN114" s="798"/>
      <c r="DO114" s="798"/>
      <c r="DP114" s="799"/>
      <c r="DQ114" s="800">
        <v>7938</v>
      </c>
      <c r="DR114" s="798"/>
      <c r="DS114" s="798"/>
      <c r="DT114" s="798"/>
      <c r="DU114" s="799"/>
      <c r="DV114" s="845">
        <v>0.4</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7065</v>
      </c>
      <c r="AB115" s="944"/>
      <c r="AC115" s="944"/>
      <c r="AD115" s="944"/>
      <c r="AE115" s="945"/>
      <c r="AF115" s="946">
        <v>6602</v>
      </c>
      <c r="AG115" s="944"/>
      <c r="AH115" s="944"/>
      <c r="AI115" s="944"/>
      <c r="AJ115" s="945"/>
      <c r="AK115" s="946">
        <v>7870</v>
      </c>
      <c r="AL115" s="944"/>
      <c r="AM115" s="944"/>
      <c r="AN115" s="944"/>
      <c r="AO115" s="945"/>
      <c r="AP115" s="947">
        <v>0.4</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80</v>
      </c>
      <c r="AB116" s="798"/>
      <c r="AC116" s="798"/>
      <c r="AD116" s="798"/>
      <c r="AE116" s="799"/>
      <c r="AF116" s="800">
        <v>46</v>
      </c>
      <c r="AG116" s="798"/>
      <c r="AH116" s="798"/>
      <c r="AI116" s="798"/>
      <c r="AJ116" s="799"/>
      <c r="AK116" s="800">
        <v>9</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643010</v>
      </c>
      <c r="AB117" s="930"/>
      <c r="AC117" s="930"/>
      <c r="AD117" s="930"/>
      <c r="AE117" s="931"/>
      <c r="AF117" s="932">
        <v>642144</v>
      </c>
      <c r="AG117" s="930"/>
      <c r="AH117" s="930"/>
      <c r="AI117" s="930"/>
      <c r="AJ117" s="931"/>
      <c r="AK117" s="932">
        <v>646227</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7142922</v>
      </c>
      <c r="BR119" s="866"/>
      <c r="BS119" s="866"/>
      <c r="BT119" s="866"/>
      <c r="BU119" s="866"/>
      <c r="BV119" s="866">
        <v>6828743</v>
      </c>
      <c r="BW119" s="866"/>
      <c r="BX119" s="866"/>
      <c r="BY119" s="866"/>
      <c r="BZ119" s="866"/>
      <c r="CA119" s="866">
        <v>6971188</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1957183</v>
      </c>
      <c r="BR120" s="863"/>
      <c r="BS120" s="863"/>
      <c r="BT120" s="863"/>
      <c r="BU120" s="863"/>
      <c r="BV120" s="863">
        <v>2101142</v>
      </c>
      <c r="BW120" s="863"/>
      <c r="BX120" s="863"/>
      <c r="BY120" s="863"/>
      <c r="BZ120" s="863"/>
      <c r="CA120" s="863">
        <v>2188790</v>
      </c>
      <c r="CB120" s="863"/>
      <c r="CC120" s="863"/>
      <c r="CD120" s="863"/>
      <c r="CE120" s="863"/>
      <c r="CF120" s="887">
        <v>97.6</v>
      </c>
      <c r="CG120" s="888"/>
      <c r="CH120" s="888"/>
      <c r="CI120" s="888"/>
      <c r="CJ120" s="888"/>
      <c r="CK120" s="889" t="s">
        <v>437</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1168176</v>
      </c>
      <c r="DH120" s="863"/>
      <c r="DI120" s="863"/>
      <c r="DJ120" s="863"/>
      <c r="DK120" s="863"/>
      <c r="DL120" s="863">
        <v>1029709</v>
      </c>
      <c r="DM120" s="863"/>
      <c r="DN120" s="863"/>
      <c r="DO120" s="863"/>
      <c r="DP120" s="863"/>
      <c r="DQ120" s="863">
        <v>1040060</v>
      </c>
      <c r="DR120" s="863"/>
      <c r="DS120" s="863"/>
      <c r="DT120" s="863"/>
      <c r="DU120" s="863"/>
      <c r="DV120" s="864">
        <v>46.4</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577666</v>
      </c>
      <c r="BR121" s="835"/>
      <c r="BS121" s="835"/>
      <c r="BT121" s="835"/>
      <c r="BU121" s="835"/>
      <c r="BV121" s="835">
        <v>553752</v>
      </c>
      <c r="BW121" s="835"/>
      <c r="BX121" s="835"/>
      <c r="BY121" s="835"/>
      <c r="BZ121" s="835"/>
      <c r="CA121" s="835">
        <v>512680</v>
      </c>
      <c r="CB121" s="835"/>
      <c r="CC121" s="835"/>
      <c r="CD121" s="835"/>
      <c r="CE121" s="835"/>
      <c r="CF121" s="896">
        <v>22.9</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589909</v>
      </c>
      <c r="DH121" s="835"/>
      <c r="DI121" s="835"/>
      <c r="DJ121" s="835"/>
      <c r="DK121" s="835"/>
      <c r="DL121" s="835">
        <v>610974</v>
      </c>
      <c r="DM121" s="835"/>
      <c r="DN121" s="835"/>
      <c r="DO121" s="835"/>
      <c r="DP121" s="835"/>
      <c r="DQ121" s="835">
        <v>585848</v>
      </c>
      <c r="DR121" s="835"/>
      <c r="DS121" s="835"/>
      <c r="DT121" s="835"/>
      <c r="DU121" s="835"/>
      <c r="DV121" s="812">
        <v>26.1</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4082</v>
      </c>
      <c r="AB122" s="798"/>
      <c r="AC122" s="798"/>
      <c r="AD122" s="798"/>
      <c r="AE122" s="799"/>
      <c r="AF122" s="800">
        <v>4082</v>
      </c>
      <c r="AG122" s="798"/>
      <c r="AH122" s="798"/>
      <c r="AI122" s="798"/>
      <c r="AJ122" s="799"/>
      <c r="AK122" s="800">
        <v>4082</v>
      </c>
      <c r="AL122" s="798"/>
      <c r="AM122" s="798"/>
      <c r="AN122" s="798"/>
      <c r="AO122" s="799"/>
      <c r="AP122" s="845">
        <v>0.2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4446422</v>
      </c>
      <c r="BR122" s="866"/>
      <c r="BS122" s="866"/>
      <c r="BT122" s="866"/>
      <c r="BU122" s="866"/>
      <c r="BV122" s="866">
        <v>4353114</v>
      </c>
      <c r="BW122" s="866"/>
      <c r="BX122" s="866"/>
      <c r="BY122" s="866"/>
      <c r="BZ122" s="866"/>
      <c r="CA122" s="866">
        <v>4510768</v>
      </c>
      <c r="CB122" s="866"/>
      <c r="CC122" s="866"/>
      <c r="CD122" s="866"/>
      <c r="CE122" s="866"/>
      <c r="CF122" s="867">
        <v>201.1</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6194</v>
      </c>
      <c r="DH122" s="835"/>
      <c r="DI122" s="835"/>
      <c r="DJ122" s="835"/>
      <c r="DK122" s="835"/>
      <c r="DL122" s="835">
        <v>4089</v>
      </c>
      <c r="DM122" s="835"/>
      <c r="DN122" s="835"/>
      <c r="DO122" s="835"/>
      <c r="DP122" s="835"/>
      <c r="DQ122" s="835">
        <v>3136</v>
      </c>
      <c r="DR122" s="835"/>
      <c r="DS122" s="835"/>
      <c r="DT122" s="835"/>
      <c r="DU122" s="835"/>
      <c r="DV122" s="812">
        <v>0.1</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6981271</v>
      </c>
      <c r="BR123" s="854"/>
      <c r="BS123" s="854"/>
      <c r="BT123" s="854"/>
      <c r="BU123" s="854"/>
      <c r="BV123" s="854">
        <v>7008008</v>
      </c>
      <c r="BW123" s="854"/>
      <c r="BX123" s="854"/>
      <c r="BY123" s="854"/>
      <c r="BZ123" s="854"/>
      <c r="CA123" s="854">
        <v>7212238</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v>1002</v>
      </c>
      <c r="DH123" s="798"/>
      <c r="DI123" s="798"/>
      <c r="DJ123" s="798"/>
      <c r="DK123" s="799"/>
      <c r="DL123" s="800">
        <v>507</v>
      </c>
      <c r="DM123" s="798"/>
      <c r="DN123" s="798"/>
      <c r="DO123" s="798"/>
      <c r="DP123" s="799"/>
      <c r="DQ123" s="800">
        <v>384</v>
      </c>
      <c r="DR123" s="798"/>
      <c r="DS123" s="798"/>
      <c r="DT123" s="798"/>
      <c r="DU123" s="799"/>
      <c r="DV123" s="845">
        <v>0</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7.3</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2983</v>
      </c>
      <c r="AB127" s="798"/>
      <c r="AC127" s="798"/>
      <c r="AD127" s="798"/>
      <c r="AE127" s="799"/>
      <c r="AF127" s="800">
        <v>2520</v>
      </c>
      <c r="AG127" s="798"/>
      <c r="AH127" s="798"/>
      <c r="AI127" s="798"/>
      <c r="AJ127" s="799"/>
      <c r="AK127" s="800">
        <v>3788</v>
      </c>
      <c r="AL127" s="798"/>
      <c r="AM127" s="798"/>
      <c r="AN127" s="798"/>
      <c r="AO127" s="799"/>
      <c r="AP127" s="845">
        <v>0.2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50072</v>
      </c>
      <c r="AB128" s="819"/>
      <c r="AC128" s="819"/>
      <c r="AD128" s="819"/>
      <c r="AE128" s="820"/>
      <c r="AF128" s="821">
        <v>49432</v>
      </c>
      <c r="AG128" s="819"/>
      <c r="AH128" s="819"/>
      <c r="AI128" s="819"/>
      <c r="AJ128" s="820"/>
      <c r="AK128" s="821">
        <v>48310</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2640106</v>
      </c>
      <c r="AB129" s="798"/>
      <c r="AC129" s="798"/>
      <c r="AD129" s="798"/>
      <c r="AE129" s="799"/>
      <c r="AF129" s="800">
        <v>2754777</v>
      </c>
      <c r="AG129" s="798"/>
      <c r="AH129" s="798"/>
      <c r="AI129" s="798"/>
      <c r="AJ129" s="799"/>
      <c r="AK129" s="800">
        <v>2718022</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443694</v>
      </c>
      <c r="AB130" s="798"/>
      <c r="AC130" s="798"/>
      <c r="AD130" s="798"/>
      <c r="AE130" s="799"/>
      <c r="AF130" s="800">
        <v>449097</v>
      </c>
      <c r="AG130" s="798"/>
      <c r="AH130" s="798"/>
      <c r="AI130" s="798"/>
      <c r="AJ130" s="799"/>
      <c r="AK130" s="800">
        <v>474449</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6.1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2196412</v>
      </c>
      <c r="AB131" s="781"/>
      <c r="AC131" s="781"/>
      <c r="AD131" s="781"/>
      <c r="AE131" s="782"/>
      <c r="AF131" s="783">
        <v>2305680</v>
      </c>
      <c r="AG131" s="781"/>
      <c r="AH131" s="781"/>
      <c r="AI131" s="781"/>
      <c r="AJ131" s="782"/>
      <c r="AK131" s="783">
        <v>2243573</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6.7949000460000004</v>
      </c>
      <c r="AB132" s="761"/>
      <c r="AC132" s="761"/>
      <c r="AD132" s="761"/>
      <c r="AE132" s="762"/>
      <c r="AF132" s="763">
        <v>6.228748135</v>
      </c>
      <c r="AG132" s="761"/>
      <c r="AH132" s="761"/>
      <c r="AI132" s="761"/>
      <c r="AJ132" s="762"/>
      <c r="AK132" s="763">
        <v>5.5031862120000001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8.4</v>
      </c>
      <c r="AB133" s="740"/>
      <c r="AC133" s="740"/>
      <c r="AD133" s="740"/>
      <c r="AE133" s="741"/>
      <c r="AF133" s="739">
        <v>7.4</v>
      </c>
      <c r="AG133" s="740"/>
      <c r="AH133" s="740"/>
      <c r="AI133" s="740"/>
      <c r="AJ133" s="741"/>
      <c r="AK133" s="739">
        <v>6.1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596512</v>
      </c>
      <c r="L9" s="266">
        <v>214496</v>
      </c>
      <c r="M9" s="267">
        <v>189696</v>
      </c>
      <c r="N9" s="268">
        <v>13.1</v>
      </c>
    </row>
    <row r="10" spans="1:16" x14ac:dyDescent="0.15">
      <c r="A10" s="250"/>
      <c r="B10" s="246"/>
      <c r="C10" s="246"/>
      <c r="D10" s="246"/>
      <c r="E10" s="246"/>
      <c r="F10" s="246"/>
      <c r="G10" s="1166" t="s">
        <v>475</v>
      </c>
      <c r="H10" s="1167"/>
      <c r="I10" s="1167"/>
      <c r="J10" s="1168"/>
      <c r="K10" s="269">
        <v>42824</v>
      </c>
      <c r="L10" s="270">
        <v>15399</v>
      </c>
      <c r="M10" s="271">
        <v>21936</v>
      </c>
      <c r="N10" s="272">
        <v>-29.8</v>
      </c>
    </row>
    <row r="11" spans="1:16" ht="13.5" customHeight="1" x14ac:dyDescent="0.15">
      <c r="A11" s="250"/>
      <c r="B11" s="246"/>
      <c r="C11" s="246"/>
      <c r="D11" s="246"/>
      <c r="E11" s="246"/>
      <c r="F11" s="246"/>
      <c r="G11" s="1166" t="s">
        <v>476</v>
      </c>
      <c r="H11" s="1167"/>
      <c r="I11" s="1167"/>
      <c r="J11" s="1168"/>
      <c r="K11" s="269">
        <v>82055</v>
      </c>
      <c r="L11" s="270">
        <v>29506</v>
      </c>
      <c r="M11" s="271">
        <v>29437</v>
      </c>
      <c r="N11" s="272">
        <v>0.2</v>
      </c>
    </row>
    <row r="12" spans="1:16" ht="13.5" customHeight="1" x14ac:dyDescent="0.15">
      <c r="A12" s="250"/>
      <c r="B12" s="246"/>
      <c r="C12" s="246"/>
      <c r="D12" s="246"/>
      <c r="E12" s="246"/>
      <c r="F12" s="246"/>
      <c r="G12" s="1166" t="s">
        <v>477</v>
      </c>
      <c r="H12" s="1167"/>
      <c r="I12" s="1167"/>
      <c r="J12" s="1168"/>
      <c r="K12" s="269" t="s">
        <v>478</v>
      </c>
      <c r="L12" s="270" t="s">
        <v>478</v>
      </c>
      <c r="M12" s="271">
        <v>3160</v>
      </c>
      <c r="N12" s="272" t="s">
        <v>478</v>
      </c>
    </row>
    <row r="13" spans="1:16" ht="13.5" customHeight="1" x14ac:dyDescent="0.15">
      <c r="A13" s="250"/>
      <c r="B13" s="246"/>
      <c r="C13" s="246"/>
      <c r="D13" s="246"/>
      <c r="E13" s="246"/>
      <c r="F13" s="246"/>
      <c r="G13" s="1166" t="s">
        <v>479</v>
      </c>
      <c r="H13" s="1167"/>
      <c r="I13" s="1167"/>
      <c r="J13" s="1168"/>
      <c r="K13" s="269" t="s">
        <v>478</v>
      </c>
      <c r="L13" s="270" t="s">
        <v>478</v>
      </c>
      <c r="M13" s="271" t="s">
        <v>478</v>
      </c>
      <c r="N13" s="272" t="s">
        <v>478</v>
      </c>
    </row>
    <row r="14" spans="1:16" ht="13.5" customHeight="1" x14ac:dyDescent="0.15">
      <c r="A14" s="250"/>
      <c r="B14" s="246"/>
      <c r="C14" s="246"/>
      <c r="D14" s="246"/>
      <c r="E14" s="246"/>
      <c r="F14" s="246"/>
      <c r="G14" s="1166" t="s">
        <v>480</v>
      </c>
      <c r="H14" s="1167"/>
      <c r="I14" s="1167"/>
      <c r="J14" s="1168"/>
      <c r="K14" s="269">
        <v>30185</v>
      </c>
      <c r="L14" s="270">
        <v>10854</v>
      </c>
      <c r="M14" s="271">
        <v>9091</v>
      </c>
      <c r="N14" s="272">
        <v>19.399999999999999</v>
      </c>
    </row>
    <row r="15" spans="1:16" ht="13.5" customHeight="1" x14ac:dyDescent="0.15">
      <c r="A15" s="250"/>
      <c r="B15" s="246"/>
      <c r="C15" s="246"/>
      <c r="D15" s="246"/>
      <c r="E15" s="246"/>
      <c r="F15" s="246"/>
      <c r="G15" s="1166" t="s">
        <v>481</v>
      </c>
      <c r="H15" s="1167"/>
      <c r="I15" s="1167"/>
      <c r="J15" s="1168"/>
      <c r="K15" s="269">
        <v>9983</v>
      </c>
      <c r="L15" s="270">
        <v>3590</v>
      </c>
      <c r="M15" s="271">
        <v>4470</v>
      </c>
      <c r="N15" s="272">
        <v>-19.7</v>
      </c>
    </row>
    <row r="16" spans="1:16" x14ac:dyDescent="0.15">
      <c r="A16" s="250"/>
      <c r="B16" s="246"/>
      <c r="C16" s="246"/>
      <c r="D16" s="246"/>
      <c r="E16" s="246"/>
      <c r="F16" s="246"/>
      <c r="G16" s="1169" t="s">
        <v>482</v>
      </c>
      <c r="H16" s="1170"/>
      <c r="I16" s="1170"/>
      <c r="J16" s="1171"/>
      <c r="K16" s="270">
        <v>-62998</v>
      </c>
      <c r="L16" s="270">
        <v>-22653</v>
      </c>
      <c r="M16" s="271">
        <v>-19414</v>
      </c>
      <c r="N16" s="272">
        <v>16.7</v>
      </c>
    </row>
    <row r="17" spans="1:16" x14ac:dyDescent="0.15">
      <c r="A17" s="250"/>
      <c r="B17" s="246"/>
      <c r="C17" s="246"/>
      <c r="D17" s="246"/>
      <c r="E17" s="246"/>
      <c r="F17" s="246"/>
      <c r="G17" s="1169" t="s">
        <v>171</v>
      </c>
      <c r="H17" s="1170"/>
      <c r="I17" s="1170"/>
      <c r="J17" s="1171"/>
      <c r="K17" s="270">
        <v>698561</v>
      </c>
      <c r="L17" s="270">
        <v>251191</v>
      </c>
      <c r="M17" s="271">
        <v>238376</v>
      </c>
      <c r="N17" s="272">
        <v>5.4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25.53</v>
      </c>
      <c r="L21" s="283">
        <v>21.75</v>
      </c>
      <c r="M21" s="284">
        <v>3.78</v>
      </c>
      <c r="N21" s="251"/>
      <c r="O21" s="285"/>
      <c r="P21" s="281"/>
    </row>
    <row r="22" spans="1:16" s="286" customFormat="1" x14ac:dyDescent="0.15">
      <c r="A22" s="281"/>
      <c r="B22" s="251"/>
      <c r="C22" s="251"/>
      <c r="D22" s="251"/>
      <c r="E22" s="251"/>
      <c r="F22" s="251"/>
      <c r="G22" s="1163" t="s">
        <v>488</v>
      </c>
      <c r="H22" s="1164"/>
      <c r="I22" s="1164"/>
      <c r="J22" s="1165"/>
      <c r="K22" s="287">
        <v>95.1</v>
      </c>
      <c r="L22" s="288">
        <v>95.2</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454385</v>
      </c>
      <c r="L32" s="296">
        <v>163389</v>
      </c>
      <c r="M32" s="297">
        <v>139853</v>
      </c>
      <c r="N32" s="298">
        <v>16.8</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t="s">
        <v>478</v>
      </c>
      <c r="L34" s="296" t="s">
        <v>478</v>
      </c>
      <c r="M34" s="297">
        <v>4</v>
      </c>
      <c r="N34" s="298" t="s">
        <v>478</v>
      </c>
    </row>
    <row r="35" spans="1:16" ht="27" customHeight="1" x14ac:dyDescent="0.15">
      <c r="A35" s="250"/>
      <c r="B35" s="246"/>
      <c r="C35" s="246"/>
      <c r="D35" s="246"/>
      <c r="E35" s="246"/>
      <c r="F35" s="246"/>
      <c r="G35" s="1154" t="s">
        <v>495</v>
      </c>
      <c r="H35" s="1155"/>
      <c r="I35" s="1155"/>
      <c r="J35" s="1156"/>
      <c r="K35" s="296">
        <v>136761</v>
      </c>
      <c r="L35" s="296">
        <v>49177</v>
      </c>
      <c r="M35" s="297">
        <v>31890</v>
      </c>
      <c r="N35" s="298">
        <v>54.2</v>
      </c>
    </row>
    <row r="36" spans="1:16" ht="27" customHeight="1" x14ac:dyDescent="0.15">
      <c r="A36" s="250"/>
      <c r="B36" s="246"/>
      <c r="C36" s="246"/>
      <c r="D36" s="246"/>
      <c r="E36" s="246"/>
      <c r="F36" s="246"/>
      <c r="G36" s="1154" t="s">
        <v>496</v>
      </c>
      <c r="H36" s="1155"/>
      <c r="I36" s="1155"/>
      <c r="J36" s="1156"/>
      <c r="K36" s="296">
        <v>47202</v>
      </c>
      <c r="L36" s="296">
        <v>16973</v>
      </c>
      <c r="M36" s="297">
        <v>5316</v>
      </c>
      <c r="N36" s="298">
        <v>219.3</v>
      </c>
    </row>
    <row r="37" spans="1:16" ht="13.5" customHeight="1" x14ac:dyDescent="0.15">
      <c r="A37" s="250"/>
      <c r="B37" s="246"/>
      <c r="C37" s="246"/>
      <c r="D37" s="246"/>
      <c r="E37" s="246"/>
      <c r="F37" s="246"/>
      <c r="G37" s="1154" t="s">
        <v>497</v>
      </c>
      <c r="H37" s="1155"/>
      <c r="I37" s="1155"/>
      <c r="J37" s="1156"/>
      <c r="K37" s="296">
        <v>7870</v>
      </c>
      <c r="L37" s="296">
        <v>2830</v>
      </c>
      <c r="M37" s="297">
        <v>1757</v>
      </c>
      <c r="N37" s="298">
        <v>61.1</v>
      </c>
    </row>
    <row r="38" spans="1:16" ht="27" customHeight="1" x14ac:dyDescent="0.15">
      <c r="A38" s="250"/>
      <c r="B38" s="246"/>
      <c r="C38" s="246"/>
      <c r="D38" s="246"/>
      <c r="E38" s="246"/>
      <c r="F38" s="246"/>
      <c r="G38" s="1157" t="s">
        <v>498</v>
      </c>
      <c r="H38" s="1158"/>
      <c r="I38" s="1158"/>
      <c r="J38" s="1159"/>
      <c r="K38" s="299">
        <v>9</v>
      </c>
      <c r="L38" s="299">
        <v>3</v>
      </c>
      <c r="M38" s="300">
        <v>42</v>
      </c>
      <c r="N38" s="301">
        <v>-92.9</v>
      </c>
      <c r="O38" s="295"/>
    </row>
    <row r="39" spans="1:16" x14ac:dyDescent="0.15">
      <c r="A39" s="250"/>
      <c r="B39" s="246"/>
      <c r="C39" s="246"/>
      <c r="D39" s="246"/>
      <c r="E39" s="246"/>
      <c r="F39" s="246"/>
      <c r="G39" s="1157" t="s">
        <v>499</v>
      </c>
      <c r="H39" s="1158"/>
      <c r="I39" s="1158"/>
      <c r="J39" s="1159"/>
      <c r="K39" s="302">
        <v>-48310</v>
      </c>
      <c r="L39" s="302">
        <v>-17371</v>
      </c>
      <c r="M39" s="303">
        <v>-8426</v>
      </c>
      <c r="N39" s="304">
        <v>106.2</v>
      </c>
      <c r="O39" s="295"/>
    </row>
    <row r="40" spans="1:16" ht="27" customHeight="1" x14ac:dyDescent="0.15">
      <c r="A40" s="250"/>
      <c r="B40" s="246"/>
      <c r="C40" s="246"/>
      <c r="D40" s="246"/>
      <c r="E40" s="246"/>
      <c r="F40" s="246"/>
      <c r="G40" s="1154" t="s">
        <v>500</v>
      </c>
      <c r="H40" s="1155"/>
      <c r="I40" s="1155"/>
      <c r="J40" s="1156"/>
      <c r="K40" s="302">
        <v>-474449</v>
      </c>
      <c r="L40" s="302">
        <v>-170604</v>
      </c>
      <c r="M40" s="303">
        <v>-127711</v>
      </c>
      <c r="N40" s="304">
        <v>33.6</v>
      </c>
      <c r="O40" s="295"/>
    </row>
    <row r="41" spans="1:16" x14ac:dyDescent="0.15">
      <c r="A41" s="250"/>
      <c r="B41" s="246"/>
      <c r="C41" s="246"/>
      <c r="D41" s="246"/>
      <c r="E41" s="246"/>
      <c r="F41" s="246"/>
      <c r="G41" s="1160" t="s">
        <v>282</v>
      </c>
      <c r="H41" s="1161"/>
      <c r="I41" s="1161"/>
      <c r="J41" s="1162"/>
      <c r="K41" s="296">
        <v>123468</v>
      </c>
      <c r="L41" s="302">
        <v>44397</v>
      </c>
      <c r="M41" s="303">
        <v>42725</v>
      </c>
      <c r="N41" s="304">
        <v>3.9</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466001</v>
      </c>
      <c r="J51" s="322">
        <v>154921</v>
      </c>
      <c r="K51" s="323">
        <v>-34.5</v>
      </c>
      <c r="L51" s="324">
        <v>228305</v>
      </c>
      <c r="M51" s="325">
        <v>5.6</v>
      </c>
      <c r="N51" s="326">
        <v>-40.1</v>
      </c>
    </row>
    <row r="52" spans="1:14" x14ac:dyDescent="0.15">
      <c r="A52" s="250"/>
      <c r="B52" s="246"/>
      <c r="C52" s="246"/>
      <c r="D52" s="246"/>
      <c r="E52" s="246"/>
      <c r="F52" s="246"/>
      <c r="G52" s="327"/>
      <c r="H52" s="328" t="s">
        <v>511</v>
      </c>
      <c r="I52" s="329">
        <v>294806</v>
      </c>
      <c r="J52" s="330">
        <v>98007</v>
      </c>
      <c r="K52" s="331">
        <v>-24.3</v>
      </c>
      <c r="L52" s="332">
        <v>86611</v>
      </c>
      <c r="M52" s="333">
        <v>-20.399999999999999</v>
      </c>
      <c r="N52" s="334">
        <v>-3.9</v>
      </c>
    </row>
    <row r="53" spans="1:14" x14ac:dyDescent="0.15">
      <c r="A53" s="250"/>
      <c r="B53" s="246"/>
      <c r="C53" s="246"/>
      <c r="D53" s="246"/>
      <c r="E53" s="246"/>
      <c r="F53" s="246"/>
      <c r="G53" s="312" t="s">
        <v>512</v>
      </c>
      <c r="H53" s="313"/>
      <c r="I53" s="321">
        <v>545293</v>
      </c>
      <c r="J53" s="322">
        <v>184782</v>
      </c>
      <c r="K53" s="323">
        <v>19.3</v>
      </c>
      <c r="L53" s="324">
        <v>316331</v>
      </c>
      <c r="M53" s="325">
        <v>38.6</v>
      </c>
      <c r="N53" s="326">
        <v>-19.3</v>
      </c>
    </row>
    <row r="54" spans="1:14" x14ac:dyDescent="0.15">
      <c r="A54" s="250"/>
      <c r="B54" s="246"/>
      <c r="C54" s="246"/>
      <c r="D54" s="246"/>
      <c r="E54" s="246"/>
      <c r="F54" s="246"/>
      <c r="G54" s="327"/>
      <c r="H54" s="328" t="s">
        <v>511</v>
      </c>
      <c r="I54" s="329">
        <v>209593</v>
      </c>
      <c r="J54" s="330">
        <v>71024</v>
      </c>
      <c r="K54" s="331">
        <v>-27.5</v>
      </c>
      <c r="L54" s="332">
        <v>106387</v>
      </c>
      <c r="M54" s="333">
        <v>22.8</v>
      </c>
      <c r="N54" s="334">
        <v>-50.3</v>
      </c>
    </row>
    <row r="55" spans="1:14" x14ac:dyDescent="0.15">
      <c r="A55" s="250"/>
      <c r="B55" s="246"/>
      <c r="C55" s="246"/>
      <c r="D55" s="246"/>
      <c r="E55" s="246"/>
      <c r="F55" s="246"/>
      <c r="G55" s="312" t="s">
        <v>513</v>
      </c>
      <c r="H55" s="313"/>
      <c r="I55" s="321">
        <v>585687</v>
      </c>
      <c r="J55" s="322">
        <v>201891</v>
      </c>
      <c r="K55" s="323">
        <v>9.3000000000000007</v>
      </c>
      <c r="L55" s="324">
        <v>333013</v>
      </c>
      <c r="M55" s="325">
        <v>5.3</v>
      </c>
      <c r="N55" s="326">
        <v>4</v>
      </c>
    </row>
    <row r="56" spans="1:14" x14ac:dyDescent="0.15">
      <c r="A56" s="250"/>
      <c r="B56" s="246"/>
      <c r="C56" s="246"/>
      <c r="D56" s="246"/>
      <c r="E56" s="246"/>
      <c r="F56" s="246"/>
      <c r="G56" s="327"/>
      <c r="H56" s="328" t="s">
        <v>511</v>
      </c>
      <c r="I56" s="329">
        <v>238834</v>
      </c>
      <c r="J56" s="330">
        <v>82328</v>
      </c>
      <c r="K56" s="331">
        <v>15.9</v>
      </c>
      <c r="L56" s="332">
        <v>126732</v>
      </c>
      <c r="M56" s="333">
        <v>19.100000000000001</v>
      </c>
      <c r="N56" s="334">
        <v>-3.2</v>
      </c>
    </row>
    <row r="57" spans="1:14" x14ac:dyDescent="0.15">
      <c r="A57" s="250"/>
      <c r="B57" s="246"/>
      <c r="C57" s="246"/>
      <c r="D57" s="246"/>
      <c r="E57" s="246"/>
      <c r="F57" s="246"/>
      <c r="G57" s="312" t="s">
        <v>514</v>
      </c>
      <c r="H57" s="313"/>
      <c r="I57" s="321">
        <v>510992</v>
      </c>
      <c r="J57" s="322">
        <v>180181</v>
      </c>
      <c r="K57" s="323">
        <v>-10.8</v>
      </c>
      <c r="L57" s="324">
        <v>280458</v>
      </c>
      <c r="M57" s="325">
        <v>-15.8</v>
      </c>
      <c r="N57" s="326">
        <v>5</v>
      </c>
    </row>
    <row r="58" spans="1:14" x14ac:dyDescent="0.15">
      <c r="A58" s="250"/>
      <c r="B58" s="246"/>
      <c r="C58" s="246"/>
      <c r="D58" s="246"/>
      <c r="E58" s="246"/>
      <c r="F58" s="246"/>
      <c r="G58" s="327"/>
      <c r="H58" s="328" t="s">
        <v>511</v>
      </c>
      <c r="I58" s="329">
        <v>259361</v>
      </c>
      <c r="J58" s="330">
        <v>91453</v>
      </c>
      <c r="K58" s="331">
        <v>11.1</v>
      </c>
      <c r="L58" s="332">
        <v>127286</v>
      </c>
      <c r="M58" s="333">
        <v>0.4</v>
      </c>
      <c r="N58" s="334">
        <v>10.7</v>
      </c>
    </row>
    <row r="59" spans="1:14" x14ac:dyDescent="0.15">
      <c r="A59" s="250"/>
      <c r="B59" s="246"/>
      <c r="C59" s="246"/>
      <c r="D59" s="246"/>
      <c r="E59" s="246"/>
      <c r="F59" s="246"/>
      <c r="G59" s="312" t="s">
        <v>515</v>
      </c>
      <c r="H59" s="313"/>
      <c r="I59" s="321">
        <v>1017264</v>
      </c>
      <c r="J59" s="322">
        <v>365791</v>
      </c>
      <c r="K59" s="323">
        <v>103</v>
      </c>
      <c r="L59" s="324">
        <v>291945</v>
      </c>
      <c r="M59" s="325">
        <v>4.0999999999999996</v>
      </c>
      <c r="N59" s="326">
        <v>98.9</v>
      </c>
    </row>
    <row r="60" spans="1:14" x14ac:dyDescent="0.15">
      <c r="A60" s="250"/>
      <c r="B60" s="246"/>
      <c r="C60" s="246"/>
      <c r="D60" s="246"/>
      <c r="E60" s="246"/>
      <c r="F60" s="246"/>
      <c r="G60" s="327"/>
      <c r="H60" s="328" t="s">
        <v>511</v>
      </c>
      <c r="I60" s="335">
        <v>505495</v>
      </c>
      <c r="J60" s="330">
        <v>181767</v>
      </c>
      <c r="K60" s="331">
        <v>98.8</v>
      </c>
      <c r="L60" s="332">
        <v>127651</v>
      </c>
      <c r="M60" s="333">
        <v>0.3</v>
      </c>
      <c r="N60" s="334">
        <v>98.5</v>
      </c>
    </row>
    <row r="61" spans="1:14" x14ac:dyDescent="0.15">
      <c r="A61" s="250"/>
      <c r="B61" s="246"/>
      <c r="C61" s="246"/>
      <c r="D61" s="246"/>
      <c r="E61" s="246"/>
      <c r="F61" s="246"/>
      <c r="G61" s="312" t="s">
        <v>516</v>
      </c>
      <c r="H61" s="336"/>
      <c r="I61" s="337">
        <v>625047</v>
      </c>
      <c r="J61" s="338">
        <v>217513</v>
      </c>
      <c r="K61" s="339">
        <v>17.3</v>
      </c>
      <c r="L61" s="340">
        <v>290010</v>
      </c>
      <c r="M61" s="341">
        <v>7.6</v>
      </c>
      <c r="N61" s="326">
        <v>9.6999999999999993</v>
      </c>
    </row>
    <row r="62" spans="1:14" x14ac:dyDescent="0.15">
      <c r="A62" s="250"/>
      <c r="B62" s="246"/>
      <c r="C62" s="246"/>
      <c r="D62" s="246"/>
      <c r="E62" s="246"/>
      <c r="F62" s="246"/>
      <c r="G62" s="327"/>
      <c r="H62" s="328" t="s">
        <v>511</v>
      </c>
      <c r="I62" s="329">
        <v>301618</v>
      </c>
      <c r="J62" s="330">
        <v>104916</v>
      </c>
      <c r="K62" s="331">
        <v>14.8</v>
      </c>
      <c r="L62" s="332">
        <v>114933</v>
      </c>
      <c r="M62" s="333">
        <v>4.4000000000000004</v>
      </c>
      <c r="N62" s="334">
        <v>10.4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45.44</v>
      </c>
      <c r="G47" s="12">
        <v>48.06</v>
      </c>
      <c r="H47" s="12">
        <v>53.28</v>
      </c>
      <c r="I47" s="12">
        <v>53.32</v>
      </c>
      <c r="J47" s="13">
        <v>55.73</v>
      </c>
    </row>
    <row r="48" spans="2:10" ht="57.75" customHeight="1" x14ac:dyDescent="0.15">
      <c r="B48" s="14"/>
      <c r="C48" s="1174" t="s">
        <v>4</v>
      </c>
      <c r="D48" s="1174"/>
      <c r="E48" s="1175"/>
      <c r="F48" s="15">
        <v>2.21</v>
      </c>
      <c r="G48" s="16">
        <v>1.98</v>
      </c>
      <c r="H48" s="16">
        <v>2.4700000000000002</v>
      </c>
      <c r="I48" s="16">
        <v>3.79</v>
      </c>
      <c r="J48" s="17">
        <v>2.64</v>
      </c>
    </row>
    <row r="49" spans="2:10" ht="57.75" customHeight="1" thickBot="1" x14ac:dyDescent="0.2">
      <c r="B49" s="18"/>
      <c r="C49" s="1176" t="s">
        <v>5</v>
      </c>
      <c r="D49" s="1176"/>
      <c r="E49" s="1177"/>
      <c r="F49" s="19">
        <v>9.6</v>
      </c>
      <c r="G49" s="20">
        <v>3.69</v>
      </c>
      <c r="H49" s="20">
        <v>1.95</v>
      </c>
      <c r="I49" s="20">
        <v>3.69</v>
      </c>
      <c r="J49" s="21">
        <v>1.36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2018-02-16T04:55:43Z</cp:lastPrinted>
  <dcterms:created xsi:type="dcterms:W3CDTF">2018-01-24T03:22:26Z</dcterms:created>
  <dcterms:modified xsi:type="dcterms:W3CDTF">2018-10-22T02:19:11Z</dcterms:modified>
  <cp:category/>
</cp:coreProperties>
</file>