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7.10.156\経済課\60★水道係共有★\1_水道係\18_公営企業に係る経営比較分析表\R07.01　公営企業に係る経営比較分析表（令和5年度決算）の分析等について\"/>
    </mc:Choice>
  </mc:AlternateContent>
  <workbookProtection workbookAlgorithmName="SHA-512" workbookHashValue="5t25SIa9gHHu4I9T50TEUx8sc+y83LbxRNd/EwCEzO/75TdGt5M4kq6Bf0gQDE7Gb++YeXSm2hsI//Z2ntRLuA==" workbookSaltValue="ho0SnR8KdNal8ECxmUm8mA==" workbookSpinCount="100000" lockStructure="1"/>
  <bookViews>
    <workbookView xWindow="0" yWindow="0" windowWidth="26850" windowHeight="98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BB10" i="4"/>
  <c r="AT10" i="4"/>
  <c r="AL10" i="4"/>
  <c r="W10" i="4"/>
  <c r="P10" i="4"/>
  <c r="B10" i="4"/>
  <c r="BB8" i="4"/>
  <c r="AT8" i="4"/>
  <c r="AL8" i="4"/>
  <c r="AD8" i="4"/>
  <c r="W8" i="4"/>
  <c r="P8" i="4"/>
  <c r="I8" i="4"/>
  <c r="B6" i="4"/>
</calcChain>
</file>

<file path=xl/sharedStrings.xml><?xml version="1.0" encoding="utf-8"?>
<sst xmlns="http://schemas.openxmlformats.org/spreadsheetml/2006/main" count="233" uniqueCount="117">
  <si>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</si>
  <si>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</si>
  <si>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</si>
  <si>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</si>
  <si>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</si>
  <si>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</si>
  <si>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</si>
  <si>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</si>
  <si>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</si>
  <si>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</si>
  <si>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</si>
  <si>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</si>
  <si>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</si>
  <si>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</si>
  <si>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</si>
  <si>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</si>
  <si>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</si>
  <si>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</si>
  <si>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</si>
  <si>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</si>
  <si>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</si>
  <si>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</si>
  <si>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</si>
  <si>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</si>
  <si>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</si>
  <si>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</si>
  <si>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</si>
  <si>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</si>
  <si>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</si>
  <si>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</si>
  <si>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</si>
  <si>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</si>
  <si>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</si>
  <si>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</si>
  <si>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</si>
  <si>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</si>
  <si>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</si>
  <si>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</si>
  <si>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</si>
  <si>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</si>
  <si>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</si>
  <si>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</si>
  <si>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</si>
  <si>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</si>
  <si>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</si>
  <si>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</si>
  <si>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</si>
  <si>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</si>
  <si>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</si>
  <si>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</si>
  <si>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</si>
  <si>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</si>
  <si>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</si>
  <si>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</si>
  <si>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</si>
  <si>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</si>
  <si>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</si>
  <si>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</si>
  <si>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</si>
  <si>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</si>
  <si>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</si>
  <si>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</si>
  <si>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</si>
  <si>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</si>
  <si>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</si>
  <si>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</si>
  <si>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</si>
  <si>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</si>
  <si>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</si>
  <si>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</si>
  <si>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</si>
  <si>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</si>
  <si>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</si>
  <si>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</si>
  <si>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</si>
  <si>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</si>
  <si>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</si>
  <si>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</si>
  <si>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</si>
  <si>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</si>
  <si>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</si>
  <si>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</si>
  <si>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</si>
  <si>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</si>
  <si>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</si>
  <si>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</si>
  <si>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</si>
  <si>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</si>
  <si>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</si>
  <si>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</si>
  <si>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</si>
  <si>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</si>
  <si>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</si>
  <si>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</si>
  <si>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</si>
  <si>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</si>
  <si>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</si>
  <si>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</si>
  <si>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</si>
  <si>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</si>
  <si>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</si>
  <si>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</si>
  <si>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</si>
  <si>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</si>
  <si>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</si>
  <si>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</si>
  <si>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</si>
  <si>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</si>
  <si>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</si>
  <si>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</si>
  <si>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</si>
  <si>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</si>
  <si>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</si>
  <si>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</si>
  <si>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平成２４年度から管路の更新と浄水施設の一部更新を行っていますが、耐用年数を超えた機械設備や管路について、緊急性・重要度に応じた更新を行う必要があります。
　今後は、５ヵ年続けて有収率が低下している状況から、更新計画を作成し施設更新の平準化を図りながら、適宜、修繕等で漏水事故に対応します。
　</t>
    <rPh sb="16" eb="20">
      <t>ジョウスイシセツ</t>
    </rPh>
    <rPh sb="21" eb="23">
      <t>イチブ</t>
    </rPh>
    <rPh sb="23" eb="25">
      <t>コウシン</t>
    </rPh>
    <rPh sb="26" eb="27">
      <t>オコナ</t>
    </rPh>
    <rPh sb="62" eb="63">
      <t>オウ</t>
    </rPh>
    <rPh sb="68" eb="69">
      <t>オコナ</t>
    </rPh>
    <rPh sb="80" eb="82">
      <t>コンゴ</t>
    </rPh>
    <rPh sb="86" eb="87">
      <t>ネン</t>
    </rPh>
    <rPh sb="87" eb="88">
      <t>ツヅ</t>
    </rPh>
    <rPh sb="90" eb="93">
      <t>ユウシュウリツ</t>
    </rPh>
    <rPh sb="94" eb="96">
      <t>テイカ</t>
    </rPh>
    <rPh sb="100" eb="102">
      <t>ジョウキョウ</t>
    </rPh>
    <rPh sb="105" eb="109">
      <t>コウシンケイカク</t>
    </rPh>
    <rPh sb="110" eb="112">
      <t>サクセイ</t>
    </rPh>
    <rPh sb="113" eb="117">
      <t>シセツコウシン</t>
    </rPh>
    <rPh sb="118" eb="121">
      <t>ヘイジュンカ</t>
    </rPh>
    <rPh sb="122" eb="123">
      <t>ハカ</t>
    </rPh>
    <rPh sb="135" eb="137">
      <t>ロウスイ</t>
    </rPh>
    <rPh sb="137" eb="139">
      <t>ジコ</t>
    </rPh>
    <rPh sb="140" eb="142">
      <t>タイオウ</t>
    </rPh>
    <phoneticPr fontId="4"/>
  </si>
  <si>
    <t xml:space="preserve">
　当事業は平成４年から水道施設全体の更新及び統合を進め、合理化と水道経営の一元化を図ってきました。その際、借り入れを行った多額の償還金が経営悪化の要因となっており、水需要も高齢化と人口の減少に伴い継続的に減量するものと推測され、料金収入の増加は見込めない状況です。
　令和２年度に料金の改定を行っていますが、収益的収支比率は類似団体と比べ依然低く、今後も経営の改善が必要です。
　給水人口の減少に伴い料金収入が減少しているにも関わらず物価高騰等により、総費用が増加傾向にあるものの地方債償還金の減少により給水原価が低下し、料金回収率の改善が図られました。
　漏水事故等に早期に対応し、随時、配水管の一部更新や修繕を行っていますが、有収率は５ヵ年続けて減少しているため、更新計画の策定を計画しています。
　また、コロナウイルス等支援や物価高騰対応支援事業により水道基本料金の軽減を行っているため、料金回収率の低下及び給水原価増加の一因になっていると考えています。
　</t>
    <rPh sb="135" eb="137">
      <t>レイワ</t>
    </rPh>
    <rPh sb="138" eb="140">
      <t>ネンド</t>
    </rPh>
    <rPh sb="141" eb="143">
      <t>リョウキン</t>
    </rPh>
    <rPh sb="144" eb="146">
      <t>カイテイ</t>
    </rPh>
    <rPh sb="147" eb="148">
      <t>オコナ</t>
    </rPh>
    <rPh sb="155" eb="160">
      <t>シュウエキテキシュウシ</t>
    </rPh>
    <rPh sb="160" eb="162">
      <t>ヒリツ</t>
    </rPh>
    <rPh sb="163" eb="167">
      <t>ルイジダンタイ</t>
    </rPh>
    <rPh sb="168" eb="169">
      <t>クラ</t>
    </rPh>
    <rPh sb="170" eb="173">
      <t>イゼンヒク</t>
    </rPh>
    <rPh sb="191" eb="195">
      <t>キュウスイジンコウ</t>
    </rPh>
    <rPh sb="196" eb="198">
      <t>ゲンショウ</t>
    </rPh>
    <rPh sb="199" eb="200">
      <t>トモナ</t>
    </rPh>
    <rPh sb="201" eb="205">
      <t>リョウキンシュウニュウ</t>
    </rPh>
    <rPh sb="218" eb="222">
      <t>ブッカコウトウ</t>
    </rPh>
    <rPh sb="222" eb="223">
      <t>トウ</t>
    </rPh>
    <rPh sb="233" eb="235">
      <t>ケイコウ</t>
    </rPh>
    <rPh sb="241" eb="244">
      <t>チホウサイ</t>
    </rPh>
    <rPh sb="244" eb="247">
      <t>ショウカンキン</t>
    </rPh>
    <rPh sb="248" eb="250">
      <t>ゲンショウ</t>
    </rPh>
    <rPh sb="253" eb="257">
      <t>キュウスイゲンカ</t>
    </rPh>
    <rPh sb="258" eb="260">
      <t>テイカ</t>
    </rPh>
    <rPh sb="262" eb="267">
      <t>リョウキンカイシュウリツ</t>
    </rPh>
    <rPh sb="268" eb="270">
      <t>カイゼン</t>
    </rPh>
    <rPh sb="271" eb="272">
      <t>ハカ</t>
    </rPh>
    <rPh sb="280" eb="285">
      <t>ロウスイジコトウ</t>
    </rPh>
    <rPh sb="286" eb="288">
      <t>ソウキ</t>
    </rPh>
    <rPh sb="289" eb="291">
      <t>タイオウ</t>
    </rPh>
    <rPh sb="293" eb="295">
      <t>ズイジ</t>
    </rPh>
    <rPh sb="296" eb="299">
      <t>ハイスイカン</t>
    </rPh>
    <rPh sb="300" eb="302">
      <t>イチブ</t>
    </rPh>
    <rPh sb="302" eb="304">
      <t>コウシン</t>
    </rPh>
    <rPh sb="305" eb="307">
      <t>シュウゼン</t>
    </rPh>
    <rPh sb="308" eb="309">
      <t>オコナ</t>
    </rPh>
    <rPh sb="316" eb="319">
      <t>ユウシュウリツ</t>
    </rPh>
    <rPh sb="322" eb="323">
      <t>ネン</t>
    </rPh>
    <rPh sb="323" eb="324">
      <t>ツヅ</t>
    </rPh>
    <rPh sb="326" eb="328">
      <t>ゲンショウ</t>
    </rPh>
    <rPh sb="335" eb="339">
      <t>コウシンケイカク</t>
    </rPh>
    <rPh sb="340" eb="342">
      <t>サクテイ</t>
    </rPh>
    <rPh sb="343" eb="345">
      <t>ケイカク</t>
    </rPh>
    <rPh sb="363" eb="364">
      <t>トウ</t>
    </rPh>
    <rPh sb="380" eb="382">
      <t>スイドウ</t>
    </rPh>
    <rPh sb="382" eb="386">
      <t>キホンリョウキン</t>
    </rPh>
    <rPh sb="387" eb="389">
      <t>ケイゲン</t>
    </rPh>
    <rPh sb="390" eb="391">
      <t>オコナ</t>
    </rPh>
    <rPh sb="398" eb="403">
      <t>リョウキンカイシュウリツ</t>
    </rPh>
    <rPh sb="404" eb="406">
      <t>テイカ</t>
    </rPh>
    <rPh sb="406" eb="407">
      <t>オヨ</t>
    </rPh>
    <rPh sb="408" eb="412">
      <t>キュウスイゲンカ</t>
    </rPh>
    <rPh sb="412" eb="414">
      <t>ゾウカ</t>
    </rPh>
    <rPh sb="415" eb="417">
      <t>イチイン</t>
    </rPh>
    <rPh sb="424" eb="425">
      <t>カンガ</t>
    </rPh>
    <phoneticPr fontId="4"/>
  </si>
  <si>
    <t xml:space="preserve">
　現在は、起債償還等により厳しい経営状況となっていますが、令和６年頃から多くの償還が終了するため経営も改善する見込みです。
　しかし、物価高騰等による費用が増加傾向にあり、収入増加も見込めない状況ですが、経営悪化の一因となっている有収率低下の解消に向けた管路施設の更新も急務となっています。アセットマネジメントに基づく更新計画を作成し、有収率の向上を図る予定です。
　また、中長期的な収支見通しに基づいた経営基盤強化のため、公営企業法の適用を計画し、移行費用の削減とノウハウの共有など事務の効率化と負担軽減を図るため、天塩町と共同で取り組みを実施します。</t>
    <rPh sb="68" eb="72">
      <t>ブッカコウトウ</t>
    </rPh>
    <rPh sb="72" eb="73">
      <t>トウ</t>
    </rPh>
    <rPh sb="76" eb="78">
      <t>ヒヨウ</t>
    </rPh>
    <rPh sb="79" eb="81">
      <t>ゾウカ</t>
    </rPh>
    <rPh sb="97" eb="99">
      <t>ジョウキョウ</t>
    </rPh>
    <rPh sb="103" eb="107">
      <t>ケイエイアッカ</t>
    </rPh>
    <rPh sb="108" eb="110">
      <t>イチイン</t>
    </rPh>
    <rPh sb="125" eb="126">
      <t>ム</t>
    </rPh>
    <rPh sb="128" eb="130">
      <t>カンロ</t>
    </rPh>
    <rPh sb="133" eb="135">
      <t>コウシン</t>
    </rPh>
    <rPh sb="136" eb="138">
      <t>キュウム</t>
    </rPh>
    <rPh sb="157" eb="158">
      <t>モト</t>
    </rPh>
    <rPh sb="165" eb="167">
      <t>サクセイ</t>
    </rPh>
    <rPh sb="169" eb="172">
      <t>ユウシュウリツ</t>
    </rPh>
    <rPh sb="173" eb="175">
      <t>コウジョウ</t>
    </rPh>
    <rPh sb="176" eb="177">
      <t>ハカ</t>
    </rPh>
    <rPh sb="178" eb="180">
      <t>ヨテイ</t>
    </rPh>
    <rPh sb="213" eb="218">
      <t>コウエイキギョウホウ</t>
    </rPh>
    <rPh sb="226" eb="228">
      <t>イコウ</t>
    </rPh>
    <rPh sb="255" eb="256">
      <t>ハカ</t>
    </rPh>
    <rPh sb="260" eb="263">
      <t>テシオチョウ</t>
    </rPh>
    <rPh sb="264" eb="266">
      <t>キョウドウ</t>
    </rPh>
    <rPh sb="267" eb="268">
      <t>ト</t>
    </rPh>
    <rPh sb="269" eb="270">
      <t>ク</t>
    </rPh>
    <rPh sb="272" eb="27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</si>
</sst>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0.14000000000000001</c:v>
                </c:pt>
                <c:pt idx="1">
                  <c:v>0.32</c:v>
                </c:pt>
                <c:pt idx="2">
                  <c:v>0.36</c:v>
                </c:pt>
                <c:pt idx="3">
                  <c:v>0.38</c:v>
                </c:pt>
                <c:pt idx="4">
                  <c:v>0.02</c:v>
                </c:pt>
              </c:numCache>
            </c:numRef>
          </c:val>
          <c:extLst xmlns:c16r2="http://schemas.microsoft.com/office/drawing/2015/06/chart">
            <c:ext xmlns:c16="http://schemas.microsoft.com/office/drawing/2014/chart" uri="{C3380CC4-5D6E-409C-BE32-E72D297353CC}">
              <c16:uniqueId val="{00000000-D061-46B5-943E-78F42DB2F3A5}"/>
            </c:ext>
          </c:extLst>
        </c:ser>
        <c:dLbls>
          <c:showLegendKey val="0"/>
          <c:showVal val="0"/>
          <c:showCatName val="0"/>
          <c:showSerName val="0"/>
          <c:showPercent val="0"/>
          <c:showBubbleSize val="0"/>
        </c:dLbls>
        <c:gapWidth val="150"/>
        <c:axId val="135398480"/>
        <c:axId val="14039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0.72</c:v>
                </c:pt>
                <c:pt idx="2">
                  <c:v>0.71</c:v>
                </c:pt>
                <c:pt idx="3">
                  <c:v>0.55000000000000004</c:v>
                </c:pt>
                <c:pt idx="4">
                  <c:v>0.44</c:v>
                </c:pt>
              </c:numCache>
            </c:numRef>
          </c:val>
          <c:smooth val="0"/>
          <c:extLst xmlns:c16r2="http://schemas.microsoft.com/office/drawing/2015/06/chart">
            <c:ext xmlns:c16="http://schemas.microsoft.com/office/drawing/2014/chart" uri="{C3380CC4-5D6E-409C-BE32-E72D297353CC}">
              <c16:uniqueId val="{00000001-D061-46B5-943E-78F42DB2F3A5}"/>
            </c:ext>
          </c:extLst>
        </c:ser>
        <c:dLbls>
          <c:showLegendKey val="0"/>
          <c:showVal val="0"/>
          <c:showCatName val="0"/>
          <c:showSerName val="0"/>
          <c:showPercent val="0"/>
          <c:showBubbleSize val="0"/>
        </c:dLbls>
        <c:marker val="1"/>
        <c:smooth val="0"/>
        <c:axId val="135398480"/>
        <c:axId val="140398928"/>
      </c:lineChart>
      <c:dateAx>
        <c:axId val="135398480"/>
        <c:scaling>
          <c:orientation val="minMax"/>
        </c:scaling>
        <c:delete val="1"/>
        <c:axPos val="b"/>
        <c:numFmt formatCode="&quot;R&quot;yy" sourceLinked="1"/>
        <c:majorTickMark val="none"/>
        <c:minorTickMark val="none"/>
        <c:tickLblPos val="none"/>
        <c:crossAx val="140398928"/>
        <c:crosses val="autoZero"/>
        <c:auto val="1"/>
        <c:lblOffset val="100"/>
        <c:baseTimeUnit val="years"/>
      </c:dateAx>
      <c:valAx>
        <c:axId val="14039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9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53.61</c:v>
                </c:pt>
                <c:pt idx="1">
                  <c:v>56.67</c:v>
                </c:pt>
                <c:pt idx="2">
                  <c:v>53.69</c:v>
                </c:pt>
                <c:pt idx="3">
                  <c:v>53.93</c:v>
                </c:pt>
                <c:pt idx="4">
                  <c:v>54.91</c:v>
                </c:pt>
              </c:numCache>
            </c:numRef>
          </c:val>
          <c:extLst xmlns:c16r2="http://schemas.microsoft.com/office/drawing/2015/06/chart">
            <c:ext xmlns:c16="http://schemas.microsoft.com/office/drawing/2014/chart" uri="{C3380CC4-5D6E-409C-BE32-E72D297353CC}">
              <c16:uniqueId val="{00000000-8248-4E97-BB36-3779A0A3E3BA}"/>
            </c:ext>
          </c:extLst>
        </c:ser>
        <c:dLbls>
          <c:showLegendKey val="0"/>
          <c:showVal val="0"/>
          <c:showCatName val="0"/>
          <c:showSerName val="0"/>
          <c:showPercent val="0"/>
          <c:showBubbleSize val="0"/>
        </c:dLbls>
        <c:gapWidth val="150"/>
        <c:axId val="428289968"/>
        <c:axId val="42828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56.04</c:v>
                </c:pt>
                <c:pt idx="1">
                  <c:v>58.52</c:v>
                </c:pt>
                <c:pt idx="2">
                  <c:v>58.88</c:v>
                </c:pt>
                <c:pt idx="3">
                  <c:v>58.16</c:v>
                </c:pt>
                <c:pt idx="4">
                  <c:v>55.9</c:v>
                </c:pt>
              </c:numCache>
            </c:numRef>
          </c:val>
          <c:smooth val="0"/>
          <c:extLst xmlns:c16r2="http://schemas.microsoft.com/office/drawing/2015/06/chart">
            <c:ext xmlns:c16="http://schemas.microsoft.com/office/drawing/2014/chart" uri="{C3380CC4-5D6E-409C-BE32-E72D297353CC}">
              <c16:uniqueId val="{00000001-8248-4E97-BB36-3779A0A3E3BA}"/>
            </c:ext>
          </c:extLst>
        </c:ser>
        <c:dLbls>
          <c:showLegendKey val="0"/>
          <c:showVal val="0"/>
          <c:showCatName val="0"/>
          <c:showSerName val="0"/>
          <c:showPercent val="0"/>
          <c:showBubbleSize val="0"/>
        </c:dLbls>
        <c:marker val="1"/>
        <c:smooth val="0"/>
        <c:axId val="428289968"/>
        <c:axId val="428288792"/>
      </c:lineChart>
      <c:dateAx>
        <c:axId val="428289968"/>
        <c:scaling>
          <c:orientation val="minMax"/>
        </c:scaling>
        <c:delete val="1"/>
        <c:axPos val="b"/>
        <c:numFmt formatCode="&quot;R&quot;yy" sourceLinked="1"/>
        <c:majorTickMark val="none"/>
        <c:minorTickMark val="none"/>
        <c:tickLblPos val="none"/>
        <c:crossAx val="428288792"/>
        <c:crosses val="autoZero"/>
        <c:auto val="1"/>
        <c:lblOffset val="100"/>
        <c:baseTimeUnit val="years"/>
      </c:dateAx>
      <c:valAx>
        <c:axId val="42828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8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73.92</c:v>
                </c:pt>
                <c:pt idx="1">
                  <c:v>69.010000000000005</c:v>
                </c:pt>
                <c:pt idx="2">
                  <c:v>65.89</c:v>
                </c:pt>
                <c:pt idx="3">
                  <c:v>64.489999999999995</c:v>
                </c:pt>
                <c:pt idx="4">
                  <c:v>62.54</c:v>
                </c:pt>
              </c:numCache>
            </c:numRef>
          </c:val>
          <c:extLst xmlns:c16r2="http://schemas.microsoft.com/office/drawing/2015/06/chart">
            <c:ext xmlns:c16="http://schemas.microsoft.com/office/drawing/2014/chart" uri="{C3380CC4-5D6E-409C-BE32-E72D297353CC}">
              <c16:uniqueId val="{00000000-ECF6-4130-B2F4-C0C49354CC08}"/>
            </c:ext>
          </c:extLst>
        </c:ser>
        <c:dLbls>
          <c:showLegendKey val="0"/>
          <c:showVal val="0"/>
          <c:showCatName val="0"/>
          <c:showSerName val="0"/>
          <c:showPercent val="0"/>
          <c:showBubbleSize val="0"/>
        </c:dLbls>
        <c:gapWidth val="150"/>
        <c:axId val="428286048"/>
        <c:axId val="4282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72.78</c:v>
                </c:pt>
                <c:pt idx="1">
                  <c:v>71.33</c:v>
                </c:pt>
                <c:pt idx="2">
                  <c:v>71.150000000000006</c:v>
                </c:pt>
                <c:pt idx="3">
                  <c:v>70.34</c:v>
                </c:pt>
                <c:pt idx="4">
                  <c:v>71.08</c:v>
                </c:pt>
              </c:numCache>
            </c:numRef>
          </c:val>
          <c:smooth val="0"/>
          <c:extLst xmlns:c16r2="http://schemas.microsoft.com/office/drawing/2015/06/chart">
            <c:ext xmlns:c16="http://schemas.microsoft.com/office/drawing/2014/chart" uri="{C3380CC4-5D6E-409C-BE32-E72D297353CC}">
              <c16:uniqueId val="{00000001-ECF6-4130-B2F4-C0C49354CC08}"/>
            </c:ext>
          </c:extLst>
        </c:ser>
        <c:dLbls>
          <c:showLegendKey val="0"/>
          <c:showVal val="0"/>
          <c:showCatName val="0"/>
          <c:showSerName val="0"/>
          <c:showPercent val="0"/>
          <c:showBubbleSize val="0"/>
        </c:dLbls>
        <c:marker val="1"/>
        <c:smooth val="0"/>
        <c:axId val="428286048"/>
        <c:axId val="428290752"/>
      </c:lineChart>
      <c:dateAx>
        <c:axId val="428286048"/>
        <c:scaling>
          <c:orientation val="minMax"/>
        </c:scaling>
        <c:delete val="1"/>
        <c:axPos val="b"/>
        <c:numFmt formatCode="&quot;R&quot;yy" sourceLinked="1"/>
        <c:majorTickMark val="none"/>
        <c:minorTickMark val="none"/>
        <c:tickLblPos val="none"/>
        <c:crossAx val="428290752"/>
        <c:crosses val="autoZero"/>
        <c:auto val="1"/>
        <c:lblOffset val="100"/>
        <c:baseTimeUnit val="years"/>
      </c:dateAx>
      <c:valAx>
        <c:axId val="4282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66.78</c:v>
                </c:pt>
                <c:pt idx="1">
                  <c:v>67.650000000000006</c:v>
                </c:pt>
                <c:pt idx="2">
                  <c:v>64.61</c:v>
                </c:pt>
                <c:pt idx="3">
                  <c:v>61.38</c:v>
                </c:pt>
                <c:pt idx="4">
                  <c:v>65.010000000000005</c:v>
                </c:pt>
              </c:numCache>
            </c:numRef>
          </c:val>
          <c:extLst xmlns:c16r2="http://schemas.microsoft.com/office/drawing/2015/06/chart">
            <c:ext xmlns:c16="http://schemas.microsoft.com/office/drawing/2014/chart" uri="{C3380CC4-5D6E-409C-BE32-E72D297353CC}">
              <c16:uniqueId val="{00000000-0DDD-409C-BEEE-7EA1A06C8623}"/>
            </c:ext>
          </c:extLst>
        </c:ser>
        <c:dLbls>
          <c:showLegendKey val="0"/>
          <c:showVal val="0"/>
          <c:showCatName val="0"/>
          <c:showSerName val="0"/>
          <c:showPercent val="0"/>
          <c:showBubbleSize val="0"/>
        </c:dLbls>
        <c:gapWidth val="150"/>
        <c:axId val="427412576"/>
        <c:axId val="42588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79.099999999999994</c:v>
                </c:pt>
                <c:pt idx="1">
                  <c:v>79.33</c:v>
                </c:pt>
                <c:pt idx="2">
                  <c:v>73.540000000000006</c:v>
                </c:pt>
                <c:pt idx="3">
                  <c:v>75.44</c:v>
                </c:pt>
                <c:pt idx="4">
                  <c:v>78.14</c:v>
                </c:pt>
              </c:numCache>
            </c:numRef>
          </c:val>
          <c:smooth val="0"/>
          <c:extLst xmlns:c16r2="http://schemas.microsoft.com/office/drawing/2015/06/chart">
            <c:ext xmlns:c16="http://schemas.microsoft.com/office/drawing/2014/chart" uri="{C3380CC4-5D6E-409C-BE32-E72D297353CC}">
              <c16:uniqueId val="{00000001-0DDD-409C-BEEE-7EA1A06C8623}"/>
            </c:ext>
          </c:extLst>
        </c:ser>
        <c:dLbls>
          <c:showLegendKey val="0"/>
          <c:showVal val="0"/>
          <c:showCatName val="0"/>
          <c:showSerName val="0"/>
          <c:showPercent val="0"/>
          <c:showBubbleSize val="0"/>
        </c:dLbls>
        <c:marker val="1"/>
        <c:smooth val="0"/>
        <c:axId val="427412576"/>
        <c:axId val="425883568"/>
      </c:lineChart>
      <c:dateAx>
        <c:axId val="427412576"/>
        <c:scaling>
          <c:orientation val="minMax"/>
        </c:scaling>
        <c:delete val="1"/>
        <c:axPos val="b"/>
        <c:numFmt formatCode="&quot;R&quot;yy" sourceLinked="1"/>
        <c:majorTickMark val="none"/>
        <c:minorTickMark val="none"/>
        <c:tickLblPos val="none"/>
        <c:crossAx val="425883568"/>
        <c:crosses val="autoZero"/>
        <c:auto val="1"/>
        <c:lblOffset val="100"/>
        <c:baseTimeUnit val="years"/>
      </c:dateAx>
      <c:valAx>
        <c:axId val="42588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4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4B-4D86-8F93-DC4CD7CA855C}"/>
            </c:ext>
          </c:extLst>
        </c:ser>
        <c:dLbls>
          <c:showLegendKey val="0"/>
          <c:showVal val="0"/>
          <c:showCatName val="0"/>
          <c:showSerName val="0"/>
          <c:showPercent val="0"/>
          <c:showBubbleSize val="0"/>
        </c:dLbls>
        <c:gapWidth val="150"/>
        <c:axId val="426501904"/>
        <c:axId val="13987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4B-4D86-8F93-DC4CD7CA855C}"/>
            </c:ext>
          </c:extLst>
        </c:ser>
        <c:dLbls>
          <c:showLegendKey val="0"/>
          <c:showVal val="0"/>
          <c:showCatName val="0"/>
          <c:showSerName val="0"/>
          <c:showPercent val="0"/>
          <c:showBubbleSize val="0"/>
        </c:dLbls>
        <c:marker val="1"/>
        <c:smooth val="0"/>
        <c:axId val="426501904"/>
        <c:axId val="139878160"/>
      </c:lineChart>
      <c:dateAx>
        <c:axId val="426501904"/>
        <c:scaling>
          <c:orientation val="minMax"/>
        </c:scaling>
        <c:delete val="1"/>
        <c:axPos val="b"/>
        <c:numFmt formatCode="&quot;R&quot;yy" sourceLinked="1"/>
        <c:majorTickMark val="none"/>
        <c:minorTickMark val="none"/>
        <c:tickLblPos val="none"/>
        <c:crossAx val="139878160"/>
        <c:crosses val="autoZero"/>
        <c:auto val="1"/>
        <c:lblOffset val="100"/>
        <c:baseTimeUnit val="years"/>
      </c:dateAx>
      <c:valAx>
        <c:axId val="13987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0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13-455F-98C1-9EABADBE2B9F}"/>
            </c:ext>
          </c:extLst>
        </c:ser>
        <c:dLbls>
          <c:showLegendKey val="0"/>
          <c:showVal val="0"/>
          <c:showCatName val="0"/>
          <c:showSerName val="0"/>
          <c:showPercent val="0"/>
          <c:showBubbleSize val="0"/>
        </c:dLbls>
        <c:gapWidth val="150"/>
        <c:axId val="427629008"/>
        <c:axId val="1393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13-455F-98C1-9EABADBE2B9F}"/>
            </c:ext>
          </c:extLst>
        </c:ser>
        <c:dLbls>
          <c:showLegendKey val="0"/>
          <c:showVal val="0"/>
          <c:showCatName val="0"/>
          <c:showSerName val="0"/>
          <c:showPercent val="0"/>
          <c:showBubbleSize val="0"/>
        </c:dLbls>
        <c:marker val="1"/>
        <c:smooth val="0"/>
        <c:axId val="427629008"/>
        <c:axId val="139353728"/>
      </c:lineChart>
      <c:dateAx>
        <c:axId val="427629008"/>
        <c:scaling>
          <c:orientation val="minMax"/>
        </c:scaling>
        <c:delete val="1"/>
        <c:axPos val="b"/>
        <c:numFmt formatCode="&quot;R&quot;yy" sourceLinked="1"/>
        <c:majorTickMark val="none"/>
        <c:minorTickMark val="none"/>
        <c:tickLblPos val="none"/>
        <c:crossAx val="139353728"/>
        <c:crosses val="autoZero"/>
        <c:auto val="1"/>
        <c:lblOffset val="100"/>
        <c:baseTimeUnit val="years"/>
      </c:dateAx>
      <c:valAx>
        <c:axId val="1393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62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BC-4B8F-B159-AA8A0BF50873}"/>
            </c:ext>
          </c:extLst>
        </c:ser>
        <c:dLbls>
          <c:showLegendKey val="0"/>
          <c:showVal val="0"/>
          <c:showCatName val="0"/>
          <c:showSerName val="0"/>
          <c:showPercent val="0"/>
          <c:showBubbleSize val="0"/>
        </c:dLbls>
        <c:gapWidth val="150"/>
        <c:axId val="139352552"/>
        <c:axId val="13935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BC-4B8F-B159-AA8A0BF50873}"/>
            </c:ext>
          </c:extLst>
        </c:ser>
        <c:dLbls>
          <c:showLegendKey val="0"/>
          <c:showVal val="0"/>
          <c:showCatName val="0"/>
          <c:showSerName val="0"/>
          <c:showPercent val="0"/>
          <c:showBubbleSize val="0"/>
        </c:dLbls>
        <c:marker val="1"/>
        <c:smooth val="0"/>
        <c:axId val="139352552"/>
        <c:axId val="139354120"/>
      </c:lineChart>
      <c:dateAx>
        <c:axId val="139352552"/>
        <c:scaling>
          <c:orientation val="minMax"/>
        </c:scaling>
        <c:delete val="1"/>
        <c:axPos val="b"/>
        <c:numFmt formatCode="&quot;R&quot;yy" sourceLinked="1"/>
        <c:majorTickMark val="none"/>
        <c:minorTickMark val="none"/>
        <c:tickLblPos val="none"/>
        <c:crossAx val="139354120"/>
        <c:crosses val="autoZero"/>
        <c:auto val="1"/>
        <c:lblOffset val="100"/>
        <c:baseTimeUnit val="years"/>
      </c:dateAx>
      <c:valAx>
        <c:axId val="13935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5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F2-4327-B6C9-3285B71A5208}"/>
            </c:ext>
          </c:extLst>
        </c:ser>
        <c:dLbls>
          <c:showLegendKey val="0"/>
          <c:showVal val="0"/>
          <c:showCatName val="0"/>
          <c:showSerName val="0"/>
          <c:showPercent val="0"/>
          <c:showBubbleSize val="0"/>
        </c:dLbls>
        <c:gapWidth val="150"/>
        <c:axId val="139350984"/>
        <c:axId val="13934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F2-4327-B6C9-3285B71A5208}"/>
            </c:ext>
          </c:extLst>
        </c:ser>
        <c:dLbls>
          <c:showLegendKey val="0"/>
          <c:showVal val="0"/>
          <c:showCatName val="0"/>
          <c:showSerName val="0"/>
          <c:showPercent val="0"/>
          <c:showBubbleSize val="0"/>
        </c:dLbls>
        <c:marker val="1"/>
        <c:smooth val="0"/>
        <c:axId val="139350984"/>
        <c:axId val="139349416"/>
      </c:lineChart>
      <c:dateAx>
        <c:axId val="139350984"/>
        <c:scaling>
          <c:orientation val="minMax"/>
        </c:scaling>
        <c:delete val="1"/>
        <c:axPos val="b"/>
        <c:numFmt formatCode="&quot;R&quot;yy" sourceLinked="1"/>
        <c:majorTickMark val="none"/>
        <c:minorTickMark val="none"/>
        <c:tickLblPos val="none"/>
        <c:crossAx val="139349416"/>
        <c:crosses val="autoZero"/>
        <c:auto val="1"/>
        <c:lblOffset val="100"/>
        <c:baseTimeUnit val="years"/>
      </c:dateAx>
      <c:valAx>
        <c:axId val="13934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5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847.43</c:v>
                </c:pt>
                <c:pt idx="1">
                  <c:v>906.64</c:v>
                </c:pt>
                <c:pt idx="2">
                  <c:v>1169.1600000000001</c:v>
                </c:pt>
                <c:pt idx="3">
                  <c:v>1062.17</c:v>
                </c:pt>
                <c:pt idx="4">
                  <c:v>827.73</c:v>
                </c:pt>
              </c:numCache>
            </c:numRef>
          </c:val>
          <c:extLst xmlns:c16r2="http://schemas.microsoft.com/office/drawing/2015/06/chart">
            <c:ext xmlns:c16="http://schemas.microsoft.com/office/drawing/2014/chart" uri="{C3380CC4-5D6E-409C-BE32-E72D297353CC}">
              <c16:uniqueId val="{00000000-A8BD-40D3-9968-3126C582C11C}"/>
            </c:ext>
          </c:extLst>
        </c:ser>
        <c:dLbls>
          <c:showLegendKey val="0"/>
          <c:showVal val="0"/>
          <c:showCatName val="0"/>
          <c:showSerName val="0"/>
          <c:showPercent val="0"/>
          <c:showBubbleSize val="0"/>
        </c:dLbls>
        <c:gapWidth val="150"/>
        <c:axId val="139351376"/>
        <c:axId val="1393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1018.52</c:v>
                </c:pt>
                <c:pt idx="1">
                  <c:v>949.61</c:v>
                </c:pt>
                <c:pt idx="2">
                  <c:v>918.84</c:v>
                </c:pt>
                <c:pt idx="3">
                  <c:v>955.49</c:v>
                </c:pt>
                <c:pt idx="4">
                  <c:v>1017.9</c:v>
                </c:pt>
              </c:numCache>
            </c:numRef>
          </c:val>
          <c:smooth val="0"/>
          <c:extLst xmlns:c16r2="http://schemas.microsoft.com/office/drawing/2015/06/chart">
            <c:ext xmlns:c16="http://schemas.microsoft.com/office/drawing/2014/chart" uri="{C3380CC4-5D6E-409C-BE32-E72D297353CC}">
              <c16:uniqueId val="{00000001-A8BD-40D3-9968-3126C582C11C}"/>
            </c:ext>
          </c:extLst>
        </c:ser>
        <c:dLbls>
          <c:showLegendKey val="0"/>
          <c:showVal val="0"/>
          <c:showCatName val="0"/>
          <c:showSerName val="0"/>
          <c:showPercent val="0"/>
          <c:showBubbleSize val="0"/>
        </c:dLbls>
        <c:marker val="1"/>
        <c:smooth val="0"/>
        <c:axId val="139351376"/>
        <c:axId val="139355296"/>
      </c:lineChart>
      <c:dateAx>
        <c:axId val="139351376"/>
        <c:scaling>
          <c:orientation val="minMax"/>
        </c:scaling>
        <c:delete val="1"/>
        <c:axPos val="b"/>
        <c:numFmt formatCode="&quot;R&quot;yy" sourceLinked="1"/>
        <c:majorTickMark val="none"/>
        <c:minorTickMark val="none"/>
        <c:tickLblPos val="none"/>
        <c:crossAx val="139355296"/>
        <c:crosses val="autoZero"/>
        <c:auto val="1"/>
        <c:lblOffset val="100"/>
        <c:baseTimeUnit val="years"/>
      </c:dateAx>
      <c:valAx>
        <c:axId val="1393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5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50.87</c:v>
                </c:pt>
                <c:pt idx="1">
                  <c:v>43.45</c:v>
                </c:pt>
                <c:pt idx="2">
                  <c:v>30.07</c:v>
                </c:pt>
                <c:pt idx="3">
                  <c:v>26.19</c:v>
                </c:pt>
                <c:pt idx="4">
                  <c:v>32.07</c:v>
                </c:pt>
              </c:numCache>
            </c:numRef>
          </c:val>
          <c:extLst xmlns:c16r2="http://schemas.microsoft.com/office/drawing/2015/06/chart">
            <c:ext xmlns:c16="http://schemas.microsoft.com/office/drawing/2014/chart" uri="{C3380CC4-5D6E-409C-BE32-E72D297353CC}">
              <c16:uniqueId val="{00000000-40EF-4037-B6EE-AB240F452C57}"/>
            </c:ext>
          </c:extLst>
        </c:ser>
        <c:dLbls>
          <c:showLegendKey val="0"/>
          <c:showVal val="0"/>
          <c:showCatName val="0"/>
          <c:showSerName val="0"/>
          <c:showPercent val="0"/>
          <c:showBubbleSize val="0"/>
        </c:dLbls>
        <c:gapWidth val="150"/>
        <c:axId val="139351768"/>
        <c:axId val="13935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58.79</c:v>
                </c:pt>
                <c:pt idx="1">
                  <c:v>58.41</c:v>
                </c:pt>
                <c:pt idx="2">
                  <c:v>58.27</c:v>
                </c:pt>
                <c:pt idx="3">
                  <c:v>55.15</c:v>
                </c:pt>
                <c:pt idx="4">
                  <c:v>53.95</c:v>
                </c:pt>
              </c:numCache>
            </c:numRef>
          </c:val>
          <c:smooth val="0"/>
          <c:extLst xmlns:c16r2="http://schemas.microsoft.com/office/drawing/2015/06/chart">
            <c:ext xmlns:c16="http://schemas.microsoft.com/office/drawing/2014/chart" uri="{C3380CC4-5D6E-409C-BE32-E72D297353CC}">
              <c16:uniqueId val="{00000001-40EF-4037-B6EE-AB240F452C57}"/>
            </c:ext>
          </c:extLst>
        </c:ser>
        <c:dLbls>
          <c:showLegendKey val="0"/>
          <c:showVal val="0"/>
          <c:showCatName val="0"/>
          <c:showSerName val="0"/>
          <c:showPercent val="0"/>
          <c:showBubbleSize val="0"/>
        </c:dLbls>
        <c:marker val="1"/>
        <c:smooth val="0"/>
        <c:axId val="139351768"/>
        <c:axId val="139356472"/>
      </c:lineChart>
      <c:dateAx>
        <c:axId val="139351768"/>
        <c:scaling>
          <c:orientation val="minMax"/>
        </c:scaling>
        <c:delete val="1"/>
        <c:axPos val="b"/>
        <c:numFmt formatCode="&quot;R&quot;yy" sourceLinked="1"/>
        <c:majorTickMark val="none"/>
        <c:minorTickMark val="none"/>
        <c:tickLblPos val="none"/>
        <c:crossAx val="139356472"/>
        <c:crosses val="autoZero"/>
        <c:auto val="1"/>
        <c:lblOffset val="100"/>
        <c:baseTimeUnit val="years"/>
      </c:dateAx>
      <c:valAx>
        <c:axId val="13935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51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516.09</c:v>
                </c:pt>
                <c:pt idx="1">
                  <c:v>524.87</c:v>
                </c:pt>
                <c:pt idx="2">
                  <c:v>598.14</c:v>
                </c:pt>
                <c:pt idx="3">
                  <c:v>688.52</c:v>
                </c:pt>
                <c:pt idx="4">
                  <c:v>621.28</c:v>
                </c:pt>
              </c:numCache>
            </c:numRef>
          </c:val>
          <c:extLst xmlns:c16r2="http://schemas.microsoft.com/office/drawing/2015/06/chart">
            <c:ext xmlns:c16="http://schemas.microsoft.com/office/drawing/2014/chart" uri="{C3380CC4-5D6E-409C-BE32-E72D297353CC}">
              <c16:uniqueId val="{00000000-1268-4DC3-8720-7158810EDD04}"/>
            </c:ext>
          </c:extLst>
        </c:ser>
        <c:dLbls>
          <c:showLegendKey val="0"/>
          <c:showVal val="0"/>
          <c:showCatName val="0"/>
          <c:showSerName val="0"/>
          <c:showPercent val="0"/>
          <c:showBubbleSize val="0"/>
        </c:dLbls>
        <c:gapWidth val="150"/>
        <c:axId val="428284088"/>
        <c:axId val="42828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298.25</c:v>
                </c:pt>
                <c:pt idx="1">
                  <c:v>303.27999999999997</c:v>
                </c:pt>
                <c:pt idx="2">
                  <c:v>303.81</c:v>
                </c:pt>
                <c:pt idx="3">
                  <c:v>310.26</c:v>
                </c:pt>
                <c:pt idx="4">
                  <c:v>318.99</c:v>
                </c:pt>
              </c:numCache>
            </c:numRef>
          </c:val>
          <c:smooth val="0"/>
          <c:extLst xmlns:c16r2="http://schemas.microsoft.com/office/drawing/2015/06/chart">
            <c:ext xmlns:c16="http://schemas.microsoft.com/office/drawing/2014/chart" uri="{C3380CC4-5D6E-409C-BE32-E72D297353CC}">
              <c16:uniqueId val="{00000001-1268-4DC3-8720-7158810EDD04}"/>
            </c:ext>
          </c:extLst>
        </c:ser>
        <c:dLbls>
          <c:showLegendKey val="0"/>
          <c:showVal val="0"/>
          <c:showCatName val="0"/>
          <c:showSerName val="0"/>
          <c:showPercent val="0"/>
          <c:showBubbleSize val="0"/>
        </c:dLbls>
        <c:marker val="1"/>
        <c:smooth val="0"/>
        <c:axId val="428284088"/>
        <c:axId val="428284480"/>
      </c:lineChart>
      <c:dateAx>
        <c:axId val="428284088"/>
        <c:scaling>
          <c:orientation val="minMax"/>
        </c:scaling>
        <c:delete val="1"/>
        <c:axPos val="b"/>
        <c:numFmt formatCode="&quot;R&quot;yy" sourceLinked="1"/>
        <c:majorTickMark val="none"/>
        <c:minorTickMark val="none"/>
        <c:tickLblPos val="none"/>
        <c:crossAx val="428284480"/>
        <c:crosses val="autoZero"/>
        <c:auto val="1"/>
        <c:lblOffset val="100"/>
        <c:baseTimeUnit val="years"/>
      </c:dateAx>
      <c:valAx>
        <c:axId val="4282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28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T54" zoomScaleNormal="100" workbookViewId="0">
      <selection activeCell="BL86" sqref="BL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北海道　遠別町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x14ac:dyDescent="0.15">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2335</v>
      </c>
      <c r="AM8" s="59"/>
      <c r="AN8" s="59"/>
      <c r="AO8" s="59"/>
      <c r="AP8" s="59"/>
      <c r="AQ8" s="59"/>
      <c r="AR8" s="59"/>
      <c r="AS8" s="59"/>
      <c r="AT8" s="35">
        <f>データ!$S$6</f>
        <v>590.79999999999995</v>
      </c>
      <c r="AU8" s="35"/>
      <c r="AV8" s="35"/>
      <c r="AW8" s="35"/>
      <c r="AX8" s="35"/>
      <c r="AY8" s="35"/>
      <c r="AZ8" s="35"/>
      <c r="BA8" s="35"/>
      <c r="BB8" s="35">
        <f>データ!$T$6</f>
        <v>3.95</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99.96</v>
      </c>
      <c r="Q10" s="35"/>
      <c r="R10" s="35"/>
      <c r="S10" s="35"/>
      <c r="T10" s="35"/>
      <c r="U10" s="35"/>
      <c r="V10" s="35"/>
      <c r="W10" s="59">
        <f>データ!$Q$6</f>
        <v>5220</v>
      </c>
      <c r="X10" s="59"/>
      <c r="Y10" s="59"/>
      <c r="Z10" s="59"/>
      <c r="AA10" s="59"/>
      <c r="AB10" s="59"/>
      <c r="AC10" s="59"/>
      <c r="AD10" s="2"/>
      <c r="AE10" s="2"/>
      <c r="AF10" s="2"/>
      <c r="AG10" s="2"/>
      <c r="AH10" s="2"/>
      <c r="AI10" s="2"/>
      <c r="AJ10" s="2"/>
      <c r="AK10" s="2"/>
      <c r="AL10" s="59">
        <f>データ!$U$6</f>
        <v>2328</v>
      </c>
      <c r="AM10" s="59"/>
      <c r="AN10" s="59"/>
      <c r="AO10" s="59"/>
      <c r="AP10" s="59"/>
      <c r="AQ10" s="59"/>
      <c r="AR10" s="59"/>
      <c r="AS10" s="59"/>
      <c r="AT10" s="35">
        <f>データ!$V$6</f>
        <v>60.8</v>
      </c>
      <c r="AU10" s="35"/>
      <c r="AV10" s="35"/>
      <c r="AW10" s="35"/>
      <c r="AX10" s="35"/>
      <c r="AY10" s="35"/>
      <c r="AZ10" s="35"/>
      <c r="BA10" s="35"/>
      <c r="BB10" s="35">
        <f>データ!$W$6</f>
        <v>38.29</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115</v>
      </c>
      <c r="BM16" s="37"/>
      <c r="BN16" s="37"/>
      <c r="BO16" s="37"/>
      <c r="BP16" s="37"/>
      <c r="BQ16" s="37"/>
      <c r="BR16" s="37"/>
      <c r="BS16" s="37"/>
      <c r="BT16" s="37"/>
      <c r="BU16" s="37"/>
      <c r="BV16" s="37"/>
      <c r="BW16" s="37"/>
      <c r="BX16" s="37"/>
      <c r="BY16" s="37"/>
      <c r="BZ16" s="3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114</v>
      </c>
      <c r="BM47" s="37"/>
      <c r="BN47" s="37"/>
      <c r="BO47" s="37"/>
      <c r="BP47" s="37"/>
      <c r="BQ47" s="37"/>
      <c r="BR47" s="37"/>
      <c r="BS47" s="37"/>
      <c r="BT47" s="37"/>
      <c r="BU47" s="37"/>
      <c r="BV47" s="37"/>
      <c r="BW47" s="37"/>
      <c r="BX47" s="37"/>
      <c r="BY47" s="37"/>
      <c r="BZ47" s="3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116</v>
      </c>
      <c r="BM66" s="37"/>
      <c r="BN66" s="37"/>
      <c r="BO66" s="37"/>
      <c r="BP66" s="37"/>
      <c r="BQ66" s="37"/>
      <c r="BR66" s="37"/>
      <c r="BS66" s="37"/>
      <c r="BT66" s="37"/>
      <c r="BU66" s="37"/>
      <c r="BV66" s="37"/>
      <c r="BW66" s="37"/>
      <c r="BX66" s="37"/>
      <c r="BY66" s="37"/>
      <c r="BZ66" s="3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x4pBNx2TJ4MI3PJmBOS25UHrv22BnNrKvv5D3moB2Jxep7+DJ3G66ip1bV0tEUN5mtRVaQ6uhsWA6owToV8ueA==" saltValue="phzoK8XuIc16h8iALoa5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1" t="s">
        <v>52</v>
      </c>
      <c r="I3" s="72"/>
      <c r="J3" s="72"/>
      <c r="K3" s="72"/>
      <c r="L3" s="72"/>
      <c r="M3" s="72"/>
      <c r="N3" s="72"/>
      <c r="O3" s="72"/>
      <c r="P3" s="72"/>
      <c r="Q3" s="72"/>
      <c r="R3" s="72"/>
      <c r="S3" s="72"/>
      <c r="T3" s="72"/>
      <c r="U3" s="72"/>
      <c r="V3" s="72"/>
      <c r="W3" s="73"/>
      <c r="X3" s="77" t="s">
        <v>53</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54</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x14ac:dyDescent="0.15">
      <c r="A4" s="15" t="s">
        <v>55</v>
      </c>
      <c r="B4" s="17"/>
      <c r="C4" s="17"/>
      <c r="D4" s="17"/>
      <c r="E4" s="17"/>
      <c r="F4" s="17"/>
      <c r="G4" s="17"/>
      <c r="H4" s="74"/>
      <c r="I4" s="75"/>
      <c r="J4" s="75"/>
      <c r="K4" s="75"/>
      <c r="L4" s="75"/>
      <c r="M4" s="75"/>
      <c r="N4" s="75"/>
      <c r="O4" s="75"/>
      <c r="P4" s="75"/>
      <c r="Q4" s="75"/>
      <c r="R4" s="75"/>
      <c r="S4" s="75"/>
      <c r="T4" s="75"/>
      <c r="U4" s="75"/>
      <c r="V4" s="75"/>
      <c r="W4" s="76"/>
      <c r="X4" s="70" t="s">
        <v>56</v>
      </c>
      <c r="Y4" s="70"/>
      <c r="Z4" s="70"/>
      <c r="AA4" s="70"/>
      <c r="AB4" s="70"/>
      <c r="AC4" s="70"/>
      <c r="AD4" s="70"/>
      <c r="AE4" s="70"/>
      <c r="AF4" s="70"/>
      <c r="AG4" s="70"/>
      <c r="AH4" s="70"/>
      <c r="AI4" s="70" t="s">
        <v>57</v>
      </c>
      <c r="AJ4" s="70"/>
      <c r="AK4" s="70"/>
      <c r="AL4" s="70"/>
      <c r="AM4" s="70"/>
      <c r="AN4" s="70"/>
      <c r="AO4" s="70"/>
      <c r="AP4" s="70"/>
      <c r="AQ4" s="70"/>
      <c r="AR4" s="70"/>
      <c r="AS4" s="70"/>
      <c r="AT4" s="70" t="s">
        <v>58</v>
      </c>
      <c r="AU4" s="70"/>
      <c r="AV4" s="70"/>
      <c r="AW4" s="70"/>
      <c r="AX4" s="70"/>
      <c r="AY4" s="70"/>
      <c r="AZ4" s="70"/>
      <c r="BA4" s="70"/>
      <c r="BB4" s="70"/>
      <c r="BC4" s="70"/>
      <c r="BD4" s="70"/>
      <c r="BE4" s="70" t="s">
        <v>59</v>
      </c>
      <c r="BF4" s="70"/>
      <c r="BG4" s="70"/>
      <c r="BH4" s="70"/>
      <c r="BI4" s="70"/>
      <c r="BJ4" s="70"/>
      <c r="BK4" s="70"/>
      <c r="BL4" s="70"/>
      <c r="BM4" s="70"/>
      <c r="BN4" s="70"/>
      <c r="BO4" s="70"/>
      <c r="BP4" s="70" t="s">
        <v>60</v>
      </c>
      <c r="BQ4" s="70"/>
      <c r="BR4" s="70"/>
      <c r="BS4" s="70"/>
      <c r="BT4" s="70"/>
      <c r="BU4" s="70"/>
      <c r="BV4" s="70"/>
      <c r="BW4" s="70"/>
      <c r="BX4" s="70"/>
      <c r="BY4" s="70"/>
      <c r="BZ4" s="70"/>
      <c r="CA4" s="70" t="s">
        <v>61</v>
      </c>
      <c r="CB4" s="70"/>
      <c r="CC4" s="70"/>
      <c r="CD4" s="70"/>
      <c r="CE4" s="70"/>
      <c r="CF4" s="70"/>
      <c r="CG4" s="70"/>
      <c r="CH4" s="70"/>
      <c r="CI4" s="70"/>
      <c r="CJ4" s="70"/>
      <c r="CK4" s="70"/>
      <c r="CL4" s="70" t="s">
        <v>62</v>
      </c>
      <c r="CM4" s="70"/>
      <c r="CN4" s="70"/>
      <c r="CO4" s="70"/>
      <c r="CP4" s="70"/>
      <c r="CQ4" s="70"/>
      <c r="CR4" s="70"/>
      <c r="CS4" s="70"/>
      <c r="CT4" s="70"/>
      <c r="CU4" s="70"/>
      <c r="CV4" s="70"/>
      <c r="CW4" s="70" t="s">
        <v>63</v>
      </c>
      <c r="CX4" s="70"/>
      <c r="CY4" s="70"/>
      <c r="CZ4" s="70"/>
      <c r="DA4" s="70"/>
      <c r="DB4" s="70"/>
      <c r="DC4" s="70"/>
      <c r="DD4" s="70"/>
      <c r="DE4" s="70"/>
      <c r="DF4" s="70"/>
      <c r="DG4" s="70"/>
      <c r="DH4" s="70" t="s">
        <v>64</v>
      </c>
      <c r="DI4" s="70"/>
      <c r="DJ4" s="70"/>
      <c r="DK4" s="70"/>
      <c r="DL4" s="70"/>
      <c r="DM4" s="70"/>
      <c r="DN4" s="70"/>
      <c r="DO4" s="70"/>
      <c r="DP4" s="70"/>
      <c r="DQ4" s="70"/>
      <c r="DR4" s="70"/>
      <c r="DS4" s="70" t="s">
        <v>65</v>
      </c>
      <c r="DT4" s="70"/>
      <c r="DU4" s="70"/>
      <c r="DV4" s="70"/>
      <c r="DW4" s="70"/>
      <c r="DX4" s="70"/>
      <c r="DY4" s="70"/>
      <c r="DZ4" s="70"/>
      <c r="EA4" s="70"/>
      <c r="EB4" s="70"/>
      <c r="EC4" s="70"/>
      <c r="ED4" s="70" t="s">
        <v>66</v>
      </c>
      <c r="EE4" s="70"/>
      <c r="EF4" s="70"/>
      <c r="EG4" s="70"/>
      <c r="EH4" s="70"/>
      <c r="EI4" s="70"/>
      <c r="EJ4" s="70"/>
      <c r="EK4" s="70"/>
      <c r="EL4" s="70"/>
      <c r="EM4" s="70"/>
      <c r="EN4" s="70"/>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2023</v>
      </c>
      <c r="C6" s="20">
        <f t="shared" ref="C6:W6" si="3">C7</f>
        <v>14869</v>
      </c>
      <c r="D6" s="20">
        <f t="shared" si="3"/>
        <v>47</v>
      </c>
      <c r="E6" s="20">
        <f t="shared" si="3"/>
        <v>1</v>
      </c>
      <c r="F6" s="20">
        <f t="shared" si="3"/>
        <v>0</v>
      </c>
      <c r="G6" s="20">
        <f t="shared" si="3"/>
        <v>0</v>
      </c>
      <c r="H6" s="20" t="str">
        <f t="shared" si="3"/>
        <v>北海道　遠別町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99.96</v>
      </c>
      <c r="Q6" s="21">
        <f t="shared" si="3"/>
        <v>5220</v>
      </c>
      <c r="R6" s="21">
        <f t="shared" si="3"/>
        <v>2335</v>
      </c>
      <c r="S6" s="21">
        <f t="shared" si="3"/>
        <v>590.79999999999995</v>
      </c>
      <c r="T6" s="21">
        <f t="shared" si="3"/>
        <v>3.95</v>
      </c>
      <c r="U6" s="21">
        <f t="shared" si="3"/>
        <v>2328</v>
      </c>
      <c r="V6" s="21">
        <f t="shared" si="3"/>
        <v>60.8</v>
      </c>
      <c r="W6" s="21">
        <f t="shared" si="3"/>
        <v>38.29</v>
      </c>
      <c r="X6" s="22">
        <f>IF(X7="",NA(),X7)</f>
        <v>66.78</v>
      </c>
      <c r="Y6" s="22">
        <f t="shared" ref="Y6:AG6" si="4">IF(Y7="",NA(),Y7)</f>
        <v>67.650000000000006</v>
      </c>
      <c r="Z6" s="22">
        <f t="shared" si="4"/>
        <v>64.61</v>
      </c>
      <c r="AA6" s="22">
        <f t="shared" si="4"/>
        <v>61.38</v>
      </c>
      <c r="AB6" s="22">
        <f t="shared" si="4"/>
        <v>65.010000000000005</v>
      </c>
      <c r="AC6" s="22">
        <f t="shared" si="4"/>
        <v>79.099999999999994</v>
      </c>
      <c r="AD6" s="22">
        <f t="shared" si="4"/>
        <v>79.33</v>
      </c>
      <c r="AE6" s="22">
        <f t="shared" si="4"/>
        <v>73.540000000000006</v>
      </c>
      <c r="AF6" s="22">
        <f t="shared" si="4"/>
        <v>75.44</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847.43</v>
      </c>
      <c r="BF6" s="22">
        <f t="shared" ref="BF6:BN6" si="7">IF(BF7="",NA(),BF7)</f>
        <v>906.64</v>
      </c>
      <c r="BG6" s="22">
        <f t="shared" si="7"/>
        <v>1169.1600000000001</v>
      </c>
      <c r="BH6" s="22">
        <f t="shared" si="7"/>
        <v>1062.17</v>
      </c>
      <c r="BI6" s="22">
        <f t="shared" si="7"/>
        <v>827.73</v>
      </c>
      <c r="BJ6" s="22">
        <f t="shared" si="7"/>
        <v>1018.52</v>
      </c>
      <c r="BK6" s="22">
        <f t="shared" si="7"/>
        <v>949.61</v>
      </c>
      <c r="BL6" s="22">
        <f t="shared" si="7"/>
        <v>918.84</v>
      </c>
      <c r="BM6" s="22">
        <f t="shared" si="7"/>
        <v>955.49</v>
      </c>
      <c r="BN6" s="22">
        <f t="shared" si="7"/>
        <v>1017.9</v>
      </c>
      <c r="BO6" s="21" t="str">
        <f>IF(BO7="","",IF(BO7="-","【-】","【"&amp;SUBSTITUTE(TEXT(BO7,"#,##0.00"),"-","△")&amp;"】"))</f>
        <v>【1,045.20】</v>
      </c>
      <c r="BP6" s="22">
        <f>IF(BP7="",NA(),BP7)</f>
        <v>50.87</v>
      </c>
      <c r="BQ6" s="22">
        <f t="shared" ref="BQ6:BY6" si="8">IF(BQ7="",NA(),BQ7)</f>
        <v>43.45</v>
      </c>
      <c r="BR6" s="22">
        <f t="shared" si="8"/>
        <v>30.07</v>
      </c>
      <c r="BS6" s="22">
        <f t="shared" si="8"/>
        <v>26.19</v>
      </c>
      <c r="BT6" s="22">
        <f t="shared" si="8"/>
        <v>32.07</v>
      </c>
      <c r="BU6" s="22">
        <f t="shared" si="8"/>
        <v>58.79</v>
      </c>
      <c r="BV6" s="22">
        <f t="shared" si="8"/>
        <v>58.41</v>
      </c>
      <c r="BW6" s="22">
        <f t="shared" si="8"/>
        <v>58.27</v>
      </c>
      <c r="BX6" s="22">
        <f t="shared" si="8"/>
        <v>55.15</v>
      </c>
      <c r="BY6" s="22">
        <f t="shared" si="8"/>
        <v>53.95</v>
      </c>
      <c r="BZ6" s="21" t="str">
        <f>IF(BZ7="","",IF(BZ7="-","【-】","【"&amp;SUBSTITUTE(TEXT(BZ7,"#,##0.00"),"-","△")&amp;"】"))</f>
        <v>【49.51】</v>
      </c>
      <c r="CA6" s="22">
        <f>IF(CA7="",NA(),CA7)</f>
        <v>516.09</v>
      </c>
      <c r="CB6" s="22">
        <f t="shared" ref="CB6:CJ6" si="9">IF(CB7="",NA(),CB7)</f>
        <v>524.87</v>
      </c>
      <c r="CC6" s="22">
        <f t="shared" si="9"/>
        <v>598.14</v>
      </c>
      <c r="CD6" s="22">
        <f t="shared" si="9"/>
        <v>688.52</v>
      </c>
      <c r="CE6" s="22">
        <f t="shared" si="9"/>
        <v>621.28</v>
      </c>
      <c r="CF6" s="22">
        <f t="shared" si="9"/>
        <v>298.25</v>
      </c>
      <c r="CG6" s="22">
        <f t="shared" si="9"/>
        <v>303.27999999999997</v>
      </c>
      <c r="CH6" s="22">
        <f t="shared" si="9"/>
        <v>303.81</v>
      </c>
      <c r="CI6" s="22">
        <f t="shared" si="9"/>
        <v>310.26</v>
      </c>
      <c r="CJ6" s="22">
        <f t="shared" si="9"/>
        <v>318.99</v>
      </c>
      <c r="CK6" s="21" t="str">
        <f>IF(CK7="","",IF(CK7="-","【-】","【"&amp;SUBSTITUTE(TEXT(CK7,"#,##0.00"),"-","△")&amp;"】"))</f>
        <v>【317.14】</v>
      </c>
      <c r="CL6" s="22">
        <f>IF(CL7="",NA(),CL7)</f>
        <v>53.61</v>
      </c>
      <c r="CM6" s="22">
        <f t="shared" ref="CM6:CU6" si="10">IF(CM7="",NA(),CM7)</f>
        <v>56.67</v>
      </c>
      <c r="CN6" s="22">
        <f t="shared" si="10"/>
        <v>53.69</v>
      </c>
      <c r="CO6" s="22">
        <f t="shared" si="10"/>
        <v>53.93</v>
      </c>
      <c r="CP6" s="22">
        <f t="shared" si="10"/>
        <v>54.91</v>
      </c>
      <c r="CQ6" s="22">
        <f t="shared" si="10"/>
        <v>56.04</v>
      </c>
      <c r="CR6" s="22">
        <f t="shared" si="10"/>
        <v>58.52</v>
      </c>
      <c r="CS6" s="22">
        <f t="shared" si="10"/>
        <v>58.88</v>
      </c>
      <c r="CT6" s="22">
        <f t="shared" si="10"/>
        <v>58.16</v>
      </c>
      <c r="CU6" s="22">
        <f t="shared" si="10"/>
        <v>55.9</v>
      </c>
      <c r="CV6" s="21" t="str">
        <f>IF(CV7="","",IF(CV7="-","【-】","【"&amp;SUBSTITUTE(TEXT(CV7,"#,##0.00"),"-","△")&amp;"】"))</f>
        <v>【55.00】</v>
      </c>
      <c r="CW6" s="22">
        <f>IF(CW7="",NA(),CW7)</f>
        <v>73.92</v>
      </c>
      <c r="CX6" s="22">
        <f t="shared" ref="CX6:DF6" si="11">IF(CX7="",NA(),CX7)</f>
        <v>69.010000000000005</v>
      </c>
      <c r="CY6" s="22">
        <f t="shared" si="11"/>
        <v>65.89</v>
      </c>
      <c r="CZ6" s="22">
        <f t="shared" si="11"/>
        <v>64.489999999999995</v>
      </c>
      <c r="DA6" s="22">
        <f t="shared" si="11"/>
        <v>62.54</v>
      </c>
      <c r="DB6" s="22">
        <f t="shared" si="11"/>
        <v>72.78</v>
      </c>
      <c r="DC6" s="22">
        <f t="shared" si="11"/>
        <v>71.33</v>
      </c>
      <c r="DD6" s="22">
        <f t="shared" si="11"/>
        <v>71.150000000000006</v>
      </c>
      <c r="DE6" s="22">
        <f t="shared" si="11"/>
        <v>70.34</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0.14000000000000001</v>
      </c>
      <c r="EE6" s="22">
        <f t="shared" ref="EE6:EM6" si="14">IF(EE7="",NA(),EE7)</f>
        <v>0.32</v>
      </c>
      <c r="EF6" s="22">
        <f t="shared" si="14"/>
        <v>0.36</v>
      </c>
      <c r="EG6" s="22">
        <f t="shared" si="14"/>
        <v>0.38</v>
      </c>
      <c r="EH6" s="22">
        <f t="shared" si="14"/>
        <v>0.02</v>
      </c>
      <c r="EI6" s="22">
        <f t="shared" si="14"/>
        <v>0.71</v>
      </c>
      <c r="EJ6" s="22">
        <f t="shared" si="14"/>
        <v>0.72</v>
      </c>
      <c r="EK6" s="22">
        <f t="shared" si="14"/>
        <v>0.71</v>
      </c>
      <c r="EL6" s="22">
        <f t="shared" si="14"/>
        <v>0.55000000000000004</v>
      </c>
      <c r="EM6" s="22">
        <f t="shared" si="14"/>
        <v>0.44</v>
      </c>
      <c r="EN6" s="21" t="str">
        <f>IF(EN7="","",IF(EN7="-","【-】","【"&amp;SUBSTITUTE(TEXT(EN7,"#,##0.00"),"-","△")&amp;"】"))</f>
        <v>【0.40】</v>
      </c>
    </row>
    <row r="7" spans="1:144" s="23" customFormat="1" x14ac:dyDescent="0.15">
      <c r="A7" s="15"/>
      <c r="B7" s="24">
        <v>2023</v>
      </c>
      <c r="C7" s="24">
        <v>14869</v>
      </c>
      <c r="D7" s="24">
        <v>47</v>
      </c>
      <c r="E7" s="24">
        <v>1</v>
      </c>
      <c r="F7" s="24">
        <v>0</v>
      </c>
      <c r="G7" s="24">
        <v>0</v>
      </c>
      <c r="H7" s="24" t="s">
        <v>96</v>
      </c>
      <c r="I7" s="24" t="s">
        <v>97</v>
      </c>
      <c r="J7" s="24" t="s">
        <v>98</v>
      </c>
      <c r="K7" s="24" t="s">
        <v>99</v>
      </c>
      <c r="L7" s="24" t="s">
        <v>100</v>
      </c>
      <c r="M7" s="24" t="s">
        <v>101</v>
      </c>
      <c r="N7" s="25" t="s">
        <v>102</v>
      </c>
      <c r="O7" s="25" t="s">
        <v>103</v>
      </c>
      <c r="P7" s="25">
        <v>99.96</v>
      </c>
      <c r="Q7" s="25">
        <v>5220</v>
      </c>
      <c r="R7" s="25">
        <v>2335</v>
      </c>
      <c r="S7" s="25">
        <v>590.79999999999995</v>
      </c>
      <c r="T7" s="25">
        <v>3.95</v>
      </c>
      <c r="U7" s="25">
        <v>2328</v>
      </c>
      <c r="V7" s="25">
        <v>60.8</v>
      </c>
      <c r="W7" s="25">
        <v>38.29</v>
      </c>
      <c r="X7" s="25">
        <v>66.78</v>
      </c>
      <c r="Y7" s="25">
        <v>67.650000000000006</v>
      </c>
      <c r="Z7" s="25">
        <v>64.61</v>
      </c>
      <c r="AA7" s="25">
        <v>61.38</v>
      </c>
      <c r="AB7" s="25">
        <v>65.010000000000005</v>
      </c>
      <c r="AC7" s="25">
        <v>79.099999999999994</v>
      </c>
      <c r="AD7" s="25">
        <v>79.33</v>
      </c>
      <c r="AE7" s="25">
        <v>73.540000000000006</v>
      </c>
      <c r="AF7" s="25">
        <v>75.44</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847.43</v>
      </c>
      <c r="BF7" s="25">
        <v>906.64</v>
      </c>
      <c r="BG7" s="25">
        <v>1169.1600000000001</v>
      </c>
      <c r="BH7" s="25">
        <v>1062.17</v>
      </c>
      <c r="BI7" s="25">
        <v>827.73</v>
      </c>
      <c r="BJ7" s="25">
        <v>1018.52</v>
      </c>
      <c r="BK7" s="25">
        <v>949.61</v>
      </c>
      <c r="BL7" s="25">
        <v>918.84</v>
      </c>
      <c r="BM7" s="25">
        <v>955.49</v>
      </c>
      <c r="BN7" s="25">
        <v>1017.9</v>
      </c>
      <c r="BO7" s="25">
        <v>1045.2</v>
      </c>
      <c r="BP7" s="25">
        <v>50.87</v>
      </c>
      <c r="BQ7" s="25">
        <v>43.45</v>
      </c>
      <c r="BR7" s="25">
        <v>30.07</v>
      </c>
      <c r="BS7" s="25">
        <v>26.19</v>
      </c>
      <c r="BT7" s="25">
        <v>32.07</v>
      </c>
      <c r="BU7" s="25">
        <v>58.79</v>
      </c>
      <c r="BV7" s="25">
        <v>58.41</v>
      </c>
      <c r="BW7" s="25">
        <v>58.27</v>
      </c>
      <c r="BX7" s="25">
        <v>55.15</v>
      </c>
      <c r="BY7" s="25">
        <v>53.95</v>
      </c>
      <c r="BZ7" s="25">
        <v>49.51</v>
      </c>
      <c r="CA7" s="25">
        <v>516.09</v>
      </c>
      <c r="CB7" s="25">
        <v>524.87</v>
      </c>
      <c r="CC7" s="25">
        <v>598.14</v>
      </c>
      <c r="CD7" s="25">
        <v>688.52</v>
      </c>
      <c r="CE7" s="25">
        <v>621.28</v>
      </c>
      <c r="CF7" s="25">
        <v>298.25</v>
      </c>
      <c r="CG7" s="25">
        <v>303.27999999999997</v>
      </c>
      <c r="CH7" s="25">
        <v>303.81</v>
      </c>
      <c r="CI7" s="25">
        <v>310.26</v>
      </c>
      <c r="CJ7" s="25">
        <v>318.99</v>
      </c>
      <c r="CK7" s="25">
        <v>317.14</v>
      </c>
      <c r="CL7" s="25">
        <v>53.61</v>
      </c>
      <c r="CM7" s="25">
        <v>56.67</v>
      </c>
      <c r="CN7" s="25">
        <v>53.69</v>
      </c>
      <c r="CO7" s="25">
        <v>53.93</v>
      </c>
      <c r="CP7" s="25">
        <v>54.91</v>
      </c>
      <c r="CQ7" s="25">
        <v>56.04</v>
      </c>
      <c r="CR7" s="25">
        <v>58.52</v>
      </c>
      <c r="CS7" s="25">
        <v>58.88</v>
      </c>
      <c r="CT7" s="25">
        <v>58.16</v>
      </c>
      <c r="CU7" s="25">
        <v>55.9</v>
      </c>
      <c r="CV7" s="25">
        <v>55</v>
      </c>
      <c r="CW7" s="25">
        <v>73.92</v>
      </c>
      <c r="CX7" s="25">
        <v>69.010000000000005</v>
      </c>
      <c r="CY7" s="25">
        <v>65.89</v>
      </c>
      <c r="CZ7" s="25">
        <v>64.489999999999995</v>
      </c>
      <c r="DA7" s="25">
        <v>62.54</v>
      </c>
      <c r="DB7" s="25">
        <v>72.78</v>
      </c>
      <c r="DC7" s="25">
        <v>71.33</v>
      </c>
      <c r="DD7" s="25">
        <v>71.150000000000006</v>
      </c>
      <c r="DE7" s="25">
        <v>70.34</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0.14000000000000001</v>
      </c>
      <c r="EE7" s="25">
        <v>0.32</v>
      </c>
      <c r="EF7" s="25">
        <v>0.36</v>
      </c>
      <c r="EG7" s="25">
        <v>0.38</v>
      </c>
      <c r="EH7" s="25">
        <v>0.02</v>
      </c>
      <c r="EI7" s="25">
        <v>0.71</v>
      </c>
      <c r="EJ7" s="25">
        <v>0.72</v>
      </c>
      <c r="EK7" s="25">
        <v>0.71</v>
      </c>
      <c r="EL7" s="25">
        <v>0.55000000000000004</v>
      </c>
      <c r="EM7" s="25">
        <v>0.44</v>
      </c>
      <c r="EN7" s="25">
        <v>0.4</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15">
      <c r="B11">
        <v>22</v>
      </c>
      <c r="C11">
        <v>21</v>
      </c>
      <c r="D11">
        <v>20</v>
      </c>
      <c r="E11">
        <v>19</v>
      </c>
      <c r="F11">
        <v>18</v>
      </c>
      <c r="G11" t="s">
        <v>109</v>
      </c>
    </row>
    <row r="12" spans="1:144" x14ac:dyDescent="0.15">
      <c r="B12">
        <v>1</v>
      </c>
      <c r="C12">
        <v>1</v>
      </c>
      <c r="D12">
        <v>1</v>
      </c>
      <c r="E12">
        <v>1</v>
      </c>
      <c r="F12">
        <v>1</v>
      </c>
      <c r="G12" t="s">
        <v>110</v>
      </c>
    </row>
    <row r="13" spans="1:144" x14ac:dyDescent="0.15">
      <c r="B13" t="s">
        <v>111</v>
      </c>
      <c r="C13" t="s">
        <v>111</v>
      </c>
      <c r="D13" t="s">
        <v>112</v>
      </c>
      <c r="E13" t="s">
        <v>111</v>
      </c>
      <c r="F13" t="s">
        <v>111</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2015suido01</cp:lastModifiedBy>
  <cp:lastPrinted>2025-01-29T04:52:38Z</cp:lastPrinted>
  <dcterms:created xsi:type="dcterms:W3CDTF">2024-12-11T05:07:58Z</dcterms:created>
  <dcterms:modified xsi:type="dcterms:W3CDTF">2025-01-29T04:52:42Z</dcterms:modified>
  <cp:category/>
</cp:coreProperties>
</file>