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72.17.10.156\総務課\30★★財政係★★\財政係\今井（令和4年度～）\その他振興局等報告\財政状況資料集\R5\07.03.07_【照会：312（水）、324（月）正午〆】令和５年度財政状況資料集の作成等について\提出ファイル\"/>
    </mc:Choice>
  </mc:AlternateContent>
  <xr:revisionPtr revIDLastSave="0" documentId="13_ncr:1_{8E30D1CB-7C5D-448F-9DA9-0DE9B86DEE5A}" xr6:coauthVersionLast="47" xr6:coauthVersionMax="47" xr10:uidLastSave="{00000000-0000-0000-0000-000000000000}"/>
  <bookViews>
    <workbookView xWindow="-45" yWindow="0" windowWidth="19215" windowHeight="15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AM35" i="10"/>
  <c r="C35" i="10"/>
  <c r="CO34" i="10"/>
  <c r="BW34" i="10"/>
  <c r="BW35" i="10" s="1"/>
  <c r="C34" i="10"/>
  <c r="U34" i="10" s="1"/>
  <c r="U35" i="10" s="1"/>
  <c r="U36" i="10" s="1"/>
  <c r="AM34" i="10" l="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<sst xmlns="http://schemas.openxmlformats.org/spreadsheetml/2006/main" count="1098" uniqueCount="555">
  <si>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</si>
  <si>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</si>
  <si>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</si>
  <si>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</si>
  <si>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</si>
  <si>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</si>
  <si>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</si>
  <si>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</si>
  <si>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</si>
  <si>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</si>
  <si>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</si>
  <si>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</si>
  <si>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</si>
  <si>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</si>
  <si>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</si>
  <si>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</si>
  <si>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</si>
  <si>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</si>
  <si>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</si>
  <si>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</si>
  <si>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</si>
  <si>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</si>
  <si>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</si>
  <si>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</si>
  <si>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</si>
  <si>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</si>
  <si>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</si>
  <si>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</si>
  <si>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</si>
  <si>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</si>
  <si>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</si>
  <si>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</si>
  <si>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</si>
  <si>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</si>
  <si>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</si>
  <si>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</si>
  <si>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</si>
  <si>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</si>
  <si>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</si>
  <si>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</si>
  <si>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</si>
  <si>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</si>
  <si>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</si>
  <si>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</si>
  <si>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</si>
  <si>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</si>
  <si>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</si>
  <si>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</si>
  <si>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</si>
  <si>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</si>
  <si>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</si>
  <si>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</si>
  <si>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</si>
  <si>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</si>
  <si>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</si>
  <si>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</si>
  <si>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</si>
  <si>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</si>
  <si>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</si>
  <si>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</si>
  <si>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</si>
  <si>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</si>
  <si>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</si>
  <si>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</si>
  <si>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</si>
  <si>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</si>
  <si>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</si>
  <si>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</si>
  <si>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</si>
  <si>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</si>
  <si>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</si>
  <si>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</si>
  <si>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</si>
  <si>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</si>
  <si>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</si>
  <si>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</si>
  <si>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</si>
  <si>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</si>
  <si>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</si>
  <si>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</si>
  <si>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</si>
  <si>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</si>
  <si>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</si>
  <si>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</si>
  <si>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</si>
  <si>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</si>
  <si>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</si>
  <si>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</si>
  <si>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</si>
  <si>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</si>
  <si>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</si>
  <si>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</si>
  <si>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</si>
  <si>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</si>
  <si>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遠別町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</si>
  <si>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</si>
  <si>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</si>
  <si>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</si>
  <si>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</si>
  <si>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</si>
  <si>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</si>
  <si>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</si>
  <si>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</si>
  <si>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</si>
  <si>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</si>
  <si>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</si>
  <si>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</si>
  <si>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</si>
  <si>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</si>
  <si>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</si>
  <si>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</si>
  <si>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</si>
  <si>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</si>
  <si>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</si>
  <si>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</si>
  <si>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</si>
  <si>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</si>
  <si>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</si>
  <si>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</si>
  <si>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</si>
  <si>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</si>
  <si>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</si>
  <si>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</si>
  <si>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</si>
  <si>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</si>
  <si>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</si>
  <si>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</si>
  <si>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</si>
  <si>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</si>
  <si>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</si>
  <si>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</si>
  <si>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</si>
  <si>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</si>
  <si>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</si>
  <si>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</si>
  <si>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</si>
  <si>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</si>
  <si>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</si>
  <si>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</si>
  <si>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</si>
  <si>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</si>
  <si>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-3.6</t>
    <phoneticPr fontId="5"/>
  </si>
  <si>
    <t>基準財政需要額</t>
    <phoneticPr fontId="26"/>
  </si>
  <si>
    <t>うち日本人(％)</t>
    <phoneticPr fontId="5"/>
  </si>
  <si>
    <t>-4.5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</si>
  <si>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</si>
  <si>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</si>
  <si>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</si>
  <si>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</si>
  <si>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</si>
  <si>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</si>
  <si>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</si>
  <si>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</si>
  <si>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</si>
  <si>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</si>
  <si>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</si>
  <si>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</si>
  <si>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</si>
  <si>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</si>
  <si>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</si>
  <si>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</si>
  <si>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</si>
  <si>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</si>
  <si>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</si>
  <si>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</si>
  <si>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</si>
  <si>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</si>
  <si>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</si>
  <si>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</si>
  <si>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</si>
  <si>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</si>
  <si>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</si>
  <si>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</si>
  <si>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</si>
  <si>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</si>
  <si>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</si>
  <si>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</si>
  <si>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</si>
  <si>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</si>
  <si>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</si>
  <si>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</si>
  <si>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</si>
  <si>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</si>
  <si>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</si>
  <si>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</si>
  <si>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</si>
  <si>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</si>
  <si>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</si>
  <si>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</si>
  <si>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</si>
  <si>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</si>
  <si>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</si>
  <si>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</si>
  <si>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</si>
  <si>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</si>
  <si>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</si>
  <si>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</si>
  <si>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</si>
  <si>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</si>
  <si>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</si>
  <si>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</si>
  <si>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</si>
  <si>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</si>
  <si>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</si>
  <si>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北海道遠別町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</si>
  <si>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</si>
  <si>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</si>
  <si>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</si>
  <si>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</si>
  <si>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</si>
  <si>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</si>
  <si>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</si>
  <si>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</si>
  <si>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</si>
  <si>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</si>
  <si>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</si>
  <si>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</si>
  <si>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</si>
  <si>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</si>
  <si>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</si>
  <si>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</si>
  <si>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</si>
  <si>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</si>
  <si>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</si>
  <si>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</si>
  <si>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</si>
  <si>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</si>
  <si>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</si>
  <si>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</si>
  <si>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</si>
  <si>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</si>
  <si>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</si>
  <si>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</si>
  <si>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</si>
  <si>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</si>
  <si>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</si>
  <si>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</si>
  <si>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</si>
  <si>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</si>
  <si>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</si>
  <si>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</si>
  <si>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</si>
  <si>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</si>
  <si>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</si>
  <si>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</si>
  <si>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</si>
  <si>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</si>
  <si>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</si>
  <si>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</si>
  <si>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</si>
  <si>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</si>
  <si>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</si>
  <si>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</si>
  <si>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</si>
  <si>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</si>
  <si>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</si>
  <si>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</si>
  <si>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</si>
  <si>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</si>
  <si>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</si>
  <si>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</si>
  <si>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</si>
  <si>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</si>
  <si>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</si>
  <si>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</si>
  <si>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</si>
  <si>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</si>
  <si>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</si>
  <si>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</si>
  <si>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</si>
  <si>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</si>
  <si>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</si>
  <si>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</si>
  <si>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</si>
  <si>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</si>
  <si>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</si>
  <si>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</si>
  <si>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</si>
  <si>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</si>
  <si>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</si>
  <si>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</si>
  <si>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</si>
  <si>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</si>
  <si>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</si>
  <si>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</si>
  <si>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</si>
  <si>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</si>
  <si>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</si>
  <si>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</si>
  <si>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</si>
  <si>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</si>
  <si>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</si>
  <si>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</si>
  <si>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</si>
  <si>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</si>
  <si>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</si>
  <si>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</si>
  <si>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</si>
  <si>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</si>
  <si>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</si>
  <si>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</si>
  <si>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</si>
  <si>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</si>
  <si>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</si>
  <si>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</si>
  <si>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</si>
  <si>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</si>
  <si>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</si>
  <si>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</si>
  <si>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</si>
  <si>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</si>
  <si>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</si>
  <si>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</si>
  <si>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</si>
  <si>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</si>
  <si>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</si>
  <si>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</si>
  <si>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</si>
  <si>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</si>
  <si>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</si>
  <si>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</si>
  <si>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</si>
  <si>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</si>
  <si>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</si>
  <si>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</si>
  <si>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</si>
  <si>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</si>
  <si>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</si>
  <si>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</si>
  <si>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</si>
  <si>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</si>
  <si>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</si>
  <si>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</si>
  <si>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</si>
  <si>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</si>
  <si>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</si>
  <si>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</si>
  <si>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</si>
  <si>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</si>
  <si>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</si>
  <si>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</si>
  <si>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</si>
  <si>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</si>
  <si>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</si>
  <si>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</si>
  <si>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</si>
  <si>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</si>
  <si>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</si>
  <si>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</si>
  <si>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</si>
  <si>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</si>
  <si>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</si>
  <si>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</si>
  <si>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</si>
  <si>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</si>
  <si>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北海道遠別町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</si>
  <si>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</si>
  <si>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</si>
  <si>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</si>
  <si>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</si>
  <si>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</si>
  <si>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</si>
  <si>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</si>
  <si>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</si>
  <si>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</si>
  <si>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</si>
  <si>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</si>
  <si>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</si>
  <si>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</si>
  <si>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</si>
  <si>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</si>
  <si>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</si>
  <si>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</si>
  <si>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</si>
  <si>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</si>
  <si>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</si>
  <si>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</si>
  <si>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</si>
  <si>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</si>
  <si>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</si>
  <si>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</si>
  <si>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</si>
  <si>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</si>
  <si>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</si>
  <si>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</si>
  <si>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</si>
  <si>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</si>
  <si>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</si>
  <si>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</si>
  <si>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遠別町国民健康保険特別会計</t>
    <phoneticPr fontId="5"/>
  </si>
  <si>
    <t>遠別町介護保険特別会計</t>
    <phoneticPr fontId="5"/>
  </si>
  <si>
    <t>遠別町後期高齢者医療特別会計</t>
    <phoneticPr fontId="5"/>
  </si>
  <si>
    <t>遠別町立国保病院事業会計</t>
    <phoneticPr fontId="5"/>
  </si>
  <si>
    <t>法適用企業</t>
    <phoneticPr fontId="5"/>
  </si>
  <si>
    <t>遠別町簡易水道特別会計</t>
    <phoneticPr fontId="5"/>
  </si>
  <si>
    <t>法非適用企業</t>
    <phoneticPr fontId="5"/>
  </si>
  <si>
    <t>遠別町下水道特別会計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</si>
  <si>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</si>
  <si>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</si>
  <si>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</si>
  <si>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</si>
  <si>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</si>
  <si>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</si>
  <si>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</si>
  <si>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</si>
  <si>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</si>
  <si>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</si>
  <si>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</si>
  <si>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</si>
  <si>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</si>
  <si>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</si>
  <si>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</si>
  <si>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</si>
  <si>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</si>
  <si>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</si>
  <si>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</si>
  <si>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</si>
  <si>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</si>
  <si>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</si>
  <si>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</si>
  <si>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</si>
  <si>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</si>
  <si>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</si>
  <si>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</si>
  <si>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</si>
  <si>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</si>
  <si>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</si>
  <si>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</si>
  <si>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</si>
  <si>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</si>
  <si>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</si>
  <si>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</si>
  <si>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</si>
  <si>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</si>
  <si>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</si>
  <si>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</si>
  <si>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</si>
  <si>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</si>
  <si>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</si>
  <si>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</si>
  <si>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</si>
  <si>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</si>
  <si>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</si>
  <si>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</si>
  <si>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</si>
  <si>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</si>
  <si>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</si>
  <si>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</si>
  <si>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</si>
  <si>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</si>
  <si>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</si>
  <si>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</si>
  <si>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</si>
  <si>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</si>
  <si>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</si>
  <si>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</si>
  <si>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</si>
  <si>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</si>
  <si>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</si>
  <si>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</si>
  <si>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</si>
  <si>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</si>
  <si>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</si>
  <si>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</si>
  <si>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</si>
  <si>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</si>
  <si>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</si>
  <si>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</si>
  <si>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</si>
  <si>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</si>
  <si>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</si>
  <si>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</si>
  <si>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</si>
  <si>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</si>
  <si>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</si>
  <si>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</si>
  <si>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</si>
  <si>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</si>
  <si>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</si>
  <si>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</si>
  <si>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</si>
  <si>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</si>
  <si>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</si>
  <si>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</si>
  <si>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</si>
  <si>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</si>
  <si>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</si>
  <si>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</si>
  <si>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</si>
  <si>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</si>
  <si>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</si>
  <si>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</si>
  <si>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</si>
  <si>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</si>
  <si>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</si>
  <si>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</si>
  <si>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</si>
  <si>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</si>
  <si>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</si>
  <si>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</si>
  <si>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</si>
  <si>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</si>
  <si>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</si>
  <si>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</si>
  <si>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</si>
  <si>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</si>
  <si>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</si>
  <si>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</si>
  <si>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</si>
  <si>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</si>
  <si>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</si>
  <si>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</si>
  <si>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</si>
  <si>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</si>
  <si>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</si>
  <si>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</si>
  <si>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</si>
  <si>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</si>
  <si>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</si>
  <si>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</si>
  <si>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</si>
  <si>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</si>
  <si>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</si>
  <si>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</si>
  <si>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</si>
  <si>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</si>
  <si>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</si>
  <si>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</si>
  <si>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</si>
  <si>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</si>
  <si>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</si>
  <si>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</si>
  <si>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6.13</t>
  </si>
  <si>
    <t>遠別町立国保病院事業会計</t>
  </si>
  <si>
    <t>一般会計</t>
  </si>
  <si>
    <t>遠別町介護保険特別会計</t>
  </si>
  <si>
    <t>遠別町下水道特別会計</t>
  </si>
  <si>
    <t>遠別町簡易水道特別会計</t>
  </si>
  <si>
    <t>遠別町国民健康保険特別会計</t>
  </si>
  <si>
    <t>遠別町後期高齢者医療特別会計</t>
  </si>
  <si>
    <t>その他会計（赤字）</t>
  </si>
  <si>
    <t>その他会計（黒字）</t>
  </si>
  <si>
    <t>R01</t>
    <phoneticPr fontId="5"/>
  </si>
  <si>
    <t>R02</t>
    <phoneticPr fontId="5"/>
  </si>
  <si>
    <t>R03</t>
    <phoneticPr fontId="5"/>
  </si>
  <si>
    <t>R04</t>
    <phoneticPr fontId="5"/>
  </si>
  <si>
    <t>R05</t>
    <phoneticPr fontId="5"/>
  </si>
  <si>
    <t>西天北五町衛生施設組合</t>
    <rPh sb="0" eb="3">
      <t>ニシテンポク</t>
    </rPh>
    <rPh sb="3" eb="5">
      <t>ゴチョウ</t>
    </rPh>
    <rPh sb="5" eb="11">
      <t>エイセイシセツクミアイ</t>
    </rPh>
    <phoneticPr fontId="2"/>
  </si>
  <si>
    <t>北留萌消防組合</t>
    <rPh sb="0" eb="7">
      <t>キタルモイショウボウクミアイ</t>
    </rPh>
    <phoneticPr fontId="2"/>
  </si>
  <si>
    <t>遠別酪農振興公社</t>
    <rPh sb="0" eb="2">
      <t>エンベツ</t>
    </rPh>
    <rPh sb="2" eb="4">
      <t>ラクノウ</t>
    </rPh>
    <rPh sb="4" eb="8">
      <t>シンコウコウシャ</t>
    </rPh>
    <phoneticPr fontId="2"/>
  </si>
  <si>
    <t>まちづくり応援基金</t>
    <rPh sb="5" eb="7">
      <t>オウエン</t>
    </rPh>
    <rPh sb="7" eb="9">
      <t>キキン</t>
    </rPh>
    <phoneticPr fontId="5"/>
  </si>
  <si>
    <t>公共施設等整備基金</t>
    <rPh sb="0" eb="2">
      <t>コウキョウ</t>
    </rPh>
    <rPh sb="2" eb="4">
      <t>シセツ</t>
    </rPh>
    <rPh sb="4" eb="5">
      <t>トウ</t>
    </rPh>
    <rPh sb="5" eb="7">
      <t>セイビ</t>
    </rPh>
    <rPh sb="7" eb="9">
      <t>キキン</t>
    </rPh>
    <phoneticPr fontId="5"/>
  </si>
  <si>
    <t>ふるさと創生基金</t>
    <rPh sb="4" eb="6">
      <t>ソウセイ</t>
    </rPh>
    <rPh sb="6" eb="8">
      <t>キキン</t>
    </rPh>
    <phoneticPr fontId="5"/>
  </si>
  <si>
    <t>森林環境譲与税基金</t>
    <rPh sb="0" eb="7">
      <t>シンリンカンキョウジョウヨゼイ</t>
    </rPh>
    <rPh sb="7" eb="9">
      <t>キキン</t>
    </rPh>
    <phoneticPr fontId="5"/>
  </si>
  <si>
    <t>遠別町・キャッスルガー市国際交流基金</t>
    <rPh sb="0" eb="2">
      <t>エンベツ</t>
    </rPh>
    <rPh sb="2" eb="3">
      <t>チョウ</t>
    </rPh>
    <rPh sb="11" eb="12">
      <t>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</si>
</sst>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7650-4A0E-BEDC-111A46AC82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383305</c:v>
                </c:pt>
                <c:pt idx="1">
                  <c:v>259487</c:v>
                </c:pt>
                <c:pt idx="2">
                  <c:v>180219</c:v>
                </c:pt>
                <c:pt idx="3">
                  <c:v>243189</c:v>
                </c:pt>
                <c:pt idx="4">
                  <c:v>1018319</c:v>
                </c:pt>
              </c:numCache>
            </c:numRef>
          </c:val>
          <c:smooth val="0"/>
          <c:extLst>
            <c:ext xmlns:c16="http://schemas.microsoft.com/office/drawing/2014/chart" uri="{C3380CC4-5D6E-409C-BE32-E72D297353CC}">
              <c16:uniqueId val="{00000001-7650-4A0E-BEDC-111A46AC82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1.06</c:v>
                </c:pt>
                <c:pt idx="1">
                  <c:v>1.34</c:v>
                </c:pt>
                <c:pt idx="2">
                  <c:v>4.28</c:v>
                </c:pt>
                <c:pt idx="3">
                  <c:v>4.71</c:v>
                </c:pt>
                <c:pt idx="4">
                  <c:v>5.01</c:v>
                </c:pt>
              </c:numCache>
            </c:numRef>
          </c:val>
          <c:extLst>
            <c:ext xmlns:c16="http://schemas.microsoft.com/office/drawing/2014/chart" uri="{C3380CC4-5D6E-409C-BE32-E72D297353CC}">
              <c16:uniqueId val="{00000000-C4F9-4838-85FE-494451A6E3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44.37</c:v>
                </c:pt>
                <c:pt idx="1">
                  <c:v>43.38</c:v>
                </c:pt>
                <c:pt idx="2">
                  <c:v>41.65</c:v>
                </c:pt>
                <c:pt idx="3">
                  <c:v>42.19</c:v>
                </c:pt>
                <c:pt idx="4">
                  <c:v>46.96</c:v>
                </c:pt>
              </c:numCache>
            </c:numRef>
          </c:val>
          <c:extLst>
            <c:ext xmlns:c16="http://schemas.microsoft.com/office/drawing/2014/chart" uri="{C3380CC4-5D6E-409C-BE32-E72D297353CC}">
              <c16:uniqueId val="{00000001-C4F9-4838-85FE-494451A6E3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-6.13</c:v>
                </c:pt>
                <c:pt idx="1">
                  <c:v>0.63</c:v>
                </c:pt>
                <c:pt idx="2">
                  <c:v>7.16</c:v>
                </c:pt>
                <c:pt idx="3">
                  <c:v>0.84</c:v>
                </c:pt>
                <c:pt idx="4">
                  <c:v>5.29</c:v>
                </c:pt>
              </c:numCache>
            </c:numRef>
          </c:val>
          <c:smooth val="0"/>
          <c:extLst>
            <c:ext xmlns:c16="http://schemas.microsoft.com/office/drawing/2014/chart" uri="{C3380CC4-5D6E-409C-BE32-E72D297353CC}">
              <c16:uniqueId val="{00000002-C4F9-4838-85FE-494451A6E3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367-4223-9DD1-70DD0D9BBDE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67-4223-9DD1-70DD0D9BBDE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367-4223-9DD1-70DD0D9BBDE1}"/>
            </c:ext>
          </c:extLst>
        </c:ser>
        <c:ser>
          <c:idx val="3"/>
          <c:order val="3"/>
          <c:tx>
            <c:strRef>
              <c:f>データシート!$A$30</c:f>
              <c:strCache>
                <c:ptCount val="1"/>
                <c:pt idx="0">
                  <c:v>遠別町後期高齢者医療特別会計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367-4223-9DD1-70DD0D9BBDE1}"/>
            </c:ext>
          </c:extLst>
        </c:ser>
        <c:ser>
          <c:idx val="4"/>
          <c:order val="4"/>
          <c:tx>
            <c:strRef>
              <c:f>データシート!$A$31</c:f>
              <c:strCache>
                <c:ptCount val="1"/>
                <c:pt idx="0">
                  <c:v>遠別町国民健康保険特別会計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0.04</c:v>
                </c:pt>
                <c:pt idx="4">
                  <c:v>#N/A</c:v>
                </c:pt>
                <c:pt idx="5">
                  <c:v>0.23</c:v>
                </c:pt>
                <c:pt idx="6">
                  <c:v>#N/A</c:v>
                </c:pt>
                <c:pt idx="7">
                  <c:v>0.05</c:v>
                </c:pt>
                <c:pt idx="8">
                  <c:v>#N/A</c:v>
                </c:pt>
                <c:pt idx="9">
                  <c:v>0.14000000000000001</c:v>
                </c:pt>
              </c:numCache>
            </c:numRef>
          </c:val>
          <c:extLst>
            <c:ext xmlns:c16="http://schemas.microsoft.com/office/drawing/2014/chart" uri="{C3380CC4-5D6E-409C-BE32-E72D297353CC}">
              <c16:uniqueId val="{00000004-3367-4223-9DD1-70DD0D9BBDE1}"/>
            </c:ext>
          </c:extLst>
        </c:ser>
        <c:ser>
          <c:idx val="5"/>
          <c:order val="5"/>
          <c:tx>
            <c:strRef>
              <c:f>データシート!$A$32</c:f>
              <c:strCache>
                <c:ptCount val="1"/>
                <c:pt idx="0">
                  <c:v>遠別町簡易水道特別会計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7.0000000000000007E-2</c:v>
                </c:pt>
                <c:pt idx="2">
                  <c:v>#N/A</c:v>
                </c:pt>
                <c:pt idx="3">
                  <c:v>0.03</c:v>
                </c:pt>
                <c:pt idx="4">
                  <c:v>#N/A</c:v>
                </c:pt>
                <c:pt idx="5">
                  <c:v>0.04</c:v>
                </c:pt>
                <c:pt idx="6">
                  <c:v>#N/A</c:v>
                </c:pt>
                <c:pt idx="7">
                  <c:v>0.01</c:v>
                </c:pt>
                <c:pt idx="8">
                  <c:v>#N/A</c:v>
                </c:pt>
                <c:pt idx="9">
                  <c:v>0.23</c:v>
                </c:pt>
              </c:numCache>
            </c:numRef>
          </c:val>
          <c:extLst>
            <c:ext xmlns:c16="http://schemas.microsoft.com/office/drawing/2014/chart" uri="{C3380CC4-5D6E-409C-BE32-E72D297353CC}">
              <c16:uniqueId val="{00000005-3367-4223-9DD1-70DD0D9BBDE1}"/>
            </c:ext>
          </c:extLst>
        </c:ser>
        <c:ser>
          <c:idx val="6"/>
          <c:order val="6"/>
          <c:tx>
            <c:strRef>
              <c:f>データシート!$A$33</c:f>
              <c:strCache>
                <c:ptCount val="1"/>
                <c:pt idx="0">
                  <c:v>遠別町下水道特別会計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0.06</c:v>
                </c:pt>
                <c:pt idx="2">
                  <c:v>#N/A</c:v>
                </c:pt>
                <c:pt idx="3">
                  <c:v>0.06</c:v>
                </c:pt>
                <c:pt idx="4">
                  <c:v>#N/A</c:v>
                </c:pt>
                <c:pt idx="5">
                  <c:v>0.13</c:v>
                </c:pt>
                <c:pt idx="6">
                  <c:v>#N/A</c:v>
                </c:pt>
                <c:pt idx="7">
                  <c:v>0.03</c:v>
                </c:pt>
                <c:pt idx="8">
                  <c:v>#N/A</c:v>
                </c:pt>
                <c:pt idx="9">
                  <c:v>0.36</c:v>
                </c:pt>
              </c:numCache>
            </c:numRef>
          </c:val>
          <c:extLst>
            <c:ext xmlns:c16="http://schemas.microsoft.com/office/drawing/2014/chart" uri="{C3380CC4-5D6E-409C-BE32-E72D297353CC}">
              <c16:uniqueId val="{00000006-3367-4223-9DD1-70DD0D9BBDE1}"/>
            </c:ext>
          </c:extLst>
        </c:ser>
        <c:ser>
          <c:idx val="7"/>
          <c:order val="7"/>
          <c:tx>
            <c:strRef>
              <c:f>データシート!$A$34</c:f>
              <c:strCache>
                <c:ptCount val="1"/>
                <c:pt idx="0">
                  <c:v>遠別町介護保険特別会計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0.01</c:v>
                </c:pt>
                <c:pt idx="2">
                  <c:v>#N/A</c:v>
                </c:pt>
                <c:pt idx="3">
                  <c:v>0.46</c:v>
                </c:pt>
                <c:pt idx="4">
                  <c:v>#N/A</c:v>
                </c:pt>
                <c:pt idx="5">
                  <c:v>0.68</c:v>
                </c:pt>
                <c:pt idx="6">
                  <c:v>#N/A</c:v>
                </c:pt>
                <c:pt idx="7">
                  <c:v>0.76</c:v>
                </c:pt>
                <c:pt idx="8">
                  <c:v>#N/A</c:v>
                </c:pt>
                <c:pt idx="9">
                  <c:v>0.9</c:v>
                </c:pt>
              </c:numCache>
            </c:numRef>
          </c:val>
          <c:extLst>
            <c:ext xmlns:c16="http://schemas.microsoft.com/office/drawing/2014/chart" uri="{C3380CC4-5D6E-409C-BE32-E72D297353CC}">
              <c16:uniqueId val="{00000007-3367-4223-9DD1-70DD0D9BBDE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1.05</c:v>
                </c:pt>
                <c:pt idx="2">
                  <c:v>#N/A</c:v>
                </c:pt>
                <c:pt idx="3">
                  <c:v>1.33</c:v>
                </c:pt>
                <c:pt idx="4">
                  <c:v>#N/A</c:v>
                </c:pt>
                <c:pt idx="5">
                  <c:v>4.28</c:v>
                </c:pt>
                <c:pt idx="6">
                  <c:v>#N/A</c:v>
                </c:pt>
                <c:pt idx="7">
                  <c:v>4.7</c:v>
                </c:pt>
                <c:pt idx="8">
                  <c:v>#N/A</c:v>
                </c:pt>
                <c:pt idx="9">
                  <c:v>5.01</c:v>
                </c:pt>
              </c:numCache>
            </c:numRef>
          </c:val>
          <c:extLst>
            <c:ext xmlns:c16="http://schemas.microsoft.com/office/drawing/2014/chart" uri="{C3380CC4-5D6E-409C-BE32-E72D297353CC}">
              <c16:uniqueId val="{00000008-3367-4223-9DD1-70DD0D9BBDE1}"/>
            </c:ext>
          </c:extLst>
        </c:ser>
        <c:ser>
          <c:idx val="9"/>
          <c:order val="9"/>
          <c:tx>
            <c:strRef>
              <c:f>データシート!$A$36</c:f>
              <c:strCache>
                <c:ptCount val="1"/>
                <c:pt idx="0">
                  <c:v>遠別町立国保病院事業会計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5.72</c:v>
                </c:pt>
                <c:pt idx="2">
                  <c:v>#N/A</c:v>
                </c:pt>
                <c:pt idx="3">
                  <c:v>5.84</c:v>
                </c:pt>
                <c:pt idx="4">
                  <c:v>#N/A</c:v>
                </c:pt>
                <c:pt idx="5">
                  <c:v>5.41</c:v>
                </c:pt>
                <c:pt idx="6">
                  <c:v>#N/A</c:v>
                </c:pt>
                <c:pt idx="7">
                  <c:v>5.79</c:v>
                </c:pt>
                <c:pt idx="8">
                  <c:v>#N/A</c:v>
                </c:pt>
                <c:pt idx="9">
                  <c:v>5.65</c:v>
                </c:pt>
              </c:numCache>
            </c:numRef>
          </c:val>
          <c:extLst>
            <c:ext xmlns:c16="http://schemas.microsoft.com/office/drawing/2014/chart" uri="{C3380CC4-5D6E-409C-BE32-E72D297353CC}">
              <c16:uniqueId val="{00000009-3367-4223-9DD1-70DD0D9BBDE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539</c:v>
                </c:pt>
                <c:pt idx="5">
                  <c:v>551</c:v>
                </c:pt>
                <c:pt idx="8">
                  <c:v>537</c:v>
                </c:pt>
                <c:pt idx="11">
                  <c:v>573</c:v>
                </c:pt>
                <c:pt idx="14">
                  <c:v>595</c:v>
                </c:pt>
              </c:numCache>
            </c:numRef>
          </c:val>
          <c:extLst>
            <c:ext xmlns:c16="http://schemas.microsoft.com/office/drawing/2014/chart" uri="{C3380CC4-5D6E-409C-BE32-E72D297353CC}">
              <c16:uniqueId val="{00000000-29BB-441A-9324-7E97FE904B9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29BB-441A-9324-7E97FE904B9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5</c:v>
                </c:pt>
                <c:pt idx="3">
                  <c:v>5</c:v>
                </c:pt>
                <c:pt idx="6">
                  <c:v>4</c:v>
                </c:pt>
                <c:pt idx="9">
                  <c:v>3</c:v>
                </c:pt>
                <c:pt idx="12">
                  <c:v>3</c:v>
                </c:pt>
              </c:numCache>
            </c:numRef>
          </c:val>
          <c:extLst>
            <c:ext xmlns:c16="http://schemas.microsoft.com/office/drawing/2014/chart" uri="{C3380CC4-5D6E-409C-BE32-E72D297353CC}">
              <c16:uniqueId val="{00000002-29BB-441A-9324-7E97FE904B9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BB-441A-9324-7E97FE904B9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154</c:v>
                </c:pt>
                <c:pt idx="3">
                  <c:v>156</c:v>
                </c:pt>
                <c:pt idx="6">
                  <c:v>163</c:v>
                </c:pt>
                <c:pt idx="9">
                  <c:v>156</c:v>
                </c:pt>
                <c:pt idx="12">
                  <c:v>163</c:v>
                </c:pt>
              </c:numCache>
            </c:numRef>
          </c:val>
          <c:extLst>
            <c:ext xmlns:c16="http://schemas.microsoft.com/office/drawing/2014/chart" uri="{C3380CC4-5D6E-409C-BE32-E72D297353CC}">
              <c16:uniqueId val="{00000004-29BB-441A-9324-7E97FE904B9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BB-441A-9324-7E97FE904B9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BB-441A-9324-7E97FE904B9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558</c:v>
                </c:pt>
                <c:pt idx="3">
                  <c:v>592</c:v>
                </c:pt>
                <c:pt idx="6">
                  <c:v>580</c:v>
                </c:pt>
                <c:pt idx="9">
                  <c:v>623</c:v>
                </c:pt>
                <c:pt idx="12">
                  <c:v>669</c:v>
                </c:pt>
              </c:numCache>
            </c:numRef>
          </c:val>
          <c:extLst>
            <c:ext xmlns:c16="http://schemas.microsoft.com/office/drawing/2014/chart" uri="{C3380CC4-5D6E-409C-BE32-E72D297353CC}">
              <c16:uniqueId val="{00000007-29BB-441A-9324-7E97FE904B9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178</c:v>
                </c:pt>
                <c:pt idx="2">
                  <c:v>#N/A</c:v>
                </c:pt>
                <c:pt idx="3">
                  <c:v>#N/A</c:v>
                </c:pt>
                <c:pt idx="4">
                  <c:v>202</c:v>
                </c:pt>
                <c:pt idx="5">
                  <c:v>#N/A</c:v>
                </c:pt>
                <c:pt idx="6">
                  <c:v>#N/A</c:v>
                </c:pt>
                <c:pt idx="7">
                  <c:v>210</c:v>
                </c:pt>
                <c:pt idx="8">
                  <c:v>#N/A</c:v>
                </c:pt>
                <c:pt idx="9">
                  <c:v>#N/A</c:v>
                </c:pt>
                <c:pt idx="10">
                  <c:v>209</c:v>
                </c:pt>
                <c:pt idx="11">
                  <c:v>#N/A</c:v>
                </c:pt>
                <c:pt idx="12">
                  <c:v>#N/A</c:v>
                </c:pt>
                <c:pt idx="13">
                  <c:v>241</c:v>
                </c:pt>
                <c:pt idx="14">
                  <c:v>#N/A</c:v>
                </c:pt>
              </c:numCache>
            </c:numRef>
          </c:val>
          <c:smooth val="0"/>
          <c:extLst>
            <c:ext xmlns:c16="http://schemas.microsoft.com/office/drawing/2014/chart" uri="{C3380CC4-5D6E-409C-BE32-E72D297353CC}">
              <c16:uniqueId val="{00000008-29BB-441A-9324-7E97FE904B9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4910</c:v>
                </c:pt>
                <c:pt idx="5">
                  <c:v>4800</c:v>
                </c:pt>
                <c:pt idx="8">
                  <c:v>4602</c:v>
                </c:pt>
                <c:pt idx="11">
                  <c:v>4388</c:v>
                </c:pt>
                <c:pt idx="14">
                  <c:v>5232</c:v>
                </c:pt>
              </c:numCache>
            </c:numRef>
          </c:val>
          <c:extLst>
            <c:ext xmlns:c16="http://schemas.microsoft.com/office/drawing/2014/chart" uri="{C3380CC4-5D6E-409C-BE32-E72D297353CC}">
              <c16:uniqueId val="{00000000-F4A4-4E97-B4E9-8FA50C4A715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357</c:v>
                </c:pt>
                <c:pt idx="5">
                  <c:v>313</c:v>
                </c:pt>
                <c:pt idx="8">
                  <c:v>268</c:v>
                </c:pt>
                <c:pt idx="11">
                  <c:v>220</c:v>
                </c:pt>
                <c:pt idx="14">
                  <c:v>173</c:v>
                </c:pt>
              </c:numCache>
            </c:numRef>
          </c:val>
          <c:extLst>
            <c:ext xmlns:c16="http://schemas.microsoft.com/office/drawing/2014/chart" uri="{C3380CC4-5D6E-409C-BE32-E72D297353CC}">
              <c16:uniqueId val="{00000001-F4A4-4E97-B4E9-8FA50C4A715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2092</c:v>
                </c:pt>
                <c:pt idx="5">
                  <c:v>2135</c:v>
                </c:pt>
                <c:pt idx="8">
                  <c:v>2307</c:v>
                </c:pt>
                <c:pt idx="11">
                  <c:v>2486</c:v>
                </c:pt>
                <c:pt idx="14">
                  <c:v>2470</c:v>
                </c:pt>
              </c:numCache>
            </c:numRef>
          </c:val>
          <c:extLst>
            <c:ext xmlns:c16="http://schemas.microsoft.com/office/drawing/2014/chart" uri="{C3380CC4-5D6E-409C-BE32-E72D297353CC}">
              <c16:uniqueId val="{00000002-F4A4-4E97-B4E9-8FA50C4A715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A4-4E97-B4E9-8FA50C4A715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A4-4E97-B4E9-8FA50C4A715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A4-4E97-B4E9-8FA50C4A715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605</c:v>
                </c:pt>
                <c:pt idx="3">
                  <c:v>748</c:v>
                </c:pt>
                <c:pt idx="6">
                  <c:v>740</c:v>
                </c:pt>
                <c:pt idx="9">
                  <c:v>724</c:v>
                </c:pt>
                <c:pt idx="12">
                  <c:v>741</c:v>
                </c:pt>
              </c:numCache>
            </c:numRef>
          </c:val>
          <c:extLst>
            <c:ext xmlns:c16="http://schemas.microsoft.com/office/drawing/2014/chart" uri="{C3380CC4-5D6E-409C-BE32-E72D297353CC}">
              <c16:uniqueId val="{00000006-F4A4-4E97-B4E9-8FA50C4A715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F4A4-4E97-B4E9-8FA50C4A715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1542</c:v>
                </c:pt>
                <c:pt idx="3">
                  <c:v>1446</c:v>
                </c:pt>
                <c:pt idx="6">
                  <c:v>1376</c:v>
                </c:pt>
                <c:pt idx="9">
                  <c:v>1307</c:v>
                </c:pt>
                <c:pt idx="12">
                  <c:v>1239</c:v>
                </c:pt>
              </c:numCache>
            </c:numRef>
          </c:val>
          <c:extLst>
            <c:ext xmlns:c16="http://schemas.microsoft.com/office/drawing/2014/chart" uri="{C3380CC4-5D6E-409C-BE32-E72D297353CC}">
              <c16:uniqueId val="{00000008-F4A4-4E97-B4E9-8FA50C4A715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A4-4E97-B4E9-8FA50C4A715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5369</c:v>
                </c:pt>
                <c:pt idx="3">
                  <c:v>5279</c:v>
                </c:pt>
                <c:pt idx="6">
                  <c:v>4978</c:v>
                </c:pt>
                <c:pt idx="9">
                  <c:v>4712</c:v>
                </c:pt>
                <c:pt idx="12">
                  <c:v>5874</c:v>
                </c:pt>
              </c:numCache>
            </c:numRef>
          </c:val>
          <c:extLst>
            <c:ext xmlns:c16="http://schemas.microsoft.com/office/drawing/2014/chart" uri="{C3380CC4-5D6E-409C-BE32-E72D297353CC}">
              <c16:uniqueId val="{0000000A-F4A4-4E97-B4E9-8FA50C4A715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156</c:v>
                </c:pt>
                <c:pt idx="2">
                  <c:v>#N/A</c:v>
                </c:pt>
                <c:pt idx="3">
                  <c:v>#N/A</c:v>
                </c:pt>
                <c:pt idx="4">
                  <c:v>225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A4-4E97-B4E9-8FA50C4A715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1199</c:v>
                </c:pt>
                <c:pt idx="1">
                  <c:v>1211</c:v>
                </c:pt>
                <c:pt idx="2">
                  <c:v>1364</c:v>
                </c:pt>
              </c:numCache>
            </c:numRef>
          </c:val>
          <c:extLst>
            <c:ext xmlns:c16="http://schemas.microsoft.com/office/drawing/2014/chart" uri="{C3380CC4-5D6E-409C-BE32-E72D297353CC}">
              <c16:uniqueId val="{00000000-EB6E-4E11-90EE-4D673B1CCD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c:v>
                </c:pt>
                <c:pt idx="1">
                  <c:v>155</c:v>
                </c:pt>
                <c:pt idx="2">
                  <c:v>34</c:v>
                </c:pt>
              </c:numCache>
            </c:numRef>
          </c:val>
          <c:extLst>
            <c:ext xmlns:c16="http://schemas.microsoft.com/office/drawing/2014/chart" uri="{C3380CC4-5D6E-409C-BE32-E72D297353CC}">
              <c16:uniqueId val="{00000001-EB6E-4E11-90EE-4D673B1CCD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939</c:v>
                </c:pt>
                <c:pt idx="1">
                  <c:v>980</c:v>
                </c:pt>
                <c:pt idx="2">
                  <c:v>928</c:v>
                </c:pt>
              </c:numCache>
            </c:numRef>
          </c:val>
          <c:extLst>
            <c:ext xmlns:c16="http://schemas.microsoft.com/office/drawing/2014/chart" uri="{C3380CC4-5D6E-409C-BE32-E72D297353CC}">
              <c16:uniqueId val="{00000002-EB6E-4E11-90EE-4D673B1CCD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2,335
2,248
590.80
6,276,581
6,130,086
145,594
2,903,771
5,873,799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や少子高齢化の進展に加え、地域の経済や雇用が一段と厳しさを増す中で、税収には若干の伸びが見られるものの、依然として類似団体平均値を下回っている状況が継続しており、地方交付税に大きく依存している財政構造である。</a:t>
          </a:r>
        </a:p>
        <a:p>
          <a:r>
            <a:rPr kumimoji="1" lang="ja-JP" altLang="en-US" sz="1300">
              <a:latin typeface="ＭＳ Ｐゴシック" panose="020B0600070205080204" pitchFamily="50" charset="-128"/>
              <a:ea typeface="ＭＳ Ｐゴシック" panose="020B0600070205080204" pitchFamily="50" charset="-128"/>
            </a:rPr>
            <a:t>　今後は、移住定住事業の推進により人口減少の歯止めとなる事業を展開し、町税等の更なる徴収率向上対策に取り組みつつ、行政の効率化に努めることにより、財政の健全化を図る。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義務的経費や補助金の削減により類似団体平均を下回っているが、地方交付税に大きく依存している財政構造にかわりがないことから、今後も引き続き計画的な事業の見直しを進めて経常経費の削減を図ると共に、税収確保に向けた取り組みを強化し、自主財源の確保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62</xdr:row>
      <xdr:rowOff>132927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547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68580</xdr:rowOff>
    </xdr:from>
    <xdr:to>
      <xdr:col>19</xdr:col>
      <xdr:colOff>133350</xdr:colOff>
      <xdr:row>62</xdr:row>
      <xdr:rowOff>132927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9848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68580</xdr:rowOff>
    </xdr:from>
    <xdr:to>
      <xdr:col>15</xdr:col>
      <xdr:colOff>82550</xdr:colOff>
      <xdr:row>63</xdr:row>
      <xdr:rowOff>86148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9848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169121</xdr:rowOff>
    </xdr:from>
    <xdr:to>
      <xdr:col>11</xdr:col>
      <xdr:colOff>31750</xdr:colOff>
      <xdr:row>63</xdr:row>
      <xdr:rowOff>86148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99021"/>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78969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82127</xdr:rowOff>
    </xdr:from>
    <xdr:to>
      <xdr:col>19</xdr:col>
      <xdr:colOff>184150</xdr:colOff>
      <xdr:row>63</xdr:row>
      <xdr:rowOff>12277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22454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35348</xdr:rowOff>
    </xdr:from>
    <xdr:to>
      <xdr:col>11</xdr:col>
      <xdr:colOff>82550</xdr:colOff>
      <xdr:row>63</xdr:row>
      <xdr:rowOff>136948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147125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118321</xdr:rowOff>
    </xdr:from>
    <xdr:to>
      <xdr:col>7</xdr:col>
      <xdr:colOff>31750</xdr:colOff>
      <xdr:row>63</xdr:row>
      <xdr:rowOff>48471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58648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[573,546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類似団体平均値を上回っているのは、主に人件費が要因となっている。</a:t>
          </a:r>
        </a:p>
        <a:p>
          <a:r>
            <a:rPr kumimoji="1" lang="ja-JP" altLang="en-US" sz="1300">
              <a:latin typeface="ＭＳ Ｐゴシック" panose="020B0600070205080204" pitchFamily="50" charset="-128"/>
              <a:ea typeface="ＭＳ Ｐゴシック" panose="020B0600070205080204" pitchFamily="50" charset="-128"/>
            </a:rPr>
            <a:t>　今後は、行政サービスの維持・確保及び業務のバランスを考慮しつつ、事務事業の見直し及び退職者数に応じた新規採用などにより職員配置の適正化を図り、コストの削減に努める。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1115</xdr:rowOff>
    </xdr:from>
    <xdr:to>
      <xdr:col>23</xdr:col>
      <xdr:colOff>133350</xdr:colOff>
      <xdr:row>83</xdr:row>
      <xdr:rowOff>31638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31465"/>
          <a:ext cx="838200" cy="30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1115</xdr:rowOff>
    </xdr:from>
    <xdr:to>
      <xdr:col>19</xdr:col>
      <xdr:colOff>133350</xdr:colOff>
      <xdr:row>83</xdr:row>
      <xdr:rowOff>10240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31465"/>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355</xdr:rowOff>
    </xdr:from>
    <xdr:to>
      <xdr:col>15</xdr:col>
      <xdr:colOff>82550</xdr:colOff>
      <xdr:row>83</xdr:row>
      <xdr:rowOff>10240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0705"/>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144836</xdr:rowOff>
    </xdr:from>
    <xdr:to>
      <xdr:col>11</xdr:col>
      <xdr:colOff>31750</xdr:colOff>
      <xdr:row>83</xdr:row>
      <xdr:rowOff>355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03736"/>
          <a:ext cx="889000" cy="2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152288</xdr:rowOff>
    </xdr:from>
    <xdr:to>
      <xdr:col>23</xdr:col>
      <xdr:colOff>184150</xdr:colOff>
      <xdr:row>83</xdr:row>
      <xdr:rowOff>82438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124365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8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121765</xdr:rowOff>
    </xdr:from>
    <xdr:to>
      <xdr:col>19</xdr:col>
      <xdr:colOff>184150</xdr:colOff>
      <xdr:row>83</xdr:row>
      <xdr:rowOff>51915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36692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67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130890</xdr:rowOff>
    </xdr:from>
    <xdr:to>
      <xdr:col>15</xdr:col>
      <xdr:colOff>133350</xdr:colOff>
      <xdr:row>83</xdr:row>
      <xdr:rowOff>61040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45817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121005</xdr:rowOff>
    </xdr:from>
    <xdr:to>
      <xdr:col>11</xdr:col>
      <xdr:colOff>82550</xdr:colOff>
      <xdr:row>83</xdr:row>
      <xdr:rowOff>51155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7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35932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6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94036</xdr:rowOff>
    </xdr:from>
    <xdr:to>
      <xdr:col>7</xdr:col>
      <xdr:colOff>31750</xdr:colOff>
      <xdr:row>83</xdr:row>
      <xdr:rowOff>24186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8963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39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概ね類似団体平均値で推移していたが、職員構成の変動に伴う階層変動により類似団体を上回っている。</a:t>
          </a:r>
        </a:p>
        <a:p>
          <a:r>
            <a:rPr kumimoji="1" lang="ja-JP" altLang="en-US" sz="1300">
              <a:latin typeface="ＭＳ Ｐゴシック" panose="020B0600070205080204" pitchFamily="50" charset="-128"/>
              <a:ea typeface="ＭＳ Ｐゴシック" panose="020B0600070205080204" pitchFamily="50" charset="-128"/>
            </a:rPr>
            <a:t>　今後は、職員の適正配置により人件費の縮減を図ると共に、給与体系の適正化に努める。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56832</xdr:rowOff>
    </xdr:from>
    <xdr:to>
      <xdr:col>81</xdr:col>
      <xdr:colOff>44450</xdr:colOff>
      <xdr:row>87</xdr:row>
      <xdr:rowOff>99061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72982"/>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56832</xdr:rowOff>
    </xdr:from>
    <xdr:to>
      <xdr:col>77</xdr:col>
      <xdr:colOff>44450</xdr:colOff>
      <xdr:row>87</xdr:row>
      <xdr:rowOff>86995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972982"/>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86995</xdr:rowOff>
    </xdr:from>
    <xdr:to>
      <xdr:col>72</xdr:col>
      <xdr:colOff>203200</xdr:colOff>
      <xdr:row>87</xdr:row>
      <xdr:rowOff>117157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500314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8573</xdr:rowOff>
    </xdr:from>
    <xdr:to>
      <xdr:col>68</xdr:col>
      <xdr:colOff>152400</xdr:colOff>
      <xdr:row>87</xdr:row>
      <xdr:rowOff>117157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24723"/>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20338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6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xdr:rowOff>
    </xdr:from>
    <xdr:to>
      <xdr:col>77</xdr:col>
      <xdr:colOff>95250</xdr:colOff>
      <xdr:row>87</xdr:row>
      <xdr:rowOff>107632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92409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08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36195</xdr:rowOff>
    </xdr:from>
    <xdr:to>
      <xdr:col>73</xdr:col>
      <xdr:colOff>44450</xdr:colOff>
      <xdr:row>87</xdr:row>
      <xdr:rowOff>137795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122572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66357</xdr:rowOff>
    </xdr:from>
    <xdr:to>
      <xdr:col>68</xdr:col>
      <xdr:colOff>203200</xdr:colOff>
      <xdr:row>87</xdr:row>
      <xdr:rowOff>167957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152734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129223</xdr:rowOff>
    </xdr:from>
    <xdr:to>
      <xdr:col>64</xdr:col>
      <xdr:colOff>152400</xdr:colOff>
      <xdr:row>87</xdr:row>
      <xdr:rowOff>59373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69550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定員適正化計画に基づく退職者の補充抑制や民間委託等により、職員数の削減に努めてきたが、退職者の再任用により削減が進んでいない為、類似団体平均を上回っている。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今後も、行政サービスの維持・確保及び業務のバランスを考慮しつつ、事務事業の見直し及び退職者数に応じた新規採用の実施などにより適切な定員管理に努める。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147860</xdr:rowOff>
    </xdr:from>
    <xdr:to>
      <xdr:col>81</xdr:col>
      <xdr:colOff>44450</xdr:colOff>
      <xdr:row>60</xdr:row>
      <xdr:rowOff>154194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4860"/>
          <a:ext cx="838200" cy="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145447</xdr:rowOff>
    </xdr:from>
    <xdr:to>
      <xdr:col>77</xdr:col>
      <xdr:colOff>44450</xdr:colOff>
      <xdr:row>60</xdr:row>
      <xdr:rowOff>147860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244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119809</xdr:rowOff>
    </xdr:from>
    <xdr:to>
      <xdr:col>72</xdr:col>
      <xdr:colOff>203200</xdr:colOff>
      <xdr:row>60</xdr:row>
      <xdr:rowOff>145447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06809"/>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82407</xdr:rowOff>
    </xdr:from>
    <xdr:to>
      <xdr:col>68</xdr:col>
      <xdr:colOff>152400</xdr:colOff>
      <xdr:row>60</xdr:row>
      <xdr:rowOff>119809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69407"/>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103394</xdr:rowOff>
    </xdr:from>
    <xdr:to>
      <xdr:col>81</xdr:col>
      <xdr:colOff>95250</xdr:colOff>
      <xdr:row>61</xdr:row>
      <xdr:rowOff>33544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9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75471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6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97060</xdr:rowOff>
    </xdr:from>
    <xdr:to>
      <xdr:col>77</xdr:col>
      <xdr:colOff>95250</xdr:colOff>
      <xdr:row>61</xdr:row>
      <xdr:rowOff>27210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11987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0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94647</xdr:rowOff>
    </xdr:from>
    <xdr:to>
      <xdr:col>73</xdr:col>
      <xdr:colOff>44450</xdr:colOff>
      <xdr:row>61</xdr:row>
      <xdr:rowOff>24797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9574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46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69009</xdr:rowOff>
    </xdr:from>
    <xdr:to>
      <xdr:col>68</xdr:col>
      <xdr:colOff>203200</xdr:colOff>
      <xdr:row>60</xdr:row>
      <xdr:rowOff>170609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5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155386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42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31607</xdr:rowOff>
    </xdr:from>
    <xdr:to>
      <xdr:col>64</xdr:col>
      <xdr:colOff>152400</xdr:colOff>
      <xdr:row>60</xdr:row>
      <xdr:rowOff>133207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1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117984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0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年度～令和元年度実施の共同斎場建設事業等に係る起債の償還等に伴い上昇し、類似団体平均を上回っている。その後も大型事業を実施していることから、今後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年間程度は上昇する見込みである。</a:t>
          </a:r>
        </a:p>
        <a:p>
          <a:r>
            <a:rPr kumimoji="1" lang="ja-JP" altLang="en-US" sz="1300">
              <a:latin typeface="ＭＳ Ｐゴシック" panose="020B0600070205080204" pitchFamily="50" charset="-128"/>
              <a:ea typeface="ＭＳ Ｐゴシック" panose="020B0600070205080204" pitchFamily="50" charset="-128"/>
            </a:rPr>
            <a:t>　緊急度・住民ニーズを的確に把握した事業の選択により、大幅な上昇とならないよう財政運営に努める。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121920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0673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105833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2906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25400</xdr:rowOff>
    </xdr:from>
    <xdr:to>
      <xdr:col>72</xdr:col>
      <xdr:colOff>203200</xdr:colOff>
      <xdr:row>42</xdr:row>
      <xdr:rowOff>89746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2630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25400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1458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71120</xdr:rowOff>
    </xdr:from>
    <xdr:to>
      <xdr:col>81</xdr:col>
      <xdr:colOff>95250</xdr:colOff>
      <xdr:row>43</xdr:row>
      <xdr:rowOff>1270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43197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4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146050</xdr:rowOff>
    </xdr:from>
    <xdr:to>
      <xdr:col>68</xdr:col>
      <xdr:colOff>203200</xdr:colOff>
      <xdr:row>42</xdr:row>
      <xdr:rowOff>76200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地方債の繰上償還等による現在高の減少に加え、地方交付税の増額に伴う基金への積立の増加により算定されていない。</a:t>
          </a:r>
        </a:p>
        <a:p>
          <a:r>
            <a:rPr kumimoji="1" lang="ja-JP" altLang="en-US" sz="1300">
              <a:latin typeface="ＭＳ Ｐゴシック" panose="020B0600070205080204" pitchFamily="50" charset="-128"/>
              <a:ea typeface="ＭＳ Ｐゴシック" panose="020B0600070205080204" pitchFamily="50" charset="-128"/>
            </a:rPr>
            <a:t>　今後、大型事業が続く予定となっているが、その中でも地方債発行の抑制及び基金積立等により充当可能財源の確保や事業実施の適正化を図り、財政の健全化に努める。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13</xdr:row>
      <xdr:rowOff>169394</xdr:rowOff>
    </xdr:from>
    <xdr:to>
      <xdr:col>68</xdr:col>
      <xdr:colOff>152400</xdr:colOff>
      <xdr:row>14</xdr:row>
      <xdr:rowOff>32415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39824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153065</xdr:rowOff>
    </xdr:from>
    <xdr:to>
      <xdr:col>68</xdr:col>
      <xdr:colOff>203200</xdr:colOff>
      <xdr:row>14</xdr:row>
      <xdr:rowOff>83215</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3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67992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6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118594</xdr:rowOff>
    </xdr:from>
    <xdr:to>
      <xdr:col>64</xdr:col>
      <xdr:colOff>152400</xdr:colOff>
      <xdr:row>14</xdr:row>
      <xdr:rowOff>48744</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33521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2,335
2,248
590.80
6,276,581
6,130,086
145,594
2,903,771
5,873,799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類似団体平均を下回っている状況ではあるが、職員数が類似団体平均と比較して多いため、今後も行政サービスの質の低下に留意しながら、職員適正化計画に基づき適正な定員管理を行い、人件費の縮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33274</xdr:rowOff>
    </xdr:from>
    <xdr:to>
      <xdr:col>24</xdr:col>
      <xdr:colOff>25400</xdr:colOff>
      <xdr:row>36</xdr:row>
      <xdr:rowOff>26416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034024"/>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97282</xdr:rowOff>
    </xdr:from>
    <xdr:to>
      <xdr:col>19</xdr:col>
      <xdr:colOff>187325</xdr:colOff>
      <xdr:row>36</xdr:row>
      <xdr:rowOff>26416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9803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97282</xdr:rowOff>
    </xdr:from>
    <xdr:to>
      <xdr:col>15</xdr:col>
      <xdr:colOff>98425</xdr:colOff>
      <xdr:row>35</xdr:row>
      <xdr:rowOff>170434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980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170434</xdr:rowOff>
    </xdr:from>
    <xdr:to>
      <xdr:col>11</xdr:col>
      <xdr:colOff>9525</xdr:colOff>
      <xdr:row>36</xdr:row>
      <xdr:rowOff>136144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1711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153924</xdr:rowOff>
    </xdr:from>
    <xdr:to>
      <xdr:col>24</xdr:col>
      <xdr:colOff>76200</xdr:colOff>
      <xdr:row>35</xdr:row>
      <xdr:rowOff>84074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170451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28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147066</xdr:rowOff>
    </xdr:from>
    <xdr:to>
      <xdr:col>20</xdr:col>
      <xdr:colOff>38100</xdr:colOff>
      <xdr:row>36</xdr:row>
      <xdr:rowOff>77216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87393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46482</xdr:rowOff>
    </xdr:from>
    <xdr:to>
      <xdr:col>15</xdr:col>
      <xdr:colOff>149225</xdr:colOff>
      <xdr:row>35</xdr:row>
      <xdr:rowOff>148082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158259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119634</xdr:rowOff>
    </xdr:from>
    <xdr:to>
      <xdr:col>11</xdr:col>
      <xdr:colOff>60325</xdr:colOff>
      <xdr:row>36</xdr:row>
      <xdr:rowOff>49784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59961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類似団体平均を下回っており、今後も事務事業の見直しやコスト削減に努めることにより、経常経費の節減を図る。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145288</xdr:rowOff>
    </xdr:from>
    <xdr:to>
      <xdr:col>82</xdr:col>
      <xdr:colOff>107950</xdr:colOff>
      <xdr:row>16</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884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108712</xdr:rowOff>
    </xdr:from>
    <xdr:to>
      <xdr:col>78</xdr:col>
      <xdr:colOff>69850</xdr:colOff>
      <xdr:row>16</xdr:row>
      <xdr:rowOff>145288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51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108712</xdr:rowOff>
    </xdr:from>
    <xdr:to>
      <xdr:col>73</xdr:col>
      <xdr:colOff>180975</xdr:colOff>
      <xdr:row>16</xdr:row>
      <xdr:rowOff>145288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51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145288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874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94488</xdr:rowOff>
    </xdr:from>
    <xdr:to>
      <xdr:col>78</xdr:col>
      <xdr:colOff>120650</xdr:colOff>
      <xdr:row>17</xdr:row>
      <xdr:rowOff>24638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34815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57912</xdr:rowOff>
    </xdr:from>
    <xdr:to>
      <xdr:col>74</xdr:col>
      <xdr:colOff>31750</xdr:colOff>
      <xdr:row>16</xdr:row>
      <xdr:rowOff>159512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169689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94488</xdr:rowOff>
    </xdr:from>
    <xdr:to>
      <xdr:col>69</xdr:col>
      <xdr:colOff>142875</xdr:colOff>
      <xdr:row>17</xdr:row>
      <xdr:rowOff>24638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3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34815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21099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類似団体平均を下回っており、今後もこの水準を維持しつつ住民のニーズを的確に把握しながら、義務的経費の抑制に努める。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xdr:rowOff>
    </xdr:from>
    <xdr:to>
      <xdr:col>11</xdr:col>
      <xdr:colOff>9525</xdr:colOff>
      <xdr:row>55</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442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114300</xdr:rowOff>
    </xdr:from>
    <xdr:to>
      <xdr:col>15</xdr:col>
      <xdr:colOff>149225</xdr:colOff>
      <xdr:row>55</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54627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133350</xdr:rowOff>
    </xdr:from>
    <xdr:to>
      <xdr:col>6</xdr:col>
      <xdr:colOff>171450</xdr:colOff>
      <xdr:row>55</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73677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類似団体平均を上回っているのは、各特別会計への繰出金が主な要因である。</a:t>
          </a:r>
        </a:p>
        <a:p>
          <a:r>
            <a:rPr kumimoji="1" lang="ja-JP" altLang="en-US" sz="1300">
              <a:latin typeface="ＭＳ Ｐゴシック" panose="020B0600070205080204" pitchFamily="50" charset="-128"/>
              <a:ea typeface="ＭＳ Ｐゴシック" panose="020B0600070205080204" pitchFamily="50" charset="-128"/>
            </a:rPr>
            <a:t>　今後は、繰出基準を超える特別会計への繰出金を圧縮する等、普通会計の負担軽減に努める。</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35560</xdr:rowOff>
    </xdr:from>
    <xdr:to>
      <xdr:col>82</xdr:col>
      <xdr:colOff>107950</xdr:colOff>
      <xdr:row>58</xdr:row>
      <xdr:rowOff>64135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97966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35560</xdr:rowOff>
    </xdr:from>
    <xdr:to>
      <xdr:col>78</xdr:col>
      <xdr:colOff>69850</xdr:colOff>
      <xdr:row>58</xdr:row>
      <xdr:rowOff>86995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9796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86995</xdr:rowOff>
    </xdr:from>
    <xdr:to>
      <xdr:col>73</xdr:col>
      <xdr:colOff>180975</xdr:colOff>
      <xdr:row>59</xdr:row>
      <xdr:rowOff>144145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03109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59</xdr:row>
      <xdr:rowOff>144145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97966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156210</xdr:rowOff>
    </xdr:from>
    <xdr:to>
      <xdr:col>78</xdr:col>
      <xdr:colOff>120650</xdr:colOff>
      <xdr:row>58</xdr:row>
      <xdr:rowOff>86360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36195</xdr:rowOff>
    </xdr:from>
    <xdr:to>
      <xdr:col>74</xdr:col>
      <xdr:colOff>31750</xdr:colOff>
      <xdr:row>58</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122572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93345</xdr:rowOff>
    </xdr:from>
    <xdr:to>
      <xdr:col>69</xdr:col>
      <xdr:colOff>142875</xdr:colOff>
      <xdr:row>60</xdr:row>
      <xdr:rowOff>23495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8272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9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類似団体平均を下回っているが、引き続き、行政評価により補助事業の見直しや廃止を行い、経費節減に努める。</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1270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290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117856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2534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17272</xdr:rowOff>
    </xdr:from>
    <xdr:to>
      <xdr:col>73</xdr:col>
      <xdr:colOff>180975</xdr:colOff>
      <xdr:row>36</xdr:row>
      <xdr:rowOff>81280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1894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17272</xdr:rowOff>
    </xdr:from>
    <xdr:to>
      <xdr:col>69</xdr:col>
      <xdr:colOff>92075</xdr:colOff>
      <xdr:row>36</xdr:row>
      <xdr:rowOff>53848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94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138447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30480</xdr:rowOff>
    </xdr:from>
    <xdr:to>
      <xdr:col>74</xdr:col>
      <xdr:colOff>31750</xdr:colOff>
      <xdr:row>36</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大型の整備事業が集中し、地方債現在高が増加した影響で地方債の元利償還金が膨らんでおり、公債費に係る経常収支比率は類似団体平均を上回っている。今後も大型の整備事業が続く見込みであるが、地方債発行額を元金償還金以下にすることを目標とし、償還残高の抑制と公債管理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58420</xdr:rowOff>
    </xdr:from>
    <xdr:to>
      <xdr:col>24</xdr:col>
      <xdr:colOff>25400</xdr:colOff>
      <xdr:row>77</xdr:row>
      <xdr:rowOff>115570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6007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58420</xdr:rowOff>
    </xdr:from>
    <xdr:to>
      <xdr:col>19</xdr:col>
      <xdr:colOff>187325</xdr:colOff>
      <xdr:row>77</xdr:row>
      <xdr:rowOff>100330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600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77470</xdr:rowOff>
    </xdr:from>
    <xdr:to>
      <xdr:col>15</xdr:col>
      <xdr:colOff>98425</xdr:colOff>
      <xdr:row>77</xdr:row>
      <xdr:rowOff>100330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279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54611</xdr:rowOff>
    </xdr:from>
    <xdr:to>
      <xdr:col>11</xdr:col>
      <xdr:colOff>9525</xdr:colOff>
      <xdr:row>77</xdr:row>
      <xdr:rowOff>77470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2562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xdr:rowOff>
    </xdr:from>
    <xdr:to>
      <xdr:col>20</xdr:col>
      <xdr:colOff>38100</xdr:colOff>
      <xdr:row>77</xdr:row>
      <xdr:rowOff>109220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93997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29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49530</xdr:rowOff>
    </xdr:from>
    <xdr:to>
      <xdr:col>15</xdr:col>
      <xdr:colOff>149225</xdr:colOff>
      <xdr:row>77</xdr:row>
      <xdr:rowOff>151130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135907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26670</xdr:rowOff>
    </xdr:from>
    <xdr:to>
      <xdr:col>11</xdr:col>
      <xdr:colOff>60325</xdr:colOff>
      <xdr:row>77</xdr:row>
      <xdr:rowOff>128270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公債費以外の経常収支比率は類似団体平均を下回る状況となった。</a:t>
          </a:r>
        </a:p>
        <a:p>
          <a:r>
            <a:rPr kumimoji="1" lang="ja-JP" altLang="en-US" sz="1300">
              <a:latin typeface="ＭＳ Ｐゴシック" panose="020B0600070205080204" pitchFamily="50" charset="-128"/>
              <a:ea typeface="ＭＳ Ｐゴシック" panose="020B0600070205080204" pitchFamily="50" charset="-128"/>
            </a:rPr>
            <a:t>　今後も同水準を維持できるよう、職員の適正配置、管理経費の節減を徹底し、更に適正化を図っていく。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157480</xdr:rowOff>
    </xdr:from>
    <xdr:to>
      <xdr:col>82</xdr:col>
      <xdr:colOff>107950</xdr:colOff>
      <xdr:row>77</xdr:row>
      <xdr:rowOff>50800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5671800" y="131876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119380</xdr:rowOff>
    </xdr:from>
    <xdr:to>
      <xdr:col>78</xdr:col>
      <xdr:colOff>69850</xdr:colOff>
      <xdr:row>77</xdr:row>
      <xdr:rowOff>50800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49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119380</xdr:rowOff>
    </xdr:from>
    <xdr:to>
      <xdr:col>73</xdr:col>
      <xdr:colOff>180975</xdr:colOff>
      <xdr:row>77</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149580"/>
          <a:ext cx="88900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88900</xdr:rowOff>
    </xdr:from>
    <xdr:to>
      <xdr:col>69</xdr:col>
      <xdr:colOff>92075</xdr:colOff>
      <xdr:row>77</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2905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68580</xdr:rowOff>
    </xdr:from>
    <xdr:to>
      <xdr:col>74</xdr:col>
      <xdr:colOff>31750</xdr:colOff>
      <xdr:row>76</xdr:row>
      <xdr:rowOff>170180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8907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99061</xdr:rowOff>
    </xdr:from>
    <xdr:to>
      <xdr:col>69</xdr:col>
      <xdr:colOff>142875</xdr:colOff>
      <xdr:row>78</xdr:row>
      <xdr:rowOff>29211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38100</xdr:rowOff>
    </xdr:from>
    <xdr:to>
      <xdr:col>65</xdr:col>
      <xdr:colOff>53975</xdr:colOff>
      <xdr:row>77</xdr:row>
      <xdr:rowOff>139700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149877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55406</xdr:rowOff>
    </xdr:from>
    <xdr:to>
      <xdr:col>29</xdr:col>
      <xdr:colOff>127000</xdr:colOff>
      <xdr:row>17</xdr:row>
      <xdr:rowOff>61712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7681"/>
          <a:ext cx="647700" cy="6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61712</xdr:rowOff>
    </xdr:from>
    <xdr:to>
      <xdr:col>26</xdr:col>
      <xdr:colOff>50800</xdr:colOff>
      <xdr:row>17</xdr:row>
      <xdr:rowOff>78983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3987"/>
          <a:ext cx="698500" cy="17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78983</xdr:rowOff>
    </xdr:from>
    <xdr:to>
      <xdr:col>22</xdr:col>
      <xdr:colOff>114300</xdr:colOff>
      <xdr:row>17</xdr:row>
      <xdr:rowOff>91317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41258"/>
          <a:ext cx="698500" cy="12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91317</xdr:rowOff>
    </xdr:from>
    <xdr:to>
      <xdr:col>18</xdr:col>
      <xdr:colOff>177800</xdr:colOff>
      <xdr:row>17</xdr:row>
      <xdr:rowOff>93670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53592"/>
          <a:ext cx="698500" cy="2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4606</xdr:rowOff>
    </xdr:from>
    <xdr:to>
      <xdr:col>29</xdr:col>
      <xdr:colOff>177800</xdr:colOff>
      <xdr:row>17</xdr:row>
      <xdr:rowOff>106206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6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148133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3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10912</xdr:rowOff>
    </xdr:from>
    <xdr:to>
      <xdr:col>26</xdr:col>
      <xdr:colOff>101600</xdr:colOff>
      <xdr:row>17</xdr:row>
      <xdr:rowOff>112512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122689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2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28183</xdr:rowOff>
    </xdr:from>
    <xdr:to>
      <xdr:col>22</xdr:col>
      <xdr:colOff>165100</xdr:colOff>
      <xdr:row>17</xdr:row>
      <xdr:rowOff>129783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0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139960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59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40517</xdr:rowOff>
    </xdr:from>
    <xdr:to>
      <xdr:col>19</xdr:col>
      <xdr:colOff>38100</xdr:colOff>
      <xdr:row>17</xdr:row>
      <xdr:rowOff>142117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02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152294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42870</xdr:rowOff>
    </xdr:from>
    <xdr:to>
      <xdr:col>15</xdr:col>
      <xdr:colOff>101600</xdr:colOff>
      <xdr:row>17</xdr:row>
      <xdr:rowOff>144470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05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154647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77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282631</xdr:rowOff>
    </xdr:from>
    <xdr:to>
      <xdr:col>29</xdr:col>
      <xdr:colOff>127000</xdr:colOff>
      <xdr:row>35</xdr:row>
      <xdr:rowOff>16522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50081"/>
          <a:ext cx="647700" cy="76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16522</xdr:rowOff>
    </xdr:from>
    <xdr:to>
      <xdr:col>26</xdr:col>
      <xdr:colOff>50800</xdr:colOff>
      <xdr:row>35</xdr:row>
      <xdr:rowOff>25826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26872"/>
          <a:ext cx="698500" cy="9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25826</xdr:rowOff>
    </xdr:from>
    <xdr:to>
      <xdr:col>22</xdr:col>
      <xdr:colOff>114300</xdr:colOff>
      <xdr:row>35</xdr:row>
      <xdr:rowOff>48787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36176"/>
          <a:ext cx="698500" cy="22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48787</xdr:rowOff>
    </xdr:from>
    <xdr:to>
      <xdr:col>18</xdr:col>
      <xdr:colOff>177800</xdr:colOff>
      <xdr:row>35</xdr:row>
      <xdr:rowOff>103536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59137"/>
          <a:ext cx="698500" cy="54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231831</xdr:rowOff>
    </xdr:from>
    <xdr:to>
      <xdr:col>29</xdr:col>
      <xdr:colOff>177800</xdr:colOff>
      <xdr:row>34</xdr:row>
      <xdr:rowOff>333431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49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76908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4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308622</xdr:rowOff>
    </xdr:from>
    <xdr:to>
      <xdr:col>26</xdr:col>
      <xdr:colOff>101600</xdr:colOff>
      <xdr:row>35</xdr:row>
      <xdr:rowOff>67322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76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77499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4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317926</xdr:rowOff>
    </xdr:from>
    <xdr:to>
      <xdr:col>22</xdr:col>
      <xdr:colOff>165100</xdr:colOff>
      <xdr:row>35</xdr:row>
      <xdr:rowOff>76626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8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86803</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340887</xdr:rowOff>
    </xdr:from>
    <xdr:to>
      <xdr:col>19</xdr:col>
      <xdr:colOff>38100</xdr:colOff>
      <xdr:row>35</xdr:row>
      <xdr:rowOff>99587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8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109764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52736</xdr:rowOff>
    </xdr:from>
    <xdr:to>
      <xdr:col>15</xdr:col>
      <xdr:colOff>101600</xdr:colOff>
      <xdr:row>35</xdr:row>
      <xdr:rowOff>154336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63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164513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3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2,335
2,248
590.80
6,276,581
6,130,086
145,594
2,903,771
5,873,799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64676</xdr:rowOff>
    </xdr:from>
    <xdr:to>
      <xdr:col>24</xdr:col>
      <xdr:colOff>63500</xdr:colOff>
      <xdr:row>36</xdr:row>
      <xdr:rowOff>124414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36876"/>
          <a:ext cx="838200" cy="5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64676</xdr:rowOff>
    </xdr:from>
    <xdr:to>
      <xdr:col>19</xdr:col>
      <xdr:colOff>177800</xdr:colOff>
      <xdr:row>36</xdr:row>
      <xdr:rowOff>94073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36876"/>
          <a:ext cx="889000" cy="2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94073</xdr:rowOff>
    </xdr:from>
    <xdr:to>
      <xdr:col>15</xdr:col>
      <xdr:colOff>50800</xdr:colOff>
      <xdr:row>36</xdr:row>
      <xdr:rowOff>108967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66273"/>
          <a:ext cx="889000" cy="1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108967</xdr:rowOff>
    </xdr:from>
    <xdr:to>
      <xdr:col>10</xdr:col>
      <xdr:colOff>114300</xdr:colOff>
      <xdr:row>36</xdr:row>
      <xdr:rowOff>114992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1167"/>
          <a:ext cx="8890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73614</xdr:rowOff>
    </xdr:from>
    <xdr:to>
      <xdr:col>24</xdr:col>
      <xdr:colOff>114300</xdr:colOff>
      <xdr:row>37</xdr:row>
      <xdr:rowOff>3764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4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52041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2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13876</xdr:rowOff>
    </xdr:from>
    <xdr:to>
      <xdr:col>20</xdr:col>
      <xdr:colOff>38100</xdr:colOff>
      <xdr:row>36</xdr:row>
      <xdr:rowOff>115476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132003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61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43273</xdr:rowOff>
    </xdr:from>
    <xdr:to>
      <xdr:col>15</xdr:col>
      <xdr:colOff>101600</xdr:colOff>
      <xdr:row>36</xdr:row>
      <xdr:rowOff>144873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1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161400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9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58167</xdr:rowOff>
    </xdr:from>
    <xdr:to>
      <xdr:col>10</xdr:col>
      <xdr:colOff>165100</xdr:colOff>
      <xdr:row>36</xdr:row>
      <xdr:rowOff>159767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4844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05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64192</xdr:rowOff>
    </xdr:from>
    <xdr:to>
      <xdr:col>6</xdr:col>
      <xdr:colOff>38100</xdr:colOff>
      <xdr:row>36</xdr:row>
      <xdr:rowOff>165792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10869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1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51905</xdr:rowOff>
    </xdr:from>
    <xdr:to>
      <xdr:col>24</xdr:col>
      <xdr:colOff>63500</xdr:colOff>
      <xdr:row>57</xdr:row>
      <xdr:rowOff>86885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24555"/>
          <a:ext cx="838200" cy="3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73890</xdr:rowOff>
    </xdr:from>
    <xdr:to>
      <xdr:col>19</xdr:col>
      <xdr:colOff>177800</xdr:colOff>
      <xdr:row>57</xdr:row>
      <xdr:rowOff>86885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846540"/>
          <a:ext cx="889000" cy="1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73890</xdr:rowOff>
    </xdr:from>
    <xdr:to>
      <xdr:col>15</xdr:col>
      <xdr:colOff>50800</xdr:colOff>
      <xdr:row>57</xdr:row>
      <xdr:rowOff>80887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46540"/>
          <a:ext cx="889000" cy="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59448</xdr:rowOff>
    </xdr:from>
    <xdr:to>
      <xdr:col>10</xdr:col>
      <xdr:colOff>114300</xdr:colOff>
      <xdr:row>57</xdr:row>
      <xdr:rowOff>80887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32098"/>
          <a:ext cx="889000" cy="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1105</xdr:rowOff>
    </xdr:from>
    <xdr:to>
      <xdr:col>24</xdr:col>
      <xdr:colOff>114300</xdr:colOff>
      <xdr:row>57</xdr:row>
      <xdr:rowOff>102705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7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23982</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2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36085</xdr:rowOff>
    </xdr:from>
    <xdr:to>
      <xdr:col>20</xdr:col>
      <xdr:colOff>38100</xdr:colOff>
      <xdr:row>57</xdr:row>
      <xdr:rowOff>137685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128812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23090</xdr:rowOff>
    </xdr:from>
    <xdr:to>
      <xdr:col>15</xdr:col>
      <xdr:colOff>101600</xdr:colOff>
      <xdr:row>57</xdr:row>
      <xdr:rowOff>124690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9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141217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7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30087</xdr:rowOff>
    </xdr:from>
    <xdr:to>
      <xdr:col>10</xdr:col>
      <xdr:colOff>165100</xdr:colOff>
      <xdr:row>57</xdr:row>
      <xdr:rowOff>131687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148214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7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8648</xdr:rowOff>
    </xdr:from>
    <xdr:to>
      <xdr:col>6</xdr:col>
      <xdr:colOff>38100</xdr:colOff>
      <xdr:row>57</xdr:row>
      <xdr:rowOff>110248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126775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56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138077</xdr:rowOff>
    </xdr:from>
    <xdr:to>
      <xdr:col>24</xdr:col>
      <xdr:colOff>63500</xdr:colOff>
      <xdr:row>77</xdr:row>
      <xdr:rowOff>7076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68277"/>
          <a:ext cx="838200" cy="4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54909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56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148904</xdr:rowOff>
    </xdr:from>
    <xdr:to>
      <xdr:col>19</xdr:col>
      <xdr:colOff>177800</xdr:colOff>
      <xdr:row>77</xdr:row>
      <xdr:rowOff>7076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79104"/>
          <a:ext cx="889000" cy="2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148904</xdr:rowOff>
    </xdr:from>
    <xdr:to>
      <xdr:col>15</xdr:col>
      <xdr:colOff>50800</xdr:colOff>
      <xdr:row>76</xdr:row>
      <xdr:rowOff>149174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79104"/>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149174</xdr:rowOff>
    </xdr:from>
    <xdr:to>
      <xdr:col>10</xdr:col>
      <xdr:colOff>114300</xdr:colOff>
      <xdr:row>77</xdr:row>
      <xdr:rowOff>138905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9374"/>
          <a:ext cx="889000" cy="16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32109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40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67812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44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87277</xdr:rowOff>
    </xdr:from>
    <xdr:to>
      <xdr:col>24</xdr:col>
      <xdr:colOff>114300</xdr:colOff>
      <xdr:row>77</xdr:row>
      <xdr:rowOff>17427</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110154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6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127726</xdr:rowOff>
    </xdr:from>
    <xdr:to>
      <xdr:col>20</xdr:col>
      <xdr:colOff>38100</xdr:colOff>
      <xdr:row>77</xdr:row>
      <xdr:rowOff>57876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74403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3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98104</xdr:rowOff>
    </xdr:from>
    <xdr:to>
      <xdr:col>15</xdr:col>
      <xdr:colOff>101600</xdr:colOff>
      <xdr:row>77</xdr:row>
      <xdr:rowOff>28254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44780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9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98374</xdr:rowOff>
    </xdr:from>
    <xdr:to>
      <xdr:col>10</xdr:col>
      <xdr:colOff>165100</xdr:colOff>
      <xdr:row>77</xdr:row>
      <xdr:rowOff>28524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45050</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0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88105</xdr:rowOff>
    </xdr:from>
    <xdr:to>
      <xdr:col>6</xdr:col>
      <xdr:colOff>38100</xdr:colOff>
      <xdr:row>78</xdr:row>
      <xdr:rowOff>18255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8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34782</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06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104229</xdr:rowOff>
    </xdr:from>
    <xdr:to>
      <xdr:col>24</xdr:col>
      <xdr:colOff>63500</xdr:colOff>
      <xdr:row>95</xdr:row>
      <xdr:rowOff>63599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220529"/>
          <a:ext cx="838200" cy="1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101174</xdr:rowOff>
    </xdr:from>
    <xdr:to>
      <xdr:col>19</xdr:col>
      <xdr:colOff>177800</xdr:colOff>
      <xdr:row>95</xdr:row>
      <xdr:rowOff>63599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217474"/>
          <a:ext cx="889000" cy="13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101174</xdr:rowOff>
    </xdr:from>
    <xdr:to>
      <xdr:col>15</xdr:col>
      <xdr:colOff>50800</xdr:colOff>
      <xdr:row>95</xdr:row>
      <xdr:rowOff>119515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17474"/>
          <a:ext cx="889000" cy="18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119515</xdr:rowOff>
    </xdr:from>
    <xdr:to>
      <xdr:col>10</xdr:col>
      <xdr:colOff>114300</xdr:colOff>
      <xdr:row>95</xdr:row>
      <xdr:rowOff>169166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07265"/>
          <a:ext cx="889000" cy="4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53429</xdr:rowOff>
    </xdr:from>
    <xdr:to>
      <xdr:col>24</xdr:col>
      <xdr:colOff>114300</xdr:colOff>
      <xdr:row>94</xdr:row>
      <xdr:rowOff>155029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16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76306</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21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12799</xdr:rowOff>
    </xdr:from>
    <xdr:to>
      <xdr:col>20</xdr:col>
      <xdr:colOff>38100</xdr:colOff>
      <xdr:row>95</xdr:row>
      <xdr:rowOff>114399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30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130926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07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50374</xdr:rowOff>
    </xdr:from>
    <xdr:to>
      <xdr:col>15</xdr:col>
      <xdr:colOff>101600</xdr:colOff>
      <xdr:row>94</xdr:row>
      <xdr:rowOff>151974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1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168501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94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68715</xdr:rowOff>
    </xdr:from>
    <xdr:to>
      <xdr:col>10</xdr:col>
      <xdr:colOff>165100</xdr:colOff>
      <xdr:row>95</xdr:row>
      <xdr:rowOff>170315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5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15392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3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118366</xdr:rowOff>
    </xdr:from>
    <xdr:to>
      <xdr:col>6</xdr:col>
      <xdr:colOff>38100</xdr:colOff>
      <xdr:row>96</xdr:row>
      <xdr:rowOff>48516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40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65043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8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52384</xdr:rowOff>
    </xdr:from>
    <xdr:to>
      <xdr:col>55</xdr:col>
      <xdr:colOff>0</xdr:colOff>
      <xdr:row>35</xdr:row>
      <xdr:rowOff>29174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5710234"/>
          <a:ext cx="838200" cy="31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52384</xdr:rowOff>
    </xdr:from>
    <xdr:to>
      <xdr:col>50</xdr:col>
      <xdr:colOff>114300</xdr:colOff>
      <xdr:row>35</xdr:row>
      <xdr:rowOff>95906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710234"/>
          <a:ext cx="889000" cy="38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14444</xdr:rowOff>
    </xdr:from>
    <xdr:to>
      <xdr:col>45</xdr:col>
      <xdr:colOff>177800</xdr:colOff>
      <xdr:row>35</xdr:row>
      <xdr:rowOff>95906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843744"/>
          <a:ext cx="889000" cy="25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14444</xdr:rowOff>
    </xdr:from>
    <xdr:to>
      <xdr:col>41</xdr:col>
      <xdr:colOff>50800</xdr:colOff>
      <xdr:row>35</xdr:row>
      <xdr:rowOff>52828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843744"/>
          <a:ext cx="889000" cy="20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149824</xdr:rowOff>
    </xdr:from>
    <xdr:to>
      <xdr:col>55</xdr:col>
      <xdr:colOff>50800</xdr:colOff>
      <xdr:row>35</xdr:row>
      <xdr:rowOff>79974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9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83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1584</xdr:rowOff>
    </xdr:from>
    <xdr:to>
      <xdr:col>50</xdr:col>
      <xdr:colOff>165100</xdr:colOff>
      <xdr:row>33</xdr:row>
      <xdr:rowOff>103184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65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119711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43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45106</xdr:rowOff>
    </xdr:from>
    <xdr:to>
      <xdr:col>46</xdr:col>
      <xdr:colOff>38100</xdr:colOff>
      <xdr:row>35</xdr:row>
      <xdr:rowOff>146706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04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163233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82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135094</xdr:rowOff>
    </xdr:from>
    <xdr:to>
      <xdr:col>41</xdr:col>
      <xdr:colOff>101600</xdr:colOff>
      <xdr:row>34</xdr:row>
      <xdr:rowOff>65244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7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81771</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5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2028</xdr:rowOff>
    </xdr:from>
    <xdr:to>
      <xdr:col>36</xdr:col>
      <xdr:colOff>165100</xdr:colOff>
      <xdr:row>35</xdr:row>
      <xdr:rowOff>103628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0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120155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7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125741</xdr:rowOff>
    </xdr:from>
    <xdr:to>
      <xdr:col>55</xdr:col>
      <xdr:colOff>0</xdr:colOff>
      <xdr:row>58</xdr:row>
      <xdr:rowOff>30590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384041"/>
          <a:ext cx="838200" cy="5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30590</xdr:rowOff>
    </xdr:from>
    <xdr:to>
      <xdr:col>50</xdr:col>
      <xdr:colOff>114300</xdr:colOff>
      <xdr:row>58</xdr:row>
      <xdr:rowOff>78573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74690"/>
          <a:ext cx="889000" cy="4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18171</xdr:rowOff>
    </xdr:from>
    <xdr:to>
      <xdr:col>45</xdr:col>
      <xdr:colOff>177800</xdr:colOff>
      <xdr:row>58</xdr:row>
      <xdr:rowOff>78573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62271"/>
          <a:ext cx="889000" cy="6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95272</xdr:rowOff>
    </xdr:from>
    <xdr:to>
      <xdr:col>41</xdr:col>
      <xdr:colOff>50800</xdr:colOff>
      <xdr:row>58</xdr:row>
      <xdr:rowOff>18171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867922"/>
          <a:ext cx="889000" cy="9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53839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65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74941</xdr:rowOff>
    </xdr:from>
    <xdr:to>
      <xdr:col>55</xdr:col>
      <xdr:colOff>50800</xdr:colOff>
      <xdr:row>55</xdr:row>
      <xdr:rowOff>5091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33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97818</xdr:rowOff>
    </xdr:from>
    <xdr:ext cx="690189"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1846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151240</xdr:rowOff>
    </xdr:from>
    <xdr:to>
      <xdr:col>50</xdr:col>
      <xdr:colOff>165100</xdr:colOff>
      <xdr:row>58</xdr:row>
      <xdr:rowOff>81390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2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72517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1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27773</xdr:rowOff>
    </xdr:from>
    <xdr:to>
      <xdr:col>46</xdr:col>
      <xdr:colOff>38100</xdr:colOff>
      <xdr:row>58</xdr:row>
      <xdr:rowOff>129373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7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120500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138821</xdr:rowOff>
    </xdr:from>
    <xdr:to>
      <xdr:col>41</xdr:col>
      <xdr:colOff>101600</xdr:colOff>
      <xdr:row>58</xdr:row>
      <xdr:rowOff>68971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1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60098</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44472</xdr:rowOff>
    </xdr:from>
    <xdr:to>
      <xdr:col>36</xdr:col>
      <xdr:colOff>165100</xdr:colOff>
      <xdr:row>57</xdr:row>
      <xdr:rowOff>146072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162599</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9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91785</xdr:rowOff>
    </xdr:from>
    <xdr:to>
      <xdr:col>55</xdr:col>
      <xdr:colOff>0</xdr:colOff>
      <xdr:row>78</xdr:row>
      <xdr:rowOff>139201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2950535"/>
          <a:ext cx="838200" cy="5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139201</xdr:rowOff>
    </xdr:from>
    <xdr:to>
      <xdr:col>50</xdr:col>
      <xdr:colOff>114300</xdr:colOff>
      <xdr:row>79</xdr:row>
      <xdr:rowOff>26332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512301"/>
          <a:ext cx="889000" cy="5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55749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60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16272</xdr:rowOff>
    </xdr:from>
    <xdr:to>
      <xdr:col>45</xdr:col>
      <xdr:colOff>177800</xdr:colOff>
      <xdr:row>79</xdr:row>
      <xdr:rowOff>26332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60822"/>
          <a:ext cx="889000" cy="1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113472</xdr:rowOff>
    </xdr:from>
    <xdr:to>
      <xdr:col>41</xdr:col>
      <xdr:colOff>50800</xdr:colOff>
      <xdr:row>79</xdr:row>
      <xdr:rowOff>16272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15122"/>
          <a:ext cx="889000" cy="245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40985</xdr:rowOff>
    </xdr:from>
    <xdr:to>
      <xdr:col>55</xdr:col>
      <xdr:colOff>50800</xdr:colOff>
      <xdr:row>75</xdr:row>
      <xdr:rowOff>142585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89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63862</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75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88401</xdr:rowOff>
    </xdr:from>
    <xdr:to>
      <xdr:col>50</xdr:col>
      <xdr:colOff>165100</xdr:colOff>
      <xdr:row>79</xdr:row>
      <xdr:rowOff>18551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35078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23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146982</xdr:rowOff>
    </xdr:from>
    <xdr:to>
      <xdr:col>46</xdr:col>
      <xdr:colOff>38100</xdr:colOff>
      <xdr:row>79</xdr:row>
      <xdr:rowOff>77132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68259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136922</xdr:rowOff>
    </xdr:from>
    <xdr:to>
      <xdr:col>41</xdr:col>
      <xdr:colOff>101600</xdr:colOff>
      <xdr:row>79</xdr:row>
      <xdr:rowOff>67072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58199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0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62672</xdr:rowOff>
    </xdr:from>
    <xdr:to>
      <xdr:col>36</xdr:col>
      <xdr:colOff>165100</xdr:colOff>
      <xdr:row>77</xdr:row>
      <xdr:rowOff>164272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26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9349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36578</xdr:rowOff>
    </xdr:from>
    <xdr:to>
      <xdr:col>55</xdr:col>
      <xdr:colOff>0</xdr:colOff>
      <xdr:row>98</xdr:row>
      <xdr:rowOff>142537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67228"/>
          <a:ext cx="838200" cy="27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142537</xdr:rowOff>
    </xdr:from>
    <xdr:to>
      <xdr:col>50</xdr:col>
      <xdr:colOff>114300</xdr:colOff>
      <xdr:row>98</xdr:row>
      <xdr:rowOff>156164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944637"/>
          <a:ext cx="8890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162791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621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80570</xdr:rowOff>
    </xdr:from>
    <xdr:to>
      <xdr:col>45</xdr:col>
      <xdr:colOff>177800</xdr:colOff>
      <xdr:row>98</xdr:row>
      <xdr:rowOff>156164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882670"/>
          <a:ext cx="889000" cy="7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3883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63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80570</xdr:rowOff>
    </xdr:from>
    <xdr:to>
      <xdr:col>41</xdr:col>
      <xdr:colOff>50800</xdr:colOff>
      <xdr:row>99</xdr:row>
      <xdr:rowOff>18053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882670"/>
          <a:ext cx="889000" cy="10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141814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60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157228</xdr:rowOff>
    </xdr:from>
    <xdr:to>
      <xdr:col>55</xdr:col>
      <xdr:colOff>50800</xdr:colOff>
      <xdr:row>97</xdr:row>
      <xdr:rowOff>87378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1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8655</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67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91737</xdr:rowOff>
    </xdr:from>
    <xdr:to>
      <xdr:col>50</xdr:col>
      <xdr:colOff>165100</xdr:colOff>
      <xdr:row>99</xdr:row>
      <xdr:rowOff>21887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99</xdr:row>
      <xdr:rowOff>13014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98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105364</xdr:rowOff>
    </xdr:from>
    <xdr:to>
      <xdr:col>46</xdr:col>
      <xdr:colOff>38100</xdr:colOff>
      <xdr:row>99</xdr:row>
      <xdr:rowOff>35514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90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99</xdr:row>
      <xdr:rowOff>26641</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700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29770</xdr:rowOff>
    </xdr:from>
    <xdr:to>
      <xdr:col>41</xdr:col>
      <xdr:colOff>101600</xdr:colOff>
      <xdr:row>98</xdr:row>
      <xdr:rowOff>131370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3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122497</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92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138703</xdr:rowOff>
    </xdr:from>
    <xdr:to>
      <xdr:col>36</xdr:col>
      <xdr:colOff>165100</xdr:colOff>
      <xdr:row>99</xdr:row>
      <xdr:rowOff>68853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94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59980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703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16315</xdr:rowOff>
    </xdr:from>
    <xdr:to>
      <xdr:col>85</xdr:col>
      <xdr:colOff>127000</xdr:colOff>
      <xdr:row>39</xdr:row>
      <xdr:rowOff>30518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702865"/>
          <a:ext cx="838200" cy="1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155425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9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16315</xdr:rowOff>
    </xdr:from>
    <xdr:to>
      <xdr:col>81</xdr:col>
      <xdr:colOff>50800</xdr:colOff>
      <xdr:row>39</xdr:row>
      <xdr:rowOff>39292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02865"/>
          <a:ext cx="889000" cy="2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39292</xdr:rowOff>
    </xdr:from>
    <xdr:to>
      <xdr:col>76</xdr:col>
      <xdr:colOff>114300</xdr:colOff>
      <xdr:row>39</xdr:row>
      <xdr:rowOff>44307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25842"/>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44307</xdr:rowOff>
    </xdr:from>
    <xdr:to>
      <xdr:col>71</xdr:col>
      <xdr:colOff>177800</xdr:colOff>
      <xdr:row>39</xdr:row>
      <xdr:rowOff>44448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730857"/>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151168</xdr:rowOff>
    </xdr:from>
    <xdr:to>
      <xdr:col>85</xdr:col>
      <xdr:colOff>177800</xdr:colOff>
      <xdr:row>39</xdr:row>
      <xdr:rowOff>81318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6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110976</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6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136965</xdr:rowOff>
    </xdr:from>
    <xdr:to>
      <xdr:col>81</xdr:col>
      <xdr:colOff>101600</xdr:colOff>
      <xdr:row>39</xdr:row>
      <xdr:rowOff>67115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58242</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4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159942</xdr:rowOff>
    </xdr:from>
    <xdr:to>
      <xdr:col>76</xdr:col>
      <xdr:colOff>165100</xdr:colOff>
      <xdr:row>39</xdr:row>
      <xdr:rowOff>90092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81219</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76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164957</xdr:rowOff>
    </xdr:from>
    <xdr:to>
      <xdr:col>72</xdr:col>
      <xdr:colOff>38100</xdr:colOff>
      <xdr:row>39</xdr:row>
      <xdr:rowOff>95107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86234</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4017" y="677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165098</xdr:rowOff>
    </xdr:from>
    <xdr:to>
      <xdr:col>67</xdr:col>
      <xdr:colOff>101600</xdr:colOff>
      <xdr:row>39</xdr:row>
      <xdr:rowOff>95248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8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772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84627</xdr:rowOff>
    </xdr:from>
    <xdr:to>
      <xdr:col>85</xdr:col>
      <xdr:colOff>127000</xdr:colOff>
      <xdr:row>76</xdr:row>
      <xdr:rowOff>68545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43377"/>
          <a:ext cx="838200" cy="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50293</xdr:rowOff>
    </xdr:from>
    <xdr:to>
      <xdr:col>81</xdr:col>
      <xdr:colOff>50800</xdr:colOff>
      <xdr:row>76</xdr:row>
      <xdr:rowOff>68545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080493"/>
          <a:ext cx="889000" cy="1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50293</xdr:rowOff>
    </xdr:from>
    <xdr:to>
      <xdr:col>76</xdr:col>
      <xdr:colOff>114300</xdr:colOff>
      <xdr:row>76</xdr:row>
      <xdr:rowOff>115047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080493"/>
          <a:ext cx="889000" cy="6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115047</xdr:rowOff>
    </xdr:from>
    <xdr:to>
      <xdr:col>71</xdr:col>
      <xdr:colOff>177800</xdr:colOff>
      <xdr:row>76</xdr:row>
      <xdr:rowOff>153921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145247"/>
          <a:ext cx="889000" cy="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33827</xdr:rowOff>
    </xdr:from>
    <xdr:to>
      <xdr:col>85</xdr:col>
      <xdr:colOff>177800</xdr:colOff>
      <xdr:row>75</xdr:row>
      <xdr:rowOff>135427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9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56704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4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17745</xdr:rowOff>
    </xdr:from>
    <xdr:to>
      <xdr:col>81</xdr:col>
      <xdr:colOff>101600</xdr:colOff>
      <xdr:row>76</xdr:row>
      <xdr:rowOff>119345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04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135872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82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170943</xdr:rowOff>
    </xdr:from>
    <xdr:to>
      <xdr:col>76</xdr:col>
      <xdr:colOff>165100</xdr:colOff>
      <xdr:row>76</xdr:row>
      <xdr:rowOff>101093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0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117619</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80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64247</xdr:rowOff>
    </xdr:from>
    <xdr:to>
      <xdr:col>72</xdr:col>
      <xdr:colOff>38100</xdr:colOff>
      <xdr:row>76</xdr:row>
      <xdr:rowOff>165847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09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10924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86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103121</xdr:rowOff>
    </xdr:from>
    <xdr:to>
      <xdr:col>67</xdr:col>
      <xdr:colOff>101600</xdr:colOff>
      <xdr:row>77</xdr:row>
      <xdr:rowOff>33271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13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49798</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90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129274</xdr:rowOff>
    </xdr:from>
    <xdr:to>
      <xdr:col>85</xdr:col>
      <xdr:colOff>127000</xdr:colOff>
      <xdr:row>98</xdr:row>
      <xdr:rowOff>165419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931374"/>
          <a:ext cx="838200" cy="3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50440</xdr:rowOff>
    </xdr:from>
    <xdr:to>
      <xdr:col>81</xdr:col>
      <xdr:colOff>50800</xdr:colOff>
      <xdr:row>98</xdr:row>
      <xdr:rowOff>129274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52540"/>
          <a:ext cx="889000" cy="7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50440</xdr:rowOff>
    </xdr:from>
    <xdr:to>
      <xdr:col>76</xdr:col>
      <xdr:colOff>114300</xdr:colOff>
      <xdr:row>98</xdr:row>
      <xdr:rowOff>154516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52540"/>
          <a:ext cx="889000" cy="10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114276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57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153471</xdr:rowOff>
    </xdr:from>
    <xdr:to>
      <xdr:col>71</xdr:col>
      <xdr:colOff>177800</xdr:colOff>
      <xdr:row>98</xdr:row>
      <xdr:rowOff>154516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955571"/>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114619</xdr:rowOff>
    </xdr:from>
    <xdr:to>
      <xdr:col>85</xdr:col>
      <xdr:colOff>177800</xdr:colOff>
      <xdr:row>99</xdr:row>
      <xdr:rowOff>44769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91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29546</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78474</xdr:rowOff>
    </xdr:from>
    <xdr:to>
      <xdr:col>81</xdr:col>
      <xdr:colOff>101600</xdr:colOff>
      <xdr:row>99</xdr:row>
      <xdr:rowOff>8624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8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171201</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7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171090</xdr:rowOff>
    </xdr:from>
    <xdr:to>
      <xdr:col>76</xdr:col>
      <xdr:colOff>165100</xdr:colOff>
      <xdr:row>98</xdr:row>
      <xdr:rowOff>101240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92367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894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103716</xdr:rowOff>
    </xdr:from>
    <xdr:to>
      <xdr:col>72</xdr:col>
      <xdr:colOff>38100</xdr:colOff>
      <xdr:row>99</xdr:row>
      <xdr:rowOff>33866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24993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69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102671</xdr:rowOff>
    </xdr:from>
    <xdr:to>
      <xdr:col>67</xdr:col>
      <xdr:colOff>101600</xdr:colOff>
      <xdr:row>99</xdr:row>
      <xdr:rowOff>32821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0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23948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9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61382</xdr:rowOff>
    </xdr:from>
    <xdr:to>
      <xdr:col>116</xdr:col>
      <xdr:colOff>63500</xdr:colOff>
      <xdr:row>58</xdr:row>
      <xdr:rowOff>64226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05482"/>
          <a:ext cx="838200" cy="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941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64226</xdr:rowOff>
    </xdr:from>
    <xdr:to>
      <xdr:col>111</xdr:col>
      <xdr:colOff>177800</xdr:colOff>
      <xdr:row>58</xdr:row>
      <xdr:rowOff>65543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08326"/>
          <a:ext cx="889000" cy="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108639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05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65543</xdr:rowOff>
    </xdr:from>
    <xdr:to>
      <xdr:col>107</xdr:col>
      <xdr:colOff>50800</xdr:colOff>
      <xdr:row>58</xdr:row>
      <xdr:rowOff>67783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09643"/>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67783</xdr:rowOff>
    </xdr:from>
    <xdr:to>
      <xdr:col>102</xdr:col>
      <xdr:colOff>114300</xdr:colOff>
      <xdr:row>58</xdr:row>
      <xdr:rowOff>70059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011883"/>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10582</xdr:rowOff>
    </xdr:from>
    <xdr:to>
      <xdr:col>116</xdr:col>
      <xdr:colOff>114300</xdr:colOff>
      <xdr:row>58</xdr:row>
      <xdr:rowOff>112182</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5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141409</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74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13426</xdr:rowOff>
    </xdr:from>
    <xdr:to>
      <xdr:col>112</xdr:col>
      <xdr:colOff>38100</xdr:colOff>
      <xdr:row>58</xdr:row>
      <xdr:rowOff>115026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5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131553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973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14743</xdr:rowOff>
    </xdr:from>
    <xdr:to>
      <xdr:col>107</xdr:col>
      <xdr:colOff>101600</xdr:colOff>
      <xdr:row>58</xdr:row>
      <xdr:rowOff>116343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132870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97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16983</xdr:rowOff>
    </xdr:from>
    <xdr:to>
      <xdr:col>102</xdr:col>
      <xdr:colOff>165100</xdr:colOff>
      <xdr:row>58</xdr:row>
      <xdr:rowOff>118583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6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109710</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5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19259</xdr:rowOff>
    </xdr:from>
    <xdr:to>
      <xdr:col>98</xdr:col>
      <xdr:colOff>38100</xdr:colOff>
      <xdr:row>58</xdr:row>
      <xdr:rowOff>120859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111986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5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87857</xdr:rowOff>
    </xdr:from>
    <xdr:to>
      <xdr:col>116</xdr:col>
      <xdr:colOff>63500</xdr:colOff>
      <xdr:row>75</xdr:row>
      <xdr:rowOff>89919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46607"/>
          <a:ext cx="8382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82089</xdr:rowOff>
    </xdr:from>
    <xdr:to>
      <xdr:col>111</xdr:col>
      <xdr:colOff>177800</xdr:colOff>
      <xdr:row>75</xdr:row>
      <xdr:rowOff>89919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940839"/>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82089</xdr:rowOff>
    </xdr:from>
    <xdr:to>
      <xdr:col>107</xdr:col>
      <xdr:colOff>50800</xdr:colOff>
      <xdr:row>76</xdr:row>
      <xdr:rowOff>1046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940839"/>
          <a:ext cx="889000" cy="90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1046</xdr:rowOff>
    </xdr:from>
    <xdr:to>
      <xdr:col>102</xdr:col>
      <xdr:colOff>114300</xdr:colOff>
      <xdr:row>76</xdr:row>
      <xdr:rowOff>32144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31246"/>
          <a:ext cx="889000" cy="3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37057</xdr:rowOff>
    </xdr:from>
    <xdr:to>
      <xdr:col>116</xdr:col>
      <xdr:colOff>114300</xdr:colOff>
      <xdr:row>75</xdr:row>
      <xdr:rowOff>138657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8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59934</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4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39119</xdr:rowOff>
    </xdr:from>
    <xdr:to>
      <xdr:col>112</xdr:col>
      <xdr:colOff>38100</xdr:colOff>
      <xdr:row>75</xdr:row>
      <xdr:rowOff>140719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157246</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67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31289</xdr:rowOff>
    </xdr:from>
    <xdr:to>
      <xdr:col>107</xdr:col>
      <xdr:colOff>101600</xdr:colOff>
      <xdr:row>75</xdr:row>
      <xdr:rowOff>132889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8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149416</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66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121696</xdr:rowOff>
    </xdr:from>
    <xdr:to>
      <xdr:col>102</xdr:col>
      <xdr:colOff>165100</xdr:colOff>
      <xdr:row>76</xdr:row>
      <xdr:rowOff>51846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9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68373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7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152794</xdr:rowOff>
    </xdr:from>
    <xdr:to>
      <xdr:col>98</xdr:col>
      <xdr:colOff>38100</xdr:colOff>
      <xdr:row>76</xdr:row>
      <xdr:rowOff>82944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99471</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786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2,625</a:t>
          </a:r>
          <a:r>
            <a:rPr kumimoji="1" lang="ja-JP" altLang="en-US" sz="1300">
              <a:latin typeface="ＭＳ Ｐゴシック" panose="020B0600070205080204" pitchFamily="50" charset="-128"/>
              <a:ea typeface="ＭＳ Ｐゴシック" panose="020B0600070205080204" pitchFamily="50" charset="-128"/>
            </a:rPr>
            <a:t>千円となっている。</a:t>
          </a:r>
        </a:p>
        <a:p>
          <a:r>
            <a:rPr kumimoji="1" lang="ja-JP" altLang="en-US" sz="1300">
              <a:latin typeface="ＭＳ Ｐゴシック" panose="020B0600070205080204" pitchFamily="50" charset="-128"/>
              <a:ea typeface="ＭＳ Ｐゴシック" panose="020B0600070205080204" pitchFamily="50" charset="-128"/>
            </a:rPr>
            <a:t>　項目別に見ると普通建設事業費が類似団体と比較して高い水準となっている。主な要因としては、町立診療所建設事業費及びスポーツ公園野球場改修事業費等の増加である。</a:t>
          </a:r>
        </a:p>
        <a:p>
          <a:r>
            <a:rPr kumimoji="1" lang="ja-JP" altLang="en-US" sz="1300">
              <a:latin typeface="ＭＳ Ｐゴシック" panose="020B0600070205080204" pitchFamily="50" charset="-128"/>
              <a:ea typeface="ＭＳ Ｐゴシック" panose="020B0600070205080204" pitchFamily="50" charset="-128"/>
            </a:rPr>
            <a:t>　今後も、大型の普通建設事業が続く見込みであるが、事務事業の見直し及び公共施設等総合管理計画に基づいた事業の取捨選択を徹底していくことで、住民負担が大きくならないようにする。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2,335
2,248
590.80
6,276,581
6,130,086
145,594
2,903,771
5,873,799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117011</xdr:rowOff>
    </xdr:from>
    <xdr:to>
      <xdr:col>24</xdr:col>
      <xdr:colOff>63500</xdr:colOff>
      <xdr:row>36</xdr:row>
      <xdr:rowOff>121488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289211"/>
          <a:ext cx="838200" cy="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117011</xdr:rowOff>
    </xdr:from>
    <xdr:to>
      <xdr:col>19</xdr:col>
      <xdr:colOff>177800</xdr:colOff>
      <xdr:row>36</xdr:row>
      <xdr:rowOff>124822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28921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124822</xdr:rowOff>
    </xdr:from>
    <xdr:to>
      <xdr:col>15</xdr:col>
      <xdr:colOff>50800</xdr:colOff>
      <xdr:row>36</xdr:row>
      <xdr:rowOff>138443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97022"/>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121431</xdr:rowOff>
    </xdr:from>
    <xdr:to>
      <xdr:col>10</xdr:col>
      <xdr:colOff>114300</xdr:colOff>
      <xdr:row>36</xdr:row>
      <xdr:rowOff>138443</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293631"/>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70688</xdr:rowOff>
    </xdr:from>
    <xdr:to>
      <xdr:col>24</xdr:col>
      <xdr:colOff>114300</xdr:colOff>
      <xdr:row>37</xdr:row>
      <xdr:rowOff>838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4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93565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66211</xdr:rowOff>
    </xdr:from>
    <xdr:to>
      <xdr:col>20</xdr:col>
      <xdr:colOff>38100</xdr:colOff>
      <xdr:row>36</xdr:row>
      <xdr:rowOff>167811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3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12888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01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74022</xdr:rowOff>
    </xdr:from>
    <xdr:to>
      <xdr:col>15</xdr:col>
      <xdr:colOff>101600</xdr:colOff>
      <xdr:row>37</xdr:row>
      <xdr:rowOff>4172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4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20699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02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87643</xdr:rowOff>
    </xdr:from>
    <xdr:to>
      <xdr:col>10</xdr:col>
      <xdr:colOff>165100</xdr:colOff>
      <xdr:row>37</xdr:row>
      <xdr:rowOff>17793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5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34320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03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70631</xdr:rowOff>
    </xdr:from>
    <xdr:to>
      <xdr:col>6</xdr:col>
      <xdr:colOff>38100</xdr:colOff>
      <xdr:row>37</xdr:row>
      <xdr:rowOff>781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4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17308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01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47876</xdr:rowOff>
    </xdr:from>
    <xdr:to>
      <xdr:col>24</xdr:col>
      <xdr:colOff>63500</xdr:colOff>
      <xdr:row>57</xdr:row>
      <xdr:rowOff>51398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820526"/>
          <a:ext cx="838200" cy="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10796</xdr:rowOff>
    </xdr:from>
    <xdr:to>
      <xdr:col>19</xdr:col>
      <xdr:colOff>177800</xdr:colOff>
      <xdr:row>57</xdr:row>
      <xdr:rowOff>47876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83446"/>
          <a:ext cx="8890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142485</xdr:rowOff>
    </xdr:from>
    <xdr:to>
      <xdr:col>15</xdr:col>
      <xdr:colOff>50800</xdr:colOff>
      <xdr:row>57</xdr:row>
      <xdr:rowOff>10796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743685"/>
          <a:ext cx="889000" cy="3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142485</xdr:rowOff>
    </xdr:from>
    <xdr:to>
      <xdr:col>10</xdr:col>
      <xdr:colOff>114300</xdr:colOff>
      <xdr:row>57</xdr:row>
      <xdr:rowOff>42387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743685"/>
          <a:ext cx="889000" cy="7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23637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45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532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598</xdr:rowOff>
    </xdr:from>
    <xdr:to>
      <xdr:col>24</xdr:col>
      <xdr:colOff>114300</xdr:colOff>
      <xdr:row>57</xdr:row>
      <xdr:rowOff>102198</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90220</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168526</xdr:rowOff>
    </xdr:from>
    <xdr:to>
      <xdr:col>20</xdr:col>
      <xdr:colOff>38100</xdr:colOff>
      <xdr:row>57</xdr:row>
      <xdr:rowOff>98676</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89803</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6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131446</xdr:rowOff>
    </xdr:from>
    <xdr:to>
      <xdr:col>15</xdr:col>
      <xdr:colOff>101600</xdr:colOff>
      <xdr:row>57</xdr:row>
      <xdr:rowOff>61596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32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52723</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91685</xdr:rowOff>
    </xdr:from>
    <xdr:to>
      <xdr:col>10</xdr:col>
      <xdr:colOff>165100</xdr:colOff>
      <xdr:row>57</xdr:row>
      <xdr:rowOff>21835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69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78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163037</xdr:rowOff>
    </xdr:from>
    <xdr:to>
      <xdr:col>6</xdr:col>
      <xdr:colOff>38100</xdr:colOff>
      <xdr:row>57</xdr:row>
      <xdr:rowOff>93187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6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84314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856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58558</xdr:rowOff>
    </xdr:from>
    <xdr:to>
      <xdr:col>24</xdr:col>
      <xdr:colOff>63500</xdr:colOff>
      <xdr:row>76</xdr:row>
      <xdr:rowOff>64526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088758"/>
          <a:ext cx="838200" cy="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46131</xdr:rowOff>
    </xdr:from>
    <xdr:to>
      <xdr:col>19</xdr:col>
      <xdr:colOff>177800</xdr:colOff>
      <xdr:row>76</xdr:row>
      <xdr:rowOff>58558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76331"/>
          <a:ext cx="889000" cy="1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46131</xdr:rowOff>
    </xdr:from>
    <xdr:to>
      <xdr:col>15</xdr:col>
      <xdr:colOff>50800</xdr:colOff>
      <xdr:row>76</xdr:row>
      <xdr:rowOff>81324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76331"/>
          <a:ext cx="889000" cy="3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81324</xdr:rowOff>
    </xdr:from>
    <xdr:to>
      <xdr:col>10</xdr:col>
      <xdr:colOff>114300</xdr:colOff>
      <xdr:row>76</xdr:row>
      <xdr:rowOff>133429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11524"/>
          <a:ext cx="889000" cy="5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13726</xdr:rowOff>
    </xdr:from>
    <xdr:to>
      <xdr:col>24</xdr:col>
      <xdr:colOff>114300</xdr:colOff>
      <xdr:row>76</xdr:row>
      <xdr:rowOff>115326</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163603</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30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7758</xdr:rowOff>
    </xdr:from>
    <xdr:to>
      <xdr:col>20</xdr:col>
      <xdr:colOff>38100</xdr:colOff>
      <xdr:row>76</xdr:row>
      <xdr:rowOff>109358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125885</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166781</xdr:rowOff>
    </xdr:from>
    <xdr:to>
      <xdr:col>15</xdr:col>
      <xdr:colOff>101600</xdr:colOff>
      <xdr:row>76</xdr:row>
      <xdr:rowOff>96931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2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113458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80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30524</xdr:rowOff>
    </xdr:from>
    <xdr:to>
      <xdr:col>10</xdr:col>
      <xdr:colOff>165100</xdr:colOff>
      <xdr:row>76</xdr:row>
      <xdr:rowOff>132124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148650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3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82629</xdr:rowOff>
    </xdr:from>
    <xdr:to>
      <xdr:col>6</xdr:col>
      <xdr:colOff>38100</xdr:colOff>
      <xdr:row>77</xdr:row>
      <xdr:rowOff>12779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1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29306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8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161575</xdr:rowOff>
    </xdr:from>
    <xdr:to>
      <xdr:col>24</xdr:col>
      <xdr:colOff>63500</xdr:colOff>
      <xdr:row>96</xdr:row>
      <xdr:rowOff>11499</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5420625"/>
          <a:ext cx="838200" cy="10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11499</xdr:rowOff>
    </xdr:from>
    <xdr:to>
      <xdr:col>19</xdr:col>
      <xdr:colOff>177800</xdr:colOff>
      <xdr:row>96</xdr:row>
      <xdr:rowOff>130544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470699"/>
          <a:ext cx="889000" cy="11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118290</xdr:rowOff>
    </xdr:from>
    <xdr:to>
      <xdr:col>15</xdr:col>
      <xdr:colOff>50800</xdr:colOff>
      <xdr:row>96</xdr:row>
      <xdr:rowOff>130544</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77490"/>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96135</xdr:rowOff>
    </xdr:from>
    <xdr:to>
      <xdr:col>10</xdr:col>
      <xdr:colOff>114300</xdr:colOff>
      <xdr:row>96</xdr:row>
      <xdr:rowOff>118290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55335"/>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110775</xdr:rowOff>
    </xdr:from>
    <xdr:to>
      <xdr:col>24</xdr:col>
      <xdr:colOff>114300</xdr:colOff>
      <xdr:row>90</xdr:row>
      <xdr:rowOff>40925</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536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63802</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532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132149</xdr:rowOff>
    </xdr:from>
    <xdr:to>
      <xdr:col>20</xdr:col>
      <xdr:colOff>38100</xdr:colOff>
      <xdr:row>96</xdr:row>
      <xdr:rowOff>62299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1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78826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195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79744</xdr:rowOff>
    </xdr:from>
    <xdr:to>
      <xdr:col>15</xdr:col>
      <xdr:colOff>101600</xdr:colOff>
      <xdr:row>97</xdr:row>
      <xdr:rowOff>9894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3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26421</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1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67490</xdr:rowOff>
    </xdr:from>
    <xdr:to>
      <xdr:col>10</xdr:col>
      <xdr:colOff>165100</xdr:colOff>
      <xdr:row>96</xdr:row>
      <xdr:rowOff>169090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14167</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301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45335</xdr:rowOff>
    </xdr:from>
    <xdr:to>
      <xdr:col>6</xdr:col>
      <xdr:colOff>38100</xdr:colOff>
      <xdr:row>96</xdr:row>
      <xdr:rowOff>146935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163462</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79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76019</xdr:rowOff>
    </xdr:from>
    <xdr:to>
      <xdr:col>55</xdr:col>
      <xdr:colOff>0</xdr:colOff>
      <xdr:row>39</xdr:row>
      <xdr:rowOff>80808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62569"/>
          <a:ext cx="8382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79393</xdr:rowOff>
    </xdr:from>
    <xdr:to>
      <xdr:col>50</xdr:col>
      <xdr:colOff>114300</xdr:colOff>
      <xdr:row>39</xdr:row>
      <xdr:rowOff>80808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65943"/>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78522</xdr:rowOff>
    </xdr:from>
    <xdr:to>
      <xdr:col>45</xdr:col>
      <xdr:colOff>177800</xdr:colOff>
      <xdr:row>39</xdr:row>
      <xdr:rowOff>79393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65072"/>
          <a:ext cx="889000" cy="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78196</xdr:rowOff>
    </xdr:from>
    <xdr:to>
      <xdr:col>41</xdr:col>
      <xdr:colOff>50800</xdr:colOff>
      <xdr:row>39</xdr:row>
      <xdr:rowOff>78522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6474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25219</xdr:rowOff>
    </xdr:from>
    <xdr:to>
      <xdr:col>55</xdr:col>
      <xdr:colOff>50800</xdr:colOff>
      <xdr:row>39</xdr:row>
      <xdr:rowOff>126819</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1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125348</xdr:rowOff>
    </xdr:from>
    <xdr:ext cx="378565"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0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30008</xdr:rowOff>
    </xdr:from>
    <xdr:to>
      <xdr:col>50</xdr:col>
      <xdr:colOff>165100</xdr:colOff>
      <xdr:row>39</xdr:row>
      <xdr:rowOff>131608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1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122735</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80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28593</xdr:rowOff>
    </xdr:from>
    <xdr:to>
      <xdr:col>46</xdr:col>
      <xdr:colOff>38100</xdr:colOff>
      <xdr:row>39</xdr:row>
      <xdr:rowOff>130193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121320</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807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27722</xdr:rowOff>
    </xdr:from>
    <xdr:to>
      <xdr:col>41</xdr:col>
      <xdr:colOff>101600</xdr:colOff>
      <xdr:row>39</xdr:row>
      <xdr:rowOff>129322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1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120449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80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27396</xdr:rowOff>
    </xdr:from>
    <xdr:to>
      <xdr:col>36</xdr:col>
      <xdr:colOff>165100</xdr:colOff>
      <xdr:row>39</xdr:row>
      <xdr:rowOff>128996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1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120123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80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10749</xdr:rowOff>
    </xdr:from>
    <xdr:to>
      <xdr:col>55</xdr:col>
      <xdr:colOff>0</xdr:colOff>
      <xdr:row>57</xdr:row>
      <xdr:rowOff>103534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783399"/>
          <a:ext cx="838200" cy="9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10749</xdr:rowOff>
    </xdr:from>
    <xdr:to>
      <xdr:col>50</xdr:col>
      <xdr:colOff>114300</xdr:colOff>
      <xdr:row>57</xdr:row>
      <xdr:rowOff>116748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783399"/>
          <a:ext cx="889000" cy="10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115300</xdr:rowOff>
    </xdr:from>
    <xdr:to>
      <xdr:col>45</xdr:col>
      <xdr:colOff>177800</xdr:colOff>
      <xdr:row>57</xdr:row>
      <xdr:rowOff>116748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87950"/>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167511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597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91245</xdr:rowOff>
    </xdr:from>
    <xdr:to>
      <xdr:col>41</xdr:col>
      <xdr:colOff>50800</xdr:colOff>
      <xdr:row>57</xdr:row>
      <xdr:rowOff>115300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63895"/>
          <a:ext cx="889000" cy="2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602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52734</xdr:rowOff>
    </xdr:from>
    <xdr:to>
      <xdr:col>55</xdr:col>
      <xdr:colOff>50800</xdr:colOff>
      <xdr:row>57</xdr:row>
      <xdr:rowOff>154334</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131399</xdr:rowOff>
    </xdr:from>
    <xdr:to>
      <xdr:col>50</xdr:col>
      <xdr:colOff>165100</xdr:colOff>
      <xdr:row>57</xdr:row>
      <xdr:rowOff>61549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78076</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0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65948</xdr:rowOff>
    </xdr:from>
    <xdr:to>
      <xdr:col>46</xdr:col>
      <xdr:colOff>38100</xdr:colOff>
      <xdr:row>57</xdr:row>
      <xdr:rowOff>167548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158675</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931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64500</xdr:rowOff>
    </xdr:from>
    <xdr:to>
      <xdr:col>41</xdr:col>
      <xdr:colOff>101600</xdr:colOff>
      <xdr:row>57</xdr:row>
      <xdr:rowOff>166100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157227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92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40445</xdr:rowOff>
    </xdr:from>
    <xdr:to>
      <xdr:col>36</xdr:col>
      <xdr:colOff>165100</xdr:colOff>
      <xdr:row>57</xdr:row>
      <xdr:rowOff>142045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158572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8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54497</xdr:rowOff>
    </xdr:from>
    <xdr:to>
      <xdr:col>55</xdr:col>
      <xdr:colOff>0</xdr:colOff>
      <xdr:row>78</xdr:row>
      <xdr:rowOff>52208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741797"/>
          <a:ext cx="838200" cy="68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52208</xdr:rowOff>
    </xdr:from>
    <xdr:to>
      <xdr:col>50</xdr:col>
      <xdr:colOff>114300</xdr:colOff>
      <xdr:row>78</xdr:row>
      <xdr:rowOff>67070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25308"/>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161364</xdr:rowOff>
    </xdr:from>
    <xdr:to>
      <xdr:col>45</xdr:col>
      <xdr:colOff>177800</xdr:colOff>
      <xdr:row>78</xdr:row>
      <xdr:rowOff>67070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363014"/>
          <a:ext cx="889000" cy="7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39257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06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20741</xdr:rowOff>
    </xdr:from>
    <xdr:to>
      <xdr:col>41</xdr:col>
      <xdr:colOff>50800</xdr:colOff>
      <xdr:row>77</xdr:row>
      <xdr:rowOff>161364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2879491"/>
          <a:ext cx="889000" cy="48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26695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05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3697</xdr:rowOff>
    </xdr:from>
    <xdr:to>
      <xdr:col>55</xdr:col>
      <xdr:colOff>50800</xdr:colOff>
      <xdr:row>74</xdr:row>
      <xdr:rowOff>105297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26574</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5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1408</xdr:rowOff>
    </xdr:from>
    <xdr:to>
      <xdr:col>50</xdr:col>
      <xdr:colOff>165100</xdr:colOff>
      <xdr:row>78</xdr:row>
      <xdr:rowOff>103008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7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94135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6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16270</xdr:rowOff>
    </xdr:from>
    <xdr:to>
      <xdr:col>46</xdr:col>
      <xdr:colOff>38100</xdr:colOff>
      <xdr:row>78</xdr:row>
      <xdr:rowOff>117870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108997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110564</xdr:rowOff>
    </xdr:from>
    <xdr:to>
      <xdr:col>41</xdr:col>
      <xdr:colOff>101600</xdr:colOff>
      <xdr:row>78</xdr:row>
      <xdr:rowOff>40714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31841</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40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141391</xdr:rowOff>
    </xdr:from>
    <xdr:to>
      <xdr:col>36</xdr:col>
      <xdr:colOff>165100</xdr:colOff>
      <xdr:row>75</xdr:row>
      <xdr:rowOff>71541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82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88068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60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5296</xdr:rowOff>
    </xdr:from>
    <xdr:to>
      <xdr:col>55</xdr:col>
      <xdr:colOff>0</xdr:colOff>
      <xdr:row>97</xdr:row>
      <xdr:rowOff>47196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635946"/>
          <a:ext cx="8382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5296</xdr:rowOff>
    </xdr:from>
    <xdr:to>
      <xdr:col>50</xdr:col>
      <xdr:colOff>114300</xdr:colOff>
      <xdr:row>97</xdr:row>
      <xdr:rowOff>26668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635946"/>
          <a:ext cx="889000" cy="2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26668</xdr:rowOff>
    </xdr:from>
    <xdr:to>
      <xdr:col>45</xdr:col>
      <xdr:colOff>177800</xdr:colOff>
      <xdr:row>97</xdr:row>
      <xdr:rowOff>50310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657318"/>
          <a:ext cx="889000" cy="2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50310</xdr:rowOff>
    </xdr:from>
    <xdr:to>
      <xdr:col>41</xdr:col>
      <xdr:colOff>50800</xdr:colOff>
      <xdr:row>97</xdr:row>
      <xdr:rowOff>123783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80960"/>
          <a:ext cx="889000" cy="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167846</xdr:rowOff>
    </xdr:from>
    <xdr:to>
      <xdr:col>55</xdr:col>
      <xdr:colOff>50800</xdr:colOff>
      <xdr:row>97</xdr:row>
      <xdr:rowOff>97996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19273</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7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125946</xdr:rowOff>
    </xdr:from>
    <xdr:to>
      <xdr:col>50</xdr:col>
      <xdr:colOff>165100</xdr:colOff>
      <xdr:row>97</xdr:row>
      <xdr:rowOff>56096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5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72623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36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147318</xdr:rowOff>
    </xdr:from>
    <xdr:to>
      <xdr:col>46</xdr:col>
      <xdr:colOff>38100</xdr:colOff>
      <xdr:row>97</xdr:row>
      <xdr:rowOff>77468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0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93995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38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170960</xdr:rowOff>
    </xdr:from>
    <xdr:to>
      <xdr:col>41</xdr:col>
      <xdr:colOff>101600</xdr:colOff>
      <xdr:row>97</xdr:row>
      <xdr:rowOff>101110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3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117637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0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72983</xdr:rowOff>
    </xdr:from>
    <xdr:to>
      <xdr:col>36</xdr:col>
      <xdr:colOff>165100</xdr:colOff>
      <xdr:row>98</xdr:row>
      <xdr:rowOff>3133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19660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7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84456</xdr:rowOff>
    </xdr:from>
    <xdr:to>
      <xdr:col>85</xdr:col>
      <xdr:colOff>127000</xdr:colOff>
      <xdr:row>37</xdr:row>
      <xdr:rowOff>90396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28106"/>
          <a:ext cx="838200" cy="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81905</xdr:rowOff>
    </xdr:from>
    <xdr:to>
      <xdr:col>81</xdr:col>
      <xdr:colOff>50800</xdr:colOff>
      <xdr:row>37</xdr:row>
      <xdr:rowOff>90396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254105"/>
          <a:ext cx="889000" cy="17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81905</xdr:rowOff>
    </xdr:from>
    <xdr:to>
      <xdr:col>76</xdr:col>
      <xdr:colOff>114300</xdr:colOff>
      <xdr:row>37</xdr:row>
      <xdr:rowOff>13280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54105"/>
          <a:ext cx="889000" cy="10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13280</xdr:rowOff>
    </xdr:from>
    <xdr:to>
      <xdr:col>71</xdr:col>
      <xdr:colOff>177800</xdr:colOff>
      <xdr:row>37</xdr:row>
      <xdr:rowOff>109109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56930"/>
          <a:ext cx="889000" cy="9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33656</xdr:rowOff>
    </xdr:from>
    <xdr:to>
      <xdr:col>85</xdr:col>
      <xdr:colOff>177800</xdr:colOff>
      <xdr:row>37</xdr:row>
      <xdr:rowOff>135256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7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12083</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5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39596</xdr:rowOff>
    </xdr:from>
    <xdr:to>
      <xdr:col>81</xdr:col>
      <xdr:colOff>101600</xdr:colOff>
      <xdr:row>37</xdr:row>
      <xdr:rowOff>141196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8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132322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7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31105</xdr:rowOff>
    </xdr:from>
    <xdr:to>
      <xdr:col>76</xdr:col>
      <xdr:colOff>165100</xdr:colOff>
      <xdr:row>36</xdr:row>
      <xdr:rowOff>132705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0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149232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97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133930</xdr:rowOff>
    </xdr:from>
    <xdr:to>
      <xdr:col>72</xdr:col>
      <xdr:colOff>38100</xdr:colOff>
      <xdr:row>37</xdr:row>
      <xdr:rowOff>64080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55207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9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58309</xdr:rowOff>
    </xdr:from>
    <xdr:to>
      <xdr:col>67</xdr:col>
      <xdr:colOff>101600</xdr:colOff>
      <xdr:row>37</xdr:row>
      <xdr:rowOff>159909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0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151036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49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134338</xdr:rowOff>
    </xdr:from>
    <xdr:to>
      <xdr:col>85</xdr:col>
      <xdr:colOff>127000</xdr:colOff>
      <xdr:row>57</xdr:row>
      <xdr:rowOff>91305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35538"/>
          <a:ext cx="838200" cy="12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8958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781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91305</xdr:rowOff>
    </xdr:from>
    <xdr:to>
      <xdr:col>81</xdr:col>
      <xdr:colOff>50800</xdr:colOff>
      <xdr:row>57</xdr:row>
      <xdr:rowOff>145407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63955"/>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97447</xdr:rowOff>
    </xdr:from>
    <xdr:to>
      <xdr:col>76</xdr:col>
      <xdr:colOff>114300</xdr:colOff>
      <xdr:row>57</xdr:row>
      <xdr:rowOff>145407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70097"/>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69520</xdr:rowOff>
    </xdr:from>
    <xdr:to>
      <xdr:col>71</xdr:col>
      <xdr:colOff>177800</xdr:colOff>
      <xdr:row>57</xdr:row>
      <xdr:rowOff>97447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814300" y="9842170"/>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83538</xdr:rowOff>
    </xdr:from>
    <xdr:to>
      <xdr:col>85</xdr:col>
      <xdr:colOff>177800</xdr:colOff>
      <xdr:row>57</xdr:row>
      <xdr:rowOff>13688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68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106415</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53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40505</xdr:rowOff>
    </xdr:from>
    <xdr:to>
      <xdr:col>81</xdr:col>
      <xdr:colOff>101600</xdr:colOff>
      <xdr:row>57</xdr:row>
      <xdr:rowOff>142105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158632</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88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94607</xdr:rowOff>
    </xdr:from>
    <xdr:to>
      <xdr:col>76</xdr:col>
      <xdr:colOff>165100</xdr:colOff>
      <xdr:row>58</xdr:row>
      <xdr:rowOff>24757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6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15884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5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46647</xdr:rowOff>
    </xdr:from>
    <xdr:to>
      <xdr:col>72</xdr:col>
      <xdr:colOff>38100</xdr:colOff>
      <xdr:row>57</xdr:row>
      <xdr:rowOff>148247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164774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59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18720</xdr:rowOff>
    </xdr:from>
    <xdr:to>
      <xdr:col>67</xdr:col>
      <xdr:colOff>101600</xdr:colOff>
      <xdr:row>57</xdr:row>
      <xdr:rowOff>120320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136847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66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16314</xdr:rowOff>
    </xdr:from>
    <xdr:to>
      <xdr:col>85</xdr:col>
      <xdr:colOff>127000</xdr:colOff>
      <xdr:row>79</xdr:row>
      <xdr:rowOff>30423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60864"/>
          <a:ext cx="8382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155424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35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16314</xdr:rowOff>
    </xdr:from>
    <xdr:to>
      <xdr:col>81</xdr:col>
      <xdr:colOff>50800</xdr:colOff>
      <xdr:row>79</xdr:row>
      <xdr:rowOff>39292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60864"/>
          <a:ext cx="8890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39292</xdr:rowOff>
    </xdr:from>
    <xdr:to>
      <xdr:col>76</xdr:col>
      <xdr:colOff>114300</xdr:colOff>
      <xdr:row>79</xdr:row>
      <xdr:rowOff>44306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3842"/>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44306</xdr:rowOff>
    </xdr:from>
    <xdr:to>
      <xdr:col>71</xdr:col>
      <xdr:colOff>177800</xdr:colOff>
      <xdr:row>79</xdr:row>
      <xdr:rowOff>44447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88856"/>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151073</xdr:rowOff>
    </xdr:from>
    <xdr:to>
      <xdr:col>85</xdr:col>
      <xdr:colOff>177800</xdr:colOff>
      <xdr:row>79</xdr:row>
      <xdr:rowOff>81223</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2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110975</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8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136964</xdr:rowOff>
    </xdr:from>
    <xdr:to>
      <xdr:col>81</xdr:col>
      <xdr:colOff>101600</xdr:colOff>
      <xdr:row>79</xdr:row>
      <xdr:rowOff>67114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1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58241</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6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159942</xdr:rowOff>
    </xdr:from>
    <xdr:to>
      <xdr:col>76</xdr:col>
      <xdr:colOff>165100</xdr:colOff>
      <xdr:row>79</xdr:row>
      <xdr:rowOff>90092</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81219</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6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164956</xdr:rowOff>
    </xdr:from>
    <xdr:to>
      <xdr:col>72</xdr:col>
      <xdr:colOff>38100</xdr:colOff>
      <xdr:row>79</xdr:row>
      <xdr:rowOff>95106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86233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63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165097</xdr:rowOff>
    </xdr:from>
    <xdr:to>
      <xdr:col>67</xdr:col>
      <xdr:colOff>101600</xdr:colOff>
      <xdr:row>79</xdr:row>
      <xdr:rowOff>95247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86374</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89650" y="136309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84626</xdr:rowOff>
    </xdr:from>
    <xdr:to>
      <xdr:col>85</xdr:col>
      <xdr:colOff>127000</xdr:colOff>
      <xdr:row>96</xdr:row>
      <xdr:rowOff>68545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372376"/>
          <a:ext cx="838200" cy="15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50279</xdr:rowOff>
    </xdr:from>
    <xdr:to>
      <xdr:col>81</xdr:col>
      <xdr:colOff>50800</xdr:colOff>
      <xdr:row>96</xdr:row>
      <xdr:rowOff>68545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509479"/>
          <a:ext cx="889000" cy="1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50279</xdr:rowOff>
    </xdr:from>
    <xdr:to>
      <xdr:col>76</xdr:col>
      <xdr:colOff>114300</xdr:colOff>
      <xdr:row>96</xdr:row>
      <xdr:rowOff>115047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509479"/>
          <a:ext cx="889000" cy="6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115047</xdr:rowOff>
    </xdr:from>
    <xdr:to>
      <xdr:col>71</xdr:col>
      <xdr:colOff>177800</xdr:colOff>
      <xdr:row>96</xdr:row>
      <xdr:rowOff>153921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574247"/>
          <a:ext cx="889000" cy="3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33826</xdr:rowOff>
    </xdr:from>
    <xdr:to>
      <xdr:col>85</xdr:col>
      <xdr:colOff>177800</xdr:colOff>
      <xdr:row>95</xdr:row>
      <xdr:rowOff>135426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2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56703</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7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17745</xdr:rowOff>
    </xdr:from>
    <xdr:to>
      <xdr:col>81</xdr:col>
      <xdr:colOff>101600</xdr:colOff>
      <xdr:row>96</xdr:row>
      <xdr:rowOff>119345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47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135872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252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170929</xdr:rowOff>
    </xdr:from>
    <xdr:to>
      <xdr:col>76</xdr:col>
      <xdr:colOff>165100</xdr:colOff>
      <xdr:row>96</xdr:row>
      <xdr:rowOff>101079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4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117606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23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64247</xdr:rowOff>
    </xdr:from>
    <xdr:to>
      <xdr:col>72</xdr:col>
      <xdr:colOff>38100</xdr:colOff>
      <xdr:row>96</xdr:row>
      <xdr:rowOff>165847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10924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29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103121</xdr:rowOff>
    </xdr:from>
    <xdr:to>
      <xdr:col>67</xdr:col>
      <xdr:colOff>101600</xdr:colOff>
      <xdr:row>97</xdr:row>
      <xdr:rowOff>33271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56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49798</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337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衛生費が類似団体トップとなったのは、一部事務組合に対する負担金を</a:t>
          </a:r>
          <a:r>
            <a:rPr kumimoji="1" lang="en-US" altLang="ja-JP" sz="1300">
              <a:latin typeface="ＭＳ Ｐゴシック" panose="020B0600070205080204" pitchFamily="50" charset="-128"/>
              <a:ea typeface="ＭＳ Ｐゴシック" panose="020B0600070205080204" pitchFamily="50" charset="-128"/>
            </a:rPr>
            <a:t>70,000</a:t>
          </a:r>
          <a:r>
            <a:rPr kumimoji="1" lang="ja-JP" altLang="en-US" sz="1300">
              <a:latin typeface="ＭＳ Ｐゴシック" panose="020B0600070205080204" pitchFamily="50" charset="-128"/>
              <a:ea typeface="ＭＳ Ｐゴシック" panose="020B0600070205080204" pitchFamily="50" charset="-128"/>
            </a:rPr>
            <a:t>千円程度、町立診療所建設事業費として</a:t>
          </a:r>
          <a:r>
            <a:rPr kumimoji="1" lang="en-US" altLang="ja-JP" sz="1300">
              <a:latin typeface="ＭＳ Ｐゴシック" panose="020B0600070205080204" pitchFamily="50" charset="-128"/>
              <a:ea typeface="ＭＳ Ｐゴシック" panose="020B0600070205080204" pitchFamily="50" charset="-128"/>
            </a:rPr>
            <a:t>1,394,000</a:t>
          </a:r>
          <a:r>
            <a:rPr kumimoji="1" lang="ja-JP" altLang="en-US" sz="1300">
              <a:latin typeface="ＭＳ Ｐゴシック" panose="020B0600070205080204" pitchFamily="50" charset="-128"/>
              <a:ea typeface="ＭＳ Ｐゴシック" panose="020B0600070205080204" pitchFamily="50" charset="-128"/>
            </a:rPr>
            <a:t>千円程度支出していることが要因である。</a:t>
          </a:r>
        </a:p>
        <a:p>
          <a:r>
            <a:rPr kumimoji="1" lang="ja-JP" altLang="en-US" sz="1300">
              <a:latin typeface="ＭＳ Ｐゴシック" panose="020B0600070205080204" pitchFamily="50" charset="-128"/>
              <a:ea typeface="ＭＳ Ｐゴシック" panose="020B0600070205080204" pitchFamily="50" charset="-128"/>
            </a:rPr>
            <a:t>　商工費が類似団体平均に比べ高いのは、情報発信拠点施設整備事業費として</a:t>
          </a:r>
          <a:r>
            <a:rPr kumimoji="1" lang="en-US" altLang="ja-JP" sz="1300">
              <a:latin typeface="ＭＳ Ｐゴシック" panose="020B0600070205080204" pitchFamily="50" charset="-128"/>
              <a:ea typeface="ＭＳ Ｐゴシック" panose="020B0600070205080204" pitchFamily="50" charset="-128"/>
            </a:rPr>
            <a:t>420,000</a:t>
          </a:r>
          <a:r>
            <a:rPr kumimoji="1" lang="ja-JP" altLang="en-US" sz="1300">
              <a:latin typeface="ＭＳ Ｐゴシック" panose="020B0600070205080204" pitchFamily="50" charset="-128"/>
              <a:ea typeface="ＭＳ Ｐゴシック" panose="020B0600070205080204" pitchFamily="50" charset="-128"/>
            </a:rPr>
            <a:t>千円程度支出していることが増加の要因である。</a:t>
          </a:r>
        </a:p>
        <a:p>
          <a:r>
            <a:rPr kumimoji="1" lang="ja-JP" altLang="en-US" sz="1300">
              <a:latin typeface="ＭＳ Ｐゴシック" panose="020B0600070205080204" pitchFamily="50" charset="-128"/>
              <a:ea typeface="ＭＳ Ｐゴシック" panose="020B0600070205080204" pitchFamily="50" charset="-128"/>
            </a:rPr>
            <a:t>　公債費が類似団体平均に比べ高いのは、平成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年度～令和元年度の期間に実施した大型建設事業に係る起債の償還金の増加が要因である。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財政調整基金は、事務事業の見直し及びコスト削減により基金残高も増加し、安定的な財政運営ができている。</a:t>
          </a:r>
        </a:p>
        <a:p>
          <a:r>
            <a:rPr kumimoji="1" lang="ja-JP" altLang="en-US" sz="1300">
              <a:latin typeface="ＭＳ ゴシック" pitchFamily="49" charset="-128"/>
              <a:ea typeface="ＭＳ ゴシック" pitchFamily="49" charset="-128"/>
            </a:rPr>
            <a:t>　標準財政規模比としては減少傾向であった財政調整基金が、町有林立木売払代金や決算剰余金等を積み立てたことにより令和５年度では増加したが、今後予定している大型事業の執行動向によっては取り崩していくことも考えられ、減少する見込みではあるが、これからも経常経費の削減を図りつつ、自主財源の確保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各会計とも一般会計からの繰入等により実質赤字額は発生しておらず、健全な財政運営を維持しているものと思われる。</a:t>
          </a:r>
        </a:p>
        <a:p>
          <a:r>
            <a:rPr kumimoji="1" lang="ja-JP" altLang="en-US" sz="1400">
              <a:latin typeface="ＭＳ ゴシック" pitchFamily="49" charset="-128"/>
              <a:ea typeface="ＭＳ ゴシック" pitchFamily="49" charset="-128"/>
            </a:rPr>
            <a:t>　今後は、基準外繰入を縮小できるよう適切な費用と負担のバランスをとり、効率的かつ健全な財政運営に努めていく。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年度～令和元年度実施の大型事業に伴う借入れ分の元金償還が始まり、増加している。</a:t>
          </a:r>
        </a:p>
        <a:p>
          <a:r>
            <a:rPr kumimoji="1" lang="ja-JP" altLang="en-US" sz="1400">
              <a:latin typeface="ＭＳ ゴシック" pitchFamily="49" charset="-128"/>
              <a:ea typeface="ＭＳ ゴシック" pitchFamily="49" charset="-128"/>
            </a:rPr>
            <a:t>　地方債発行に関しては、今後大型事業を予定しているが、償還額を鑑み、事業を厳選しつつ新規借入れを行い、新規発行債は交付税算入率を踏まえて借入れし、一般財源での負担が大きくならないよう公債費の適正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地方債の現在高は、町立診療所建設事業や情報発信拠点施設整備事業に係る地方債発行により増加している。</a:t>
          </a:r>
        </a:p>
        <a:p>
          <a:r>
            <a:rPr kumimoji="1" lang="ja-JP" altLang="en-US" sz="1400">
              <a:latin typeface="ＭＳ ゴシック" pitchFamily="49" charset="-128"/>
              <a:ea typeface="ＭＳ ゴシック" pitchFamily="49" charset="-128"/>
            </a:rPr>
            <a:t>　今後も大型事業を見込んでいることから、更なる地方債の発行の増加も見込まれるが、充当可能財源等の確保に努め、できるかぎり地方債の発行を抑制し、将来負担の健全化に努めていく。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北海道遠別町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・財政調整基金は決算剰余金等を積み立てたことにより増加しているが、地方債の繰上償還や施設整備に係る繰入等により、基金全体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としては減少している。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・短期的には今後予定している大型事業のため公共施設等整備基金への積立により微増の予定だが、その後は大型事業のための取り崩し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が見込まれため、減少傾向となる。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・まちづくり応援基金：地域福祉の向上や次世代に引き継ぐべき地域資源の保全、活用等を図るため地域にあった活力あるまちづくりに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・ふるさと創生基金：人材育成国際交流及びまちづくり推進事業。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・森林環境譲与税基金：民有林及び林業専用道の整備、木材利用・普及啓発等の促進に関する事業。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・遠別町・キャッスルガー市国際交流基金：姉妹都市カナダ・キャッスルガー市との青少年等の教育交流や広くカナダとの異文化理解の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促進を目的とする事業。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・まちづくり応援基金：寄附金の減少及びまちづくり事業実施に係る取崩による減少。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・公共施設等整備基金：公共施設整備に係る取崩による減少。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・ふるさと創生基金：交付金の積立による増加。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・森林環境譲与税基金：森林環境譲与税の積立による増加。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・今後予定している大型事業に備え、公共施設等整備基金への積立を予定するとともに、その後の大型事業のための取り崩しが見込まれ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るが、事業目的に沿った基金の運用を行う。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・決算剰余金１３０百万円や町有林立木売払代金等を積み立てたことによる増加。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・経常経費の削減を図りつつ、現状の残高を維持できるよう努めるが、今後予定している大型事業のための取り崩しが見込まれる。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・繰上償還実施のため、１２１百万円取り崩したことによる減少。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・計画的に基金を積み立て、比較的利率の高い借入から計画的に繰上償還を行い、実質公債費比率の圧縮に努める。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87</v>
      </c>
      <c r="AZ4" s="412"/>
      <c r="BA4" s="412"/>
      <c r="BB4" s="412"/>
      <c r="BC4" s="412"/>
      <c r="BD4" s="412"/>
      <c r="BE4" s="412"/>
      <c r="BF4" s="412"/>
      <c r="BG4" s="412"/>
      <c r="BH4" s="412"/>
      <c r="BI4" s="412"/>
      <c r="BJ4" s="412"/>
      <c r="BK4" s="412"/>
      <c r="BL4" s="412"/>
      <c r="BM4" s="413"/>
      <c r="BN4" s="414">
        <v>6276581</v>
      </c>
      <c r="BO4" s="415"/>
      <c r="BP4" s="415"/>
      <c r="BQ4" s="415"/>
      <c r="BR4" s="415"/>
      <c r="BS4" s="415"/>
      <c r="BT4" s="415"/>
      <c r="BU4" s="416"/>
      <c r="BV4" s="414">
        <v>4872272</v>
      </c>
      <c r="BW4" s="415"/>
      <c r="BX4" s="415"/>
      <c r="BY4" s="415"/>
      <c r="BZ4" s="415"/>
      <c r="CA4" s="415"/>
      <c r="CB4" s="415"/>
      <c r="CC4" s="416"/>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4.7</v>
      </c>
      <c r="DC4" s="589"/>
      <c r="DD4" s="589"/>
      <c r="DE4" s="589"/>
      <c r="DF4" s="589"/>
      <c r="DG4" s="589"/>
      <c r="DH4" s="589"/>
      <c r="DI4" s="590"/>
    </row>
    <row r="5" spans="1:119" ht="18.75" customHeight="1" x14ac:dyDescent="0.15">
      <c r="A5" s="181"/>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89</v>
      </c>
      <c r="AN5" s="393"/>
      <c r="AO5" s="393"/>
      <c r="AP5" s="393"/>
      <c r="AQ5" s="393"/>
      <c r="AR5" s="393"/>
      <c r="AS5" s="393"/>
      <c r="AT5" s="394"/>
      <c r="AU5" s="466" t="s">
        <v>90</v>
      </c>
      <c r="AV5" s="467"/>
      <c r="AW5" s="467"/>
      <c r="AX5" s="467"/>
      <c r="AY5" s="399" t="s">
        <v>91</v>
      </c>
      <c r="AZ5" s="400"/>
      <c r="BA5" s="400"/>
      <c r="BB5" s="400"/>
      <c r="BC5" s="400"/>
      <c r="BD5" s="400"/>
      <c r="BE5" s="400"/>
      <c r="BF5" s="400"/>
      <c r="BG5" s="400"/>
      <c r="BH5" s="400"/>
      <c r="BI5" s="400"/>
      <c r="BJ5" s="400"/>
      <c r="BK5" s="400"/>
      <c r="BL5" s="400"/>
      <c r="BM5" s="401"/>
      <c r="BN5" s="419">
        <v>6130086</v>
      </c>
      <c r="BO5" s="420"/>
      <c r="BP5" s="420"/>
      <c r="BQ5" s="420"/>
      <c r="BR5" s="420"/>
      <c r="BS5" s="420"/>
      <c r="BT5" s="420"/>
      <c r="BU5" s="421"/>
      <c r="BV5" s="419">
        <v>4732176</v>
      </c>
      <c r="BW5" s="420"/>
      <c r="BX5" s="420"/>
      <c r="BY5" s="420"/>
      <c r="BZ5" s="420"/>
      <c r="CA5" s="420"/>
      <c r="CB5" s="420"/>
      <c r="CC5" s="421"/>
      <c r="CD5" s="428" t="s">
        <v>92</v>
      </c>
      <c r="CE5" s="373"/>
      <c r="CF5" s="373"/>
      <c r="CG5" s="373"/>
      <c r="CH5" s="373"/>
      <c r="CI5" s="373"/>
      <c r="CJ5" s="373"/>
      <c r="CK5" s="373"/>
      <c r="CL5" s="373"/>
      <c r="CM5" s="373"/>
      <c r="CN5" s="373"/>
      <c r="CO5" s="373"/>
      <c r="CP5" s="373"/>
      <c r="CQ5" s="373"/>
      <c r="CR5" s="373"/>
      <c r="CS5" s="429"/>
      <c r="CT5" s="389">
        <v>79</v>
      </c>
      <c r="CU5" s="390"/>
      <c r="CV5" s="390"/>
      <c r="CW5" s="390"/>
      <c r="CX5" s="390"/>
      <c r="CY5" s="390"/>
      <c r="CZ5" s="390"/>
      <c r="DA5" s="391"/>
      <c r="DB5" s="389">
        <v>79.2</v>
      </c>
      <c r="DC5" s="390"/>
      <c r="DD5" s="390"/>
      <c r="DE5" s="390"/>
      <c r="DF5" s="390"/>
      <c r="DG5" s="390"/>
      <c r="DH5" s="390"/>
      <c r="DI5" s="391"/>
    </row>
    <row r="6" spans="1:119" ht="18.75" customHeight="1" x14ac:dyDescent="0.15">
      <c r="A6" s="181"/>
      <c r="B6" s="565" t="s">
        <v>93</v>
      </c>
      <c r="C6" s="443"/>
      <c r="D6" s="443"/>
      <c r="E6" s="566"/>
      <c r="F6" s="566"/>
      <c r="G6" s="566"/>
      <c r="H6" s="566"/>
      <c r="I6" s="566"/>
      <c r="J6" s="566"/>
      <c r="K6" s="566"/>
      <c r="L6" s="566" t="s">
        <v>94</v>
      </c>
      <c r="M6" s="566"/>
      <c r="N6" s="566"/>
      <c r="O6" s="566"/>
      <c r="P6" s="566"/>
      <c r="Q6" s="566"/>
      <c r="R6" s="441"/>
      <c r="S6" s="441"/>
      <c r="T6" s="441"/>
      <c r="U6" s="441"/>
      <c r="V6" s="572"/>
      <c r="W6" s="500" t="s">
        <v>95</v>
      </c>
      <c r="X6" s="442"/>
      <c r="Y6" s="442"/>
      <c r="Z6" s="442"/>
      <c r="AA6" s="442"/>
      <c r="AB6" s="443"/>
      <c r="AC6" s="577" t="s">
        <v>96</v>
      </c>
      <c r="AD6" s="578"/>
      <c r="AE6" s="578"/>
      <c r="AF6" s="578"/>
      <c r="AG6" s="578"/>
      <c r="AH6" s="578"/>
      <c r="AI6" s="578"/>
      <c r="AJ6" s="578"/>
      <c r="AK6" s="578"/>
      <c r="AL6" s="579"/>
      <c r="AM6" s="478" t="s">
        <v>97</v>
      </c>
      <c r="AN6" s="393"/>
      <c r="AO6" s="393"/>
      <c r="AP6" s="393"/>
      <c r="AQ6" s="393"/>
      <c r="AR6" s="393"/>
      <c r="AS6" s="393"/>
      <c r="AT6" s="394"/>
      <c r="AU6" s="466" t="s">
        <v>90</v>
      </c>
      <c r="AV6" s="467"/>
      <c r="AW6" s="467"/>
      <c r="AX6" s="467"/>
      <c r="AY6" s="399" t="s">
        <v>98</v>
      </c>
      <c r="AZ6" s="400"/>
      <c r="BA6" s="400"/>
      <c r="BB6" s="400"/>
      <c r="BC6" s="400"/>
      <c r="BD6" s="400"/>
      <c r="BE6" s="400"/>
      <c r="BF6" s="400"/>
      <c r="BG6" s="400"/>
      <c r="BH6" s="400"/>
      <c r="BI6" s="400"/>
      <c r="BJ6" s="400"/>
      <c r="BK6" s="400"/>
      <c r="BL6" s="400"/>
      <c r="BM6" s="401"/>
      <c r="BN6" s="419">
        <v>146495</v>
      </c>
      <c r="BO6" s="420"/>
      <c r="BP6" s="420"/>
      <c r="BQ6" s="420"/>
      <c r="BR6" s="420"/>
      <c r="BS6" s="420"/>
      <c r="BT6" s="420"/>
      <c r="BU6" s="421"/>
      <c r="BV6" s="419">
        <v>140096</v>
      </c>
      <c r="BW6" s="420"/>
      <c r="BX6" s="420"/>
      <c r="BY6" s="420"/>
      <c r="BZ6" s="420"/>
      <c r="CA6" s="420"/>
      <c r="CB6" s="420"/>
      <c r="CC6" s="421"/>
      <c r="CD6" s="428" t="s">
        <v>99</v>
      </c>
      <c r="CE6" s="373"/>
      <c r="CF6" s="373"/>
      <c r="CG6" s="373"/>
      <c r="CH6" s="373"/>
      <c r="CI6" s="373"/>
      <c r="CJ6" s="373"/>
      <c r="CK6" s="373"/>
      <c r="CL6" s="373"/>
      <c r="CM6" s="373"/>
      <c r="CN6" s="373"/>
      <c r="CO6" s="373"/>
      <c r="CP6" s="373"/>
      <c r="CQ6" s="373"/>
      <c r="CR6" s="373"/>
      <c r="CS6" s="429"/>
      <c r="CT6" s="562">
        <v>79.3</v>
      </c>
      <c r="CU6" s="563"/>
      <c r="CV6" s="563"/>
      <c r="CW6" s="563"/>
      <c r="CX6" s="563"/>
      <c r="CY6" s="563"/>
      <c r="CZ6" s="563"/>
      <c r="DA6" s="564"/>
      <c r="DB6" s="562">
        <v>79.8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100</v>
      </c>
      <c r="AN7" s="393"/>
      <c r="AO7" s="393"/>
      <c r="AP7" s="393"/>
      <c r="AQ7" s="393"/>
      <c r="AR7" s="393"/>
      <c r="AS7" s="393"/>
      <c r="AT7" s="394"/>
      <c r="AU7" s="466" t="s">
        <v>90</v>
      </c>
      <c r="AV7" s="467"/>
      <c r="AW7" s="467"/>
      <c r="AX7" s="467"/>
      <c r="AY7" s="399" t="s">
        <v>101</v>
      </c>
      <c r="AZ7" s="400"/>
      <c r="BA7" s="400"/>
      <c r="BB7" s="400"/>
      <c r="BC7" s="400"/>
      <c r="BD7" s="400"/>
      <c r="BE7" s="400"/>
      <c r="BF7" s="400"/>
      <c r="BG7" s="400"/>
      <c r="BH7" s="400"/>
      <c r="BI7" s="400"/>
      <c r="BJ7" s="400"/>
      <c r="BK7" s="400"/>
      <c r="BL7" s="400"/>
      <c r="BM7" s="401"/>
      <c r="BN7" s="419">
        <v>901</v>
      </c>
      <c r="BO7" s="420"/>
      <c r="BP7" s="420"/>
      <c r="BQ7" s="420"/>
      <c r="BR7" s="420"/>
      <c r="BS7" s="420"/>
      <c r="BT7" s="420"/>
      <c r="BU7" s="421"/>
      <c r="BV7" s="419">
        <v>4957</v>
      </c>
      <c r="BW7" s="420"/>
      <c r="BX7" s="420"/>
      <c r="BY7" s="420"/>
      <c r="BZ7" s="420"/>
      <c r="CA7" s="420"/>
      <c r="CB7" s="420"/>
      <c r="CC7" s="421"/>
      <c r="CD7" s="428" t="s">
        <v>102</v>
      </c>
      <c r="CE7" s="373"/>
      <c r="CF7" s="373"/>
      <c r="CG7" s="373"/>
      <c r="CH7" s="373"/>
      <c r="CI7" s="373"/>
      <c r="CJ7" s="373"/>
      <c r="CK7" s="373"/>
      <c r="CL7" s="373"/>
      <c r="CM7" s="373"/>
      <c r="CN7" s="373"/>
      <c r="CO7" s="373"/>
      <c r="CP7" s="373"/>
      <c r="CQ7" s="373"/>
      <c r="CR7" s="373"/>
      <c r="CS7" s="429"/>
      <c r="CT7" s="419">
        <v>2903771</v>
      </c>
      <c r="CU7" s="420"/>
      <c r="CV7" s="420"/>
      <c r="CW7" s="420"/>
      <c r="CX7" s="420"/>
      <c r="CY7" s="420"/>
      <c r="CZ7" s="420"/>
      <c r="DA7" s="421"/>
      <c r="DB7" s="419">
        <v>2871152</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103</v>
      </c>
      <c r="AN8" s="393"/>
      <c r="AO8" s="393"/>
      <c r="AP8" s="393"/>
      <c r="AQ8" s="393"/>
      <c r="AR8" s="393"/>
      <c r="AS8" s="393"/>
      <c r="AT8" s="394"/>
      <c r="AU8" s="466" t="s">
        <v>90</v>
      </c>
      <c r="AV8" s="467"/>
      <c r="AW8" s="467"/>
      <c r="AX8" s="467"/>
      <c r="AY8" s="399" t="s">
        <v>104</v>
      </c>
      <c r="AZ8" s="400"/>
      <c r="BA8" s="400"/>
      <c r="BB8" s="400"/>
      <c r="BC8" s="400"/>
      <c r="BD8" s="400"/>
      <c r="BE8" s="400"/>
      <c r="BF8" s="400"/>
      <c r="BG8" s="400"/>
      <c r="BH8" s="400"/>
      <c r="BI8" s="400"/>
      <c r="BJ8" s="400"/>
      <c r="BK8" s="400"/>
      <c r="BL8" s="400"/>
      <c r="BM8" s="401"/>
      <c r="BN8" s="419">
        <v>145594</v>
      </c>
      <c r="BO8" s="420"/>
      <c r="BP8" s="420"/>
      <c r="BQ8" s="420"/>
      <c r="BR8" s="420"/>
      <c r="BS8" s="420"/>
      <c r="BT8" s="420"/>
      <c r="BU8" s="421"/>
      <c r="BV8" s="419">
        <v>135139</v>
      </c>
      <c r="BW8" s="420"/>
      <c r="BX8" s="420"/>
      <c r="BY8" s="420"/>
      <c r="BZ8" s="420"/>
      <c r="CA8" s="420"/>
      <c r="CB8" s="420"/>
      <c r="CC8" s="421"/>
      <c r="CD8" s="428" t="s">
        <v>105</v>
      </c>
      <c r="CE8" s="373"/>
      <c r="CF8" s="373"/>
      <c r="CG8" s="373"/>
      <c r="CH8" s="373"/>
      <c r="CI8" s="373"/>
      <c r="CJ8" s="373"/>
      <c r="CK8" s="373"/>
      <c r="CL8" s="373"/>
      <c r="CM8" s="373"/>
      <c r="CN8" s="373"/>
      <c r="CO8" s="373"/>
      <c r="CP8" s="373"/>
      <c r="CQ8" s="373"/>
      <c r="CR8" s="373"/>
      <c r="CS8" s="429"/>
      <c r="CT8" s="522">
        <v>0.13</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2"/>
      <c r="L9" s="553" t="s">
        <v>107</v>
      </c>
      <c r="M9" s="554"/>
      <c r="N9" s="554"/>
      <c r="O9" s="554"/>
      <c r="P9" s="554"/>
      <c r="Q9" s="555"/>
      <c r="R9" s="556">
        <v>2520</v>
      </c>
      <c r="S9" s="557"/>
      <c r="T9" s="557"/>
      <c r="U9" s="557"/>
      <c r="V9" s="558"/>
      <c r="W9" s="488" t="s">
        <v>108</v>
      </c>
      <c r="X9" s="489"/>
      <c r="Y9" s="489"/>
      <c r="Z9" s="489"/>
      <c r="AA9" s="489"/>
      <c r="AB9" s="489"/>
      <c r="AC9" s="489"/>
      <c r="AD9" s="489"/>
      <c r="AE9" s="489"/>
      <c r="AF9" s="489"/>
      <c r="AG9" s="489"/>
      <c r="AH9" s="489"/>
      <c r="AI9" s="489"/>
      <c r="AJ9" s="489"/>
      <c r="AK9" s="489"/>
      <c r="AL9" s="559"/>
      <c r="AM9" s="478" t="s">
        <v>109</v>
      </c>
      <c r="AN9" s="393"/>
      <c r="AO9" s="393"/>
      <c r="AP9" s="393"/>
      <c r="AQ9" s="393"/>
      <c r="AR9" s="393"/>
      <c r="AS9" s="393"/>
      <c r="AT9" s="394"/>
      <c r="AU9" s="466" t="s">
        <v>90</v>
      </c>
      <c r="AV9" s="467"/>
      <c r="AW9" s="467"/>
      <c r="AX9" s="467"/>
      <c r="AY9" s="399" t="s">
        <v>110</v>
      </c>
      <c r="AZ9" s="400"/>
      <c r="BA9" s="400"/>
      <c r="BB9" s="400"/>
      <c r="BC9" s="400"/>
      <c r="BD9" s="400"/>
      <c r="BE9" s="400"/>
      <c r="BF9" s="400"/>
      <c r="BG9" s="400"/>
      <c r="BH9" s="400"/>
      <c r="BI9" s="400"/>
      <c r="BJ9" s="400"/>
      <c r="BK9" s="400"/>
      <c r="BL9" s="400"/>
      <c r="BM9" s="401"/>
      <c r="BN9" s="419">
        <v>10455</v>
      </c>
      <c r="BO9" s="420"/>
      <c r="BP9" s="420"/>
      <c r="BQ9" s="420"/>
      <c r="BR9" s="420"/>
      <c r="BS9" s="420"/>
      <c r="BT9" s="420"/>
      <c r="BU9" s="421"/>
      <c r="BV9" s="419">
        <v>11918</v>
      </c>
      <c r="BW9" s="420"/>
      <c r="BX9" s="420"/>
      <c r="BY9" s="420"/>
      <c r="BZ9" s="420"/>
      <c r="CA9" s="420"/>
      <c r="CB9" s="420"/>
      <c r="CC9" s="421"/>
      <c r="CD9" s="428" t="s">
        <v>111</v>
      </c>
      <c r="CE9" s="373"/>
      <c r="CF9" s="373"/>
      <c r="CG9" s="373"/>
      <c r="CH9" s="373"/>
      <c r="CI9" s="373"/>
      <c r="CJ9" s="373"/>
      <c r="CK9" s="373"/>
      <c r="CL9" s="373"/>
      <c r="CM9" s="373"/>
      <c r="CN9" s="373"/>
      <c r="CO9" s="373"/>
      <c r="CP9" s="373"/>
      <c r="CQ9" s="373"/>
      <c r="CR9" s="373"/>
      <c r="CS9" s="429"/>
      <c r="CT9" s="389">
        <v>22.3</v>
      </c>
      <c r="CU9" s="390"/>
      <c r="CV9" s="390"/>
      <c r="CW9" s="390"/>
      <c r="CX9" s="390"/>
      <c r="CY9" s="390"/>
      <c r="CZ9" s="390"/>
      <c r="DA9" s="391"/>
      <c r="DB9" s="389">
        <v>17.600000000000001</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112</v>
      </c>
      <c r="M10" s="393"/>
      <c r="N10" s="393"/>
      <c r="O10" s="393"/>
      <c r="P10" s="393"/>
      <c r="Q10" s="394"/>
      <c r="R10" s="395">
        <v>2806</v>
      </c>
      <c r="S10" s="396"/>
      <c r="T10" s="396"/>
      <c r="U10" s="396"/>
      <c r="V10" s="398"/>
      <c r="W10" s="560"/>
      <c r="X10" s="370"/>
      <c r="Y10" s="370"/>
      <c r="Z10" s="370"/>
      <c r="AA10" s="370"/>
      <c r="AB10" s="370"/>
      <c r="AC10" s="370"/>
      <c r="AD10" s="370"/>
      <c r="AE10" s="370"/>
      <c r="AF10" s="370"/>
      <c r="AG10" s="370"/>
      <c r="AH10" s="370"/>
      <c r="AI10" s="370"/>
      <c r="AJ10" s="370"/>
      <c r="AK10" s="370"/>
      <c r="AL10" s="561"/>
      <c r="AM10" s="478" t="s">
        <v>113</v>
      </c>
      <c r="AN10" s="393"/>
      <c r="AO10" s="393"/>
      <c r="AP10" s="393"/>
      <c r="AQ10" s="393"/>
      <c r="AR10" s="393"/>
      <c r="AS10" s="393"/>
      <c r="AT10" s="394"/>
      <c r="AU10" s="466" t="s">
        <v>114</v>
      </c>
      <c r="AV10" s="467"/>
      <c r="AW10" s="467"/>
      <c r="AX10" s="467"/>
      <c r="AY10" s="399" t="s">
        <v>115</v>
      </c>
      <c r="AZ10" s="400"/>
      <c r="BA10" s="400"/>
      <c r="BB10" s="400"/>
      <c r="BC10" s="400"/>
      <c r="BD10" s="400"/>
      <c r="BE10" s="400"/>
      <c r="BF10" s="400"/>
      <c r="BG10" s="400"/>
      <c r="BH10" s="400"/>
      <c r="BI10" s="400"/>
      <c r="BJ10" s="400"/>
      <c r="BK10" s="400"/>
      <c r="BL10" s="400"/>
      <c r="BM10" s="401"/>
      <c r="BN10" s="419">
        <v>21384</v>
      </c>
      <c r="BO10" s="420"/>
      <c r="BP10" s="420"/>
      <c r="BQ10" s="420"/>
      <c r="BR10" s="420"/>
      <c r="BS10" s="420"/>
      <c r="BT10" s="420"/>
      <c r="BU10" s="421"/>
      <c r="BV10" s="419">
        <v>12336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117</v>
      </c>
      <c r="M11" s="375"/>
      <c r="N11" s="375"/>
      <c r="O11" s="375"/>
      <c r="P11" s="375"/>
      <c r="Q11" s="376"/>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8" t="s">
        <v>119</v>
      </c>
      <c r="AN11" s="393"/>
      <c r="AO11" s="393"/>
      <c r="AP11" s="393"/>
      <c r="AQ11" s="393"/>
      <c r="AR11" s="393"/>
      <c r="AS11" s="393"/>
      <c r="AT11" s="394"/>
      <c r="AU11" s="466" t="s">
        <v>114</v>
      </c>
      <c r="AV11" s="467"/>
      <c r="AW11" s="467"/>
      <c r="AX11" s="467"/>
      <c r="AY11" s="399" t="s">
        <v>120</v>
      </c>
      <c r="AZ11" s="400"/>
      <c r="BA11" s="400"/>
      <c r="BB11" s="400"/>
      <c r="BC11" s="400"/>
      <c r="BD11" s="400"/>
      <c r="BE11" s="400"/>
      <c r="BF11" s="400"/>
      <c r="BG11" s="400"/>
      <c r="BH11" s="400"/>
      <c r="BI11" s="400"/>
      <c r="BJ11" s="400"/>
      <c r="BK11" s="400"/>
      <c r="BL11" s="400"/>
      <c r="BM11" s="401"/>
      <c r="BN11" s="419">
        <v>121782</v>
      </c>
      <c r="BO11" s="420"/>
      <c r="BP11" s="420"/>
      <c r="BQ11" s="420"/>
      <c r="BR11" s="420"/>
      <c r="BS11" s="420"/>
      <c r="BT11" s="420"/>
      <c r="BU11" s="421"/>
      <c r="BV11" s="419">
        <v>0</v>
      </c>
      <c r="BW11" s="420"/>
      <c r="BX11" s="420"/>
      <c r="BY11" s="420"/>
      <c r="BZ11" s="420"/>
      <c r="CA11" s="420"/>
      <c r="CB11" s="420"/>
      <c r="CC11" s="421"/>
      <c r="CD11" s="428" t="s">
        <v>121</v>
      </c>
      <c r="CE11" s="373"/>
      <c r="CF11" s="373"/>
      <c r="CG11" s="373"/>
      <c r="CH11" s="373"/>
      <c r="CI11" s="373"/>
      <c r="CJ11" s="373"/>
      <c r="CK11" s="373"/>
      <c r="CL11" s="373"/>
      <c r="CM11" s="373"/>
      <c r="CN11" s="373"/>
      <c r="CO11" s="373"/>
      <c r="CP11" s="373"/>
      <c r="CQ11" s="373"/>
      <c r="CR11" s="373"/>
      <c r="CS11" s="429"/>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2335</v>
      </c>
      <c r="S12" s="538"/>
      <c r="T12" s="538"/>
      <c r="U12" s="538"/>
      <c r="V12" s="539"/>
      <c r="W12" s="540" t="s">
        <v>1</v>
      </c>
      <c r="X12" s="467"/>
      <c r="Y12" s="467"/>
      <c r="Z12" s="467"/>
      <c r="AA12" s="467"/>
      <c r="AB12" s="541"/>
      <c r="AC12" s="542" t="s">
        <v>125</v>
      </c>
      <c r="AD12" s="543"/>
      <c r="AE12" s="543"/>
      <c r="AF12" s="543"/>
      <c r="AG12" s="544"/>
      <c r="AH12" s="542" t="s">
        <v>126</v>
      </c>
      <c r="AI12" s="543"/>
      <c r="AJ12" s="543"/>
      <c r="AK12" s="543"/>
      <c r="AL12" s="545"/>
      <c r="AM12" s="478" t="s">
        <v>127</v>
      </c>
      <c r="AN12" s="393"/>
      <c r="AO12" s="393"/>
      <c r="AP12" s="393"/>
      <c r="AQ12" s="393"/>
      <c r="AR12" s="393"/>
      <c r="AS12" s="393"/>
      <c r="AT12" s="394"/>
      <c r="AU12" s="466" t="s">
        <v>90</v>
      </c>
      <c r="AV12" s="467"/>
      <c r="AW12" s="467"/>
      <c r="AX12" s="467"/>
      <c r="AY12" s="399" t="s">
        <v>128</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129</v>
      </c>
      <c r="CE12" s="373"/>
      <c r="CF12" s="373"/>
      <c r="CG12" s="373"/>
      <c r="CH12" s="373"/>
      <c r="CI12" s="373"/>
      <c r="CJ12" s="373"/>
      <c r="CK12" s="373"/>
      <c r="CL12" s="373"/>
      <c r="CM12" s="373"/>
      <c r="CN12" s="373"/>
      <c r="CO12" s="373"/>
      <c r="CP12" s="373"/>
      <c r="CQ12" s="373"/>
      <c r="CR12" s="373"/>
      <c r="CS12" s="429"/>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9" t="s">
        <v>130</v>
      </c>
      <c r="N13" s="510"/>
      <c r="O13" s="510"/>
      <c r="P13" s="510"/>
      <c r="Q13" s="511"/>
      <c r="R13" s="512">
        <v>2248</v>
      </c>
      <c r="S13" s="513"/>
      <c r="T13" s="513"/>
      <c r="U13" s="513"/>
      <c r="V13" s="514"/>
      <c r="W13" s="500" t="s">
        <v>131</v>
      </c>
      <c r="X13" s="442"/>
      <c r="Y13" s="442"/>
      <c r="Z13" s="442"/>
      <c r="AA13" s="442"/>
      <c r="AB13" s="443"/>
      <c r="AC13" s="395">
        <v>431</v>
      </c>
      <c r="AD13" s="396"/>
      <c r="AE13" s="396"/>
      <c r="AF13" s="396"/>
      <c r="AG13" s="397"/>
      <c r="AH13" s="395">
        <v>436</v>
      </c>
      <c r="AI13" s="396"/>
      <c r="AJ13" s="396"/>
      <c r="AK13" s="396"/>
      <c r="AL13" s="398"/>
      <c r="AM13" s="478" t="s">
        <v>132</v>
      </c>
      <c r="AN13" s="393"/>
      <c r="AO13" s="393"/>
      <c r="AP13" s="393"/>
      <c r="AQ13" s="393"/>
      <c r="AR13" s="393"/>
      <c r="AS13" s="393"/>
      <c r="AT13" s="394"/>
      <c r="AU13" s="466" t="s">
        <v>114</v>
      </c>
      <c r="AV13" s="467"/>
      <c r="AW13" s="467"/>
      <c r="AX13" s="467"/>
      <c r="AY13" s="399" t="s">
        <v>133</v>
      </c>
      <c r="AZ13" s="400"/>
      <c r="BA13" s="400"/>
      <c r="BB13" s="400"/>
      <c r="BC13" s="400"/>
      <c r="BD13" s="400"/>
      <c r="BE13" s="400"/>
      <c r="BF13" s="400"/>
      <c r="BG13" s="400"/>
      <c r="BH13" s="400"/>
      <c r="BI13" s="400"/>
      <c r="BJ13" s="400"/>
      <c r="BK13" s="400"/>
      <c r="BL13" s="400"/>
      <c r="BM13" s="401"/>
      <c r="BN13" s="419">
        <v>153621</v>
      </c>
      <c r="BO13" s="420"/>
      <c r="BP13" s="420"/>
      <c r="BQ13" s="420"/>
      <c r="BR13" s="420"/>
      <c r="BS13" s="420"/>
      <c r="BT13" s="420"/>
      <c r="BU13" s="421"/>
      <c r="BV13" s="419">
        <v>24254</v>
      </c>
      <c r="BW13" s="420"/>
      <c r="BX13" s="420"/>
      <c r="BY13" s="420"/>
      <c r="BZ13" s="420"/>
      <c r="CA13" s="420"/>
      <c r="CB13" s="420"/>
      <c r="CC13" s="421"/>
      <c r="CD13" s="428" t="s">
        <v>134</v>
      </c>
      <c r="CE13" s="373"/>
      <c r="CF13" s="373"/>
      <c r="CG13" s="373"/>
      <c r="CH13" s="373"/>
      <c r="CI13" s="373"/>
      <c r="CJ13" s="373"/>
      <c r="CK13" s="373"/>
      <c r="CL13" s="373"/>
      <c r="CM13" s="373"/>
      <c r="CN13" s="373"/>
      <c r="CO13" s="373"/>
      <c r="CP13" s="373"/>
      <c r="CQ13" s="373"/>
      <c r="CR13" s="373"/>
      <c r="CS13" s="429"/>
      <c r="CT13" s="389">
        <v>9.1999999999999993</v>
      </c>
      <c r="CU13" s="390"/>
      <c r="CV13" s="390"/>
      <c r="CW13" s="390"/>
      <c r="CX13" s="390"/>
      <c r="CY13" s="390"/>
      <c r="CZ13" s="390"/>
      <c r="DA13" s="391"/>
      <c r="DB13" s="389">
        <v>9</v>
      </c>
      <c r="DC13" s="390"/>
      <c r="DD13" s="390"/>
      <c r="DE13" s="390"/>
      <c r="DF13" s="390"/>
      <c r="DG13" s="390"/>
      <c r="DH13" s="390"/>
      <c r="DI13" s="391"/>
    </row>
    <row r="14" spans="1:119" ht="18.75" customHeight="1" thickBot="1" x14ac:dyDescent="0.2">
      <c r="A14" s="181"/>
      <c r="B14" s="528"/>
      <c r="C14" s="529"/>
      <c r="D14" s="529"/>
      <c r="E14" s="529"/>
      <c r="F14" s="529"/>
      <c r="G14" s="529"/>
      <c r="H14" s="529"/>
      <c r="I14" s="529"/>
      <c r="J14" s="529"/>
      <c r="K14" s="530"/>
      <c r="L14" s="502" t="s">
        <v>135</v>
      </c>
      <c r="M14" s="546"/>
      <c r="N14" s="546"/>
      <c r="O14" s="546"/>
      <c r="P14" s="546"/>
      <c r="Q14" s="547"/>
      <c r="R14" s="512">
        <v>2423</v>
      </c>
      <c r="S14" s="513"/>
      <c r="T14" s="513"/>
      <c r="U14" s="513"/>
      <c r="V14" s="514"/>
      <c r="W14" s="515"/>
      <c r="X14" s="445"/>
      <c r="Y14" s="445"/>
      <c r="Z14" s="445"/>
      <c r="AA14" s="445"/>
      <c r="AB14" s="446"/>
      <c r="AC14" s="505">
        <v>31.2</v>
      </c>
      <c r="AD14" s="506"/>
      <c r="AE14" s="506"/>
      <c r="AF14" s="506"/>
      <c r="AG14" s="507"/>
      <c r="AH14" s="505">
        <v>30.4</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136</v>
      </c>
      <c r="CE14" s="426"/>
      <c r="CF14" s="426"/>
      <c r="CG14" s="426"/>
      <c r="CH14" s="426"/>
      <c r="CI14" s="426"/>
      <c r="CJ14" s="426"/>
      <c r="CK14" s="426"/>
      <c r="CL14" s="426"/>
      <c r="CM14" s="426"/>
      <c r="CN14" s="426"/>
      <c r="CO14" s="426"/>
      <c r="CP14" s="426"/>
      <c r="CQ14" s="426"/>
      <c r="CR14" s="426"/>
      <c r="CS14" s="427"/>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9" t="s">
        <v>130</v>
      </c>
      <c r="N15" s="510"/>
      <c r="O15" s="510"/>
      <c r="P15" s="510"/>
      <c r="Q15" s="511"/>
      <c r="R15" s="512">
        <v>2355</v>
      </c>
      <c r="S15" s="513"/>
      <c r="T15" s="513"/>
      <c r="U15" s="513"/>
      <c r="V15" s="514"/>
      <c r="W15" s="500" t="s">
        <v>137</v>
      </c>
      <c r="X15" s="442"/>
      <c r="Y15" s="442"/>
      <c r="Z15" s="442"/>
      <c r="AA15" s="442"/>
      <c r="AB15" s="443"/>
      <c r="AC15" s="395">
        <v>226</v>
      </c>
      <c r="AD15" s="396"/>
      <c r="AE15" s="396"/>
      <c r="AF15" s="396"/>
      <c r="AG15" s="397"/>
      <c r="AH15" s="395">
        <v>233</v>
      </c>
      <c r="AI15" s="396"/>
      <c r="AJ15" s="396"/>
      <c r="AK15" s="396"/>
      <c r="AL15" s="398"/>
      <c r="AM15" s="478"/>
      <c r="AN15" s="393"/>
      <c r="AO15" s="393"/>
      <c r="AP15" s="393"/>
      <c r="AQ15" s="393"/>
      <c r="AR15" s="393"/>
      <c r="AS15" s="393"/>
      <c r="AT15" s="394"/>
      <c r="AU15" s="466"/>
      <c r="AV15" s="467"/>
      <c r="AW15" s="467"/>
      <c r="AX15" s="467"/>
      <c r="AY15" s="411" t="s">
        <v>138</v>
      </c>
      <c r="AZ15" s="412"/>
      <c r="BA15" s="412"/>
      <c r="BB15" s="412"/>
      <c r="BC15" s="412"/>
      <c r="BD15" s="412"/>
      <c r="BE15" s="412"/>
      <c r="BF15" s="412"/>
      <c r="BG15" s="412"/>
      <c r="BH15" s="412"/>
      <c r="BI15" s="412"/>
      <c r="BJ15" s="412"/>
      <c r="BK15" s="412"/>
      <c r="BL15" s="412"/>
      <c r="BM15" s="413"/>
      <c r="BN15" s="414">
        <v>370902</v>
      </c>
      <c r="BO15" s="415"/>
      <c r="BP15" s="415"/>
      <c r="BQ15" s="415"/>
      <c r="BR15" s="415"/>
      <c r="BS15" s="415"/>
      <c r="BT15" s="415"/>
      <c r="BU15" s="416"/>
      <c r="BV15" s="414">
        <v>355743</v>
      </c>
      <c r="BW15" s="415"/>
      <c r="BX15" s="415"/>
      <c r="BY15" s="415"/>
      <c r="BZ15" s="415"/>
      <c r="CA15" s="415"/>
      <c r="CB15" s="415"/>
      <c r="CC15" s="416"/>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502" t="s">
        <v>140</v>
      </c>
      <c r="M16" s="503"/>
      <c r="N16" s="503"/>
      <c r="O16" s="503"/>
      <c r="P16" s="503"/>
      <c r="Q16" s="504"/>
      <c r="R16" s="497" t="s">
        <v>141</v>
      </c>
      <c r="S16" s="498"/>
      <c r="T16" s="498"/>
      <c r="U16" s="498"/>
      <c r="V16" s="499"/>
      <c r="W16" s="515"/>
      <c r="X16" s="445"/>
      <c r="Y16" s="445"/>
      <c r="Z16" s="445"/>
      <c r="AA16" s="445"/>
      <c r="AB16" s="446"/>
      <c r="AC16" s="505">
        <v>16.399999999999999</v>
      </c>
      <c r="AD16" s="506"/>
      <c r="AE16" s="506"/>
      <c r="AF16" s="506"/>
      <c r="AG16" s="507"/>
      <c r="AH16" s="505">
        <v>16.2</v>
      </c>
      <c r="AI16" s="506"/>
      <c r="AJ16" s="506"/>
      <c r="AK16" s="506"/>
      <c r="AL16" s="508"/>
      <c r="AM16" s="478"/>
      <c r="AN16" s="393"/>
      <c r="AO16" s="393"/>
      <c r="AP16" s="393"/>
      <c r="AQ16" s="393"/>
      <c r="AR16" s="393"/>
      <c r="AS16" s="393"/>
      <c r="AT16" s="394"/>
      <c r="AU16" s="466"/>
      <c r="AV16" s="467"/>
      <c r="AW16" s="467"/>
      <c r="AX16" s="467"/>
      <c r="AY16" s="399" t="s">
        <v>142</v>
      </c>
      <c r="AZ16" s="400"/>
      <c r="BA16" s="400"/>
      <c r="BB16" s="400"/>
      <c r="BC16" s="400"/>
      <c r="BD16" s="400"/>
      <c r="BE16" s="400"/>
      <c r="BF16" s="400"/>
      <c r="BG16" s="400"/>
      <c r="BH16" s="400"/>
      <c r="BI16" s="400"/>
      <c r="BJ16" s="400"/>
      <c r="BK16" s="400"/>
      <c r="BL16" s="400"/>
      <c r="BM16" s="401"/>
      <c r="BN16" s="419">
        <v>2795215</v>
      </c>
      <c r="BO16" s="420"/>
      <c r="BP16" s="420"/>
      <c r="BQ16" s="420"/>
      <c r="BR16" s="420"/>
      <c r="BS16" s="420"/>
      <c r="BT16" s="420"/>
      <c r="BU16" s="421"/>
      <c r="BV16" s="419">
        <v>2773683</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1"/>
      <c r="C17" s="532"/>
      <c r="D17" s="532"/>
      <c r="E17" s="532"/>
      <c r="F17" s="532"/>
      <c r="G17" s="532"/>
      <c r="H17" s="532"/>
      <c r="I17" s="532"/>
      <c r="J17" s="532"/>
      <c r="K17" s="533"/>
      <c r="L17" s="195"/>
      <c r="M17" s="494" t="s">
        <v>143</v>
      </c>
      <c r="N17" s="495"/>
      <c r="O17" s="495"/>
      <c r="P17" s="495"/>
      <c r="Q17" s="496"/>
      <c r="R17" s="497" t="s">
        <v>144</v>
      </c>
      <c r="S17" s="498"/>
      <c r="T17" s="498"/>
      <c r="U17" s="498"/>
      <c r="V17" s="499"/>
      <c r="W17" s="500" t="s">
        <v>145</v>
      </c>
      <c r="X17" s="442"/>
      <c r="Y17" s="442"/>
      <c r="Z17" s="442"/>
      <c r="AA17" s="442"/>
      <c r="AB17" s="443"/>
      <c r="AC17" s="395">
        <v>725</v>
      </c>
      <c r="AD17" s="396"/>
      <c r="AE17" s="396"/>
      <c r="AF17" s="396"/>
      <c r="AG17" s="397"/>
      <c r="AH17" s="395">
        <v>766</v>
      </c>
      <c r="AI17" s="396"/>
      <c r="AJ17" s="396"/>
      <c r="AK17" s="396"/>
      <c r="AL17" s="398"/>
      <c r="AM17" s="478"/>
      <c r="AN17" s="393"/>
      <c r="AO17" s="393"/>
      <c r="AP17" s="393"/>
      <c r="AQ17" s="393"/>
      <c r="AR17" s="393"/>
      <c r="AS17" s="393"/>
      <c r="AT17" s="394"/>
      <c r="AU17" s="466"/>
      <c r="AV17" s="467"/>
      <c r="AW17" s="467"/>
      <c r="AX17" s="467"/>
      <c r="AY17" s="399" t="s">
        <v>146</v>
      </c>
      <c r="AZ17" s="400"/>
      <c r="BA17" s="400"/>
      <c r="BB17" s="400"/>
      <c r="BC17" s="400"/>
      <c r="BD17" s="400"/>
      <c r="BE17" s="400"/>
      <c r="BF17" s="400"/>
      <c r="BG17" s="400"/>
      <c r="BH17" s="400"/>
      <c r="BI17" s="400"/>
      <c r="BJ17" s="400"/>
      <c r="BK17" s="400"/>
      <c r="BL17" s="400"/>
      <c r="BM17" s="401"/>
      <c r="BN17" s="419">
        <v>449742</v>
      </c>
      <c r="BO17" s="420"/>
      <c r="BP17" s="420"/>
      <c r="BQ17" s="420"/>
      <c r="BR17" s="420"/>
      <c r="BS17" s="420"/>
      <c r="BT17" s="420"/>
      <c r="BU17" s="421"/>
      <c r="BV17" s="419">
        <v>430807</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147</v>
      </c>
      <c r="C18" s="472"/>
      <c r="D18" s="472"/>
      <c r="E18" s="473"/>
      <c r="F18" s="473"/>
      <c r="G18" s="473"/>
      <c r="H18" s="473"/>
      <c r="I18" s="473"/>
      <c r="J18" s="473"/>
      <c r="K18" s="473"/>
      <c r="L18" s="474">
        <v>590.79999999999995</v>
      </c>
      <c r="M18" s="474"/>
      <c r="N18" s="474"/>
      <c r="O18" s="474"/>
      <c r="P18" s="474"/>
      <c r="Q18" s="474"/>
      <c r="R18" s="475"/>
      <c r="S18" s="475"/>
      <c r="T18" s="475"/>
      <c r="U18" s="475"/>
      <c r="V18" s="476"/>
      <c r="W18" s="490"/>
      <c r="X18" s="491"/>
      <c r="Y18" s="491"/>
      <c r="Z18" s="491"/>
      <c r="AA18" s="491"/>
      <c r="AB18" s="501"/>
      <c r="AC18" s="383">
        <v>52.5</v>
      </c>
      <c r="AD18" s="384"/>
      <c r="AE18" s="384"/>
      <c r="AF18" s="384"/>
      <c r="AG18" s="477"/>
      <c r="AH18" s="383">
        <v>53.4</v>
      </c>
      <c r="AI18" s="384"/>
      <c r="AJ18" s="384"/>
      <c r="AK18" s="384"/>
      <c r="AL18" s="385"/>
      <c r="AM18" s="478"/>
      <c r="AN18" s="393"/>
      <c r="AO18" s="393"/>
      <c r="AP18" s="393"/>
      <c r="AQ18" s="393"/>
      <c r="AR18" s="393"/>
      <c r="AS18" s="393"/>
      <c r="AT18" s="394"/>
      <c r="AU18" s="466"/>
      <c r="AV18" s="467"/>
      <c r="AW18" s="467"/>
      <c r="AX18" s="467"/>
      <c r="AY18" s="399" t="s">
        <v>148</v>
      </c>
      <c r="AZ18" s="400"/>
      <c r="BA18" s="400"/>
      <c r="BB18" s="400"/>
      <c r="BC18" s="400"/>
      <c r="BD18" s="400"/>
      <c r="BE18" s="400"/>
      <c r="BF18" s="400"/>
      <c r="BG18" s="400"/>
      <c r="BH18" s="400"/>
      <c r="BI18" s="400"/>
      <c r="BJ18" s="400"/>
      <c r="BK18" s="400"/>
      <c r="BL18" s="400"/>
      <c r="BM18" s="401"/>
      <c r="BN18" s="419">
        <v>2314005</v>
      </c>
      <c r="BO18" s="420"/>
      <c r="BP18" s="420"/>
      <c r="BQ18" s="420"/>
      <c r="BR18" s="420"/>
      <c r="BS18" s="420"/>
      <c r="BT18" s="420"/>
      <c r="BU18" s="421"/>
      <c r="BV18" s="419">
        <v>2292867</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149</v>
      </c>
      <c r="C19" s="472"/>
      <c r="D19" s="472"/>
      <c r="E19" s="473"/>
      <c r="F19" s="473"/>
      <c r="G19" s="473"/>
      <c r="H19" s="473"/>
      <c r="I19" s="473"/>
      <c r="J19" s="473"/>
      <c r="K19" s="473"/>
      <c r="L19" s="479">
        <v>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150</v>
      </c>
      <c r="AZ19" s="400"/>
      <c r="BA19" s="400"/>
      <c r="BB19" s="400"/>
      <c r="BC19" s="400"/>
      <c r="BD19" s="400"/>
      <c r="BE19" s="400"/>
      <c r="BF19" s="400"/>
      <c r="BG19" s="400"/>
      <c r="BH19" s="400"/>
      <c r="BI19" s="400"/>
      <c r="BJ19" s="400"/>
      <c r="BK19" s="400"/>
      <c r="BL19" s="400"/>
      <c r="BM19" s="401"/>
      <c r="BN19" s="419">
        <v>3331363</v>
      </c>
      <c r="BO19" s="420"/>
      <c r="BP19" s="420"/>
      <c r="BQ19" s="420"/>
      <c r="BR19" s="420"/>
      <c r="BS19" s="420"/>
      <c r="BT19" s="420"/>
      <c r="BU19" s="421"/>
      <c r="BV19" s="419">
        <v>3249905</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151</v>
      </c>
      <c r="C20" s="472"/>
      <c r="D20" s="472"/>
      <c r="E20" s="473"/>
      <c r="F20" s="473"/>
      <c r="G20" s="473"/>
      <c r="H20" s="473"/>
      <c r="I20" s="473"/>
      <c r="J20" s="473"/>
      <c r="K20" s="473"/>
      <c r="L20" s="479">
        <v>1200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68" t="s">
        <v>152</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32" t="s">
        <v>153</v>
      </c>
      <c r="C22" s="433"/>
      <c r="D22" s="434"/>
      <c r="E22" s="441" t="s">
        <v>1</v>
      </c>
      <c r="F22" s="442"/>
      <c r="G22" s="442"/>
      <c r="H22" s="442"/>
      <c r="I22" s="442"/>
      <c r="J22" s="442"/>
      <c r="K22" s="443"/>
      <c r="L22" s="441" t="s">
        <v>154</v>
      </c>
      <c r="M22" s="442"/>
      <c r="N22" s="442"/>
      <c r="O22" s="442"/>
      <c r="P22" s="443"/>
      <c r="Q22" s="447" t="s">
        <v>155</v>
      </c>
      <c r="R22" s="448"/>
      <c r="S22" s="448"/>
      <c r="T22" s="448"/>
      <c r="U22" s="448"/>
      <c r="V22" s="449"/>
      <c r="W22" s="453" t="s">
        <v>156</v>
      </c>
      <c r="X22" s="433"/>
      <c r="Y22" s="434"/>
      <c r="Z22" s="441" t="s">
        <v>1</v>
      </c>
      <c r="AA22" s="442"/>
      <c r="AB22" s="442"/>
      <c r="AC22" s="442"/>
      <c r="AD22" s="442"/>
      <c r="AE22" s="442"/>
      <c r="AF22" s="442"/>
      <c r="AG22" s="443"/>
      <c r="AH22" s="458" t="s">
        <v>157</v>
      </c>
      <c r="AI22" s="442"/>
      <c r="AJ22" s="442"/>
      <c r="AK22" s="442"/>
      <c r="AL22" s="443"/>
      <c r="AM22" s="458" t="s">
        <v>158</v>
      </c>
      <c r="AN22" s="459"/>
      <c r="AO22" s="459"/>
      <c r="AP22" s="459"/>
      <c r="AQ22" s="459"/>
      <c r="AR22" s="460"/>
      <c r="AS22" s="447" t="s">
        <v>155</v>
      </c>
      <c r="AT22" s="448"/>
      <c r="AU22" s="448"/>
      <c r="AV22" s="448"/>
      <c r="AW22" s="448"/>
      <c r="AX22" s="464"/>
      <c r="AY22" s="411" t="s">
        <v>159</v>
      </c>
      <c r="AZ22" s="412"/>
      <c r="BA22" s="412"/>
      <c r="BB22" s="412"/>
      <c r="BC22" s="412"/>
      <c r="BD22" s="412"/>
      <c r="BE22" s="412"/>
      <c r="BF22" s="412"/>
      <c r="BG22" s="412"/>
      <c r="BH22" s="412"/>
      <c r="BI22" s="412"/>
      <c r="BJ22" s="412"/>
      <c r="BK22" s="412"/>
      <c r="BL22" s="412"/>
      <c r="BM22" s="413"/>
      <c r="BN22" s="414">
        <v>5873799</v>
      </c>
      <c r="BO22" s="415"/>
      <c r="BP22" s="415"/>
      <c r="BQ22" s="415"/>
      <c r="BR22" s="415"/>
      <c r="BS22" s="415"/>
      <c r="BT22" s="415"/>
      <c r="BU22" s="416"/>
      <c r="BV22" s="414">
        <v>4712324</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160</v>
      </c>
      <c r="AZ23" s="400"/>
      <c r="BA23" s="400"/>
      <c r="BB23" s="400"/>
      <c r="BC23" s="400"/>
      <c r="BD23" s="400"/>
      <c r="BE23" s="400"/>
      <c r="BF23" s="400"/>
      <c r="BG23" s="400"/>
      <c r="BH23" s="400"/>
      <c r="BI23" s="400"/>
      <c r="BJ23" s="400"/>
      <c r="BK23" s="400"/>
      <c r="BL23" s="400"/>
      <c r="BM23" s="401"/>
      <c r="BN23" s="419">
        <v>5764751</v>
      </c>
      <c r="BO23" s="420"/>
      <c r="BP23" s="420"/>
      <c r="BQ23" s="420"/>
      <c r="BR23" s="420"/>
      <c r="BS23" s="420"/>
      <c r="BT23" s="420"/>
      <c r="BU23" s="421"/>
      <c r="BV23" s="419">
        <v>4420768</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35"/>
      <c r="C24" s="436"/>
      <c r="D24" s="437"/>
      <c r="E24" s="392" t="s">
        <v>161</v>
      </c>
      <c r="F24" s="393"/>
      <c r="G24" s="393"/>
      <c r="H24" s="393"/>
      <c r="I24" s="393"/>
      <c r="J24" s="393"/>
      <c r="K24" s="394"/>
      <c r="L24" s="395">
        <v>1</v>
      </c>
      <c r="M24" s="396"/>
      <c r="N24" s="396"/>
      <c r="O24" s="396"/>
      <c r="P24" s="397"/>
      <c r="Q24" s="395">
        <v>7000</v>
      </c>
      <c r="R24" s="396"/>
      <c r="S24" s="396"/>
      <c r="T24" s="396"/>
      <c r="U24" s="396"/>
      <c r="V24" s="397"/>
      <c r="W24" s="454"/>
      <c r="X24" s="436"/>
      <c r="Y24" s="437"/>
      <c r="Z24" s="392" t="s">
        <v>162</v>
      </c>
      <c r="AA24" s="393"/>
      <c r="AB24" s="393"/>
      <c r="AC24" s="393"/>
      <c r="AD24" s="393"/>
      <c r="AE24" s="393"/>
      <c r="AF24" s="393"/>
      <c r="AG24" s="394"/>
      <c r="AH24" s="395">
        <v>66</v>
      </c>
      <c r="AI24" s="396"/>
      <c r="AJ24" s="396"/>
      <c r="AK24" s="396"/>
      <c r="AL24" s="397"/>
      <c r="AM24" s="395">
        <v>191136</v>
      </c>
      <c r="AN24" s="396"/>
      <c r="AO24" s="396"/>
      <c r="AP24" s="396"/>
      <c r="AQ24" s="396"/>
      <c r="AR24" s="397"/>
      <c r="AS24" s="395">
        <v>2896</v>
      </c>
      <c r="AT24" s="396"/>
      <c r="AU24" s="396"/>
      <c r="AV24" s="396"/>
      <c r="AW24" s="396"/>
      <c r="AX24" s="398"/>
      <c r="AY24" s="386" t="s">
        <v>163</v>
      </c>
      <c r="AZ24" s="387"/>
      <c r="BA24" s="387"/>
      <c r="BB24" s="387"/>
      <c r="BC24" s="387"/>
      <c r="BD24" s="387"/>
      <c r="BE24" s="387"/>
      <c r="BF24" s="387"/>
      <c r="BG24" s="387"/>
      <c r="BH24" s="387"/>
      <c r="BI24" s="387"/>
      <c r="BJ24" s="387"/>
      <c r="BK24" s="387"/>
      <c r="BL24" s="387"/>
      <c r="BM24" s="388"/>
      <c r="BN24" s="419">
        <v>4944246</v>
      </c>
      <c r="BO24" s="420"/>
      <c r="BP24" s="420"/>
      <c r="BQ24" s="420"/>
      <c r="BR24" s="420"/>
      <c r="BS24" s="420"/>
      <c r="BT24" s="420"/>
      <c r="BU24" s="421"/>
      <c r="BV24" s="419">
        <v>3575781</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35"/>
      <c r="C25" s="436"/>
      <c r="D25" s="437"/>
      <c r="E25" s="392" t="s">
        <v>164</v>
      </c>
      <c r="F25" s="393"/>
      <c r="G25" s="393"/>
      <c r="H25" s="393"/>
      <c r="I25" s="393"/>
      <c r="J25" s="393"/>
      <c r="K25" s="394"/>
      <c r="L25" s="395">
        <v>1</v>
      </c>
      <c r="M25" s="396"/>
      <c r="N25" s="396"/>
      <c r="O25" s="396"/>
      <c r="P25" s="397"/>
      <c r="Q25" s="395">
        <v>6000</v>
      </c>
      <c r="R25" s="396"/>
      <c r="S25" s="396"/>
      <c r="T25" s="396"/>
      <c r="U25" s="396"/>
      <c r="V25" s="397"/>
      <c r="W25" s="454"/>
      <c r="X25" s="436"/>
      <c r="Y25" s="437"/>
      <c r="Z25" s="392" t="s">
        <v>165</v>
      </c>
      <c r="AA25" s="393"/>
      <c r="AB25" s="393"/>
      <c r="AC25" s="393"/>
      <c r="AD25" s="393"/>
      <c r="AE25" s="393"/>
      <c r="AF25" s="393"/>
      <c r="AG25" s="394"/>
      <c r="AH25" s="395" t="s">
        <v>122</v>
      </c>
      <c r="AI25" s="396"/>
      <c r="AJ25" s="396"/>
      <c r="AK25" s="396"/>
      <c r="AL25" s="397"/>
      <c r="AM25" s="395" t="s">
        <v>122</v>
      </c>
      <c r="AN25" s="396"/>
      <c r="AO25" s="396"/>
      <c r="AP25" s="396"/>
      <c r="AQ25" s="396"/>
      <c r="AR25" s="397"/>
      <c r="AS25" s="395" t="s">
        <v>122</v>
      </c>
      <c r="AT25" s="396"/>
      <c r="AU25" s="396"/>
      <c r="AV25" s="396"/>
      <c r="AW25" s="396"/>
      <c r="AX25" s="398"/>
      <c r="AY25" s="411" t="s">
        <v>166</v>
      </c>
      <c r="AZ25" s="412"/>
      <c r="BA25" s="412"/>
      <c r="BB25" s="412"/>
      <c r="BC25" s="412"/>
      <c r="BD25" s="412"/>
      <c r="BE25" s="412"/>
      <c r="BF25" s="412"/>
      <c r="BG25" s="412"/>
      <c r="BH25" s="412"/>
      <c r="BI25" s="412"/>
      <c r="BJ25" s="412"/>
      <c r="BK25" s="412"/>
      <c r="BL25" s="412"/>
      <c r="BM25" s="413"/>
      <c r="BN25" s="414">
        <v>91162</v>
      </c>
      <c r="BO25" s="415"/>
      <c r="BP25" s="415"/>
      <c r="BQ25" s="415"/>
      <c r="BR25" s="415"/>
      <c r="BS25" s="415"/>
      <c r="BT25" s="415"/>
      <c r="BU25" s="416"/>
      <c r="BV25" s="414">
        <v>144730</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35"/>
      <c r="C26" s="436"/>
      <c r="D26" s="437"/>
      <c r="E26" s="392" t="s">
        <v>167</v>
      </c>
      <c r="F26" s="393"/>
      <c r="G26" s="393"/>
      <c r="H26" s="393"/>
      <c r="I26" s="393"/>
      <c r="J26" s="393"/>
      <c r="K26" s="394"/>
      <c r="L26" s="395">
        <v>1</v>
      </c>
      <c r="M26" s="396"/>
      <c r="N26" s="396"/>
      <c r="O26" s="396"/>
      <c r="P26" s="397"/>
      <c r="Q26" s="395">
        <v>5500</v>
      </c>
      <c r="R26" s="396"/>
      <c r="S26" s="396"/>
      <c r="T26" s="396"/>
      <c r="U26" s="396"/>
      <c r="V26" s="397"/>
      <c r="W26" s="454"/>
      <c r="X26" s="436"/>
      <c r="Y26" s="437"/>
      <c r="Z26" s="392" t="s">
        <v>168</v>
      </c>
      <c r="AA26" s="430"/>
      <c r="AB26" s="430"/>
      <c r="AC26" s="430"/>
      <c r="AD26" s="430"/>
      <c r="AE26" s="430"/>
      <c r="AF26" s="430"/>
      <c r="AG26" s="431"/>
      <c r="AH26" s="395">
        <v>2</v>
      </c>
      <c r="AI26" s="396"/>
      <c r="AJ26" s="396"/>
      <c r="AK26" s="396"/>
      <c r="AL26" s="397"/>
      <c r="AM26" s="395" t="s">
        <v>169</v>
      </c>
      <c r="AN26" s="396"/>
      <c r="AO26" s="396"/>
      <c r="AP26" s="396"/>
      <c r="AQ26" s="396"/>
      <c r="AR26" s="397"/>
      <c r="AS26" s="395" t="s">
        <v>169</v>
      </c>
      <c r="AT26" s="396"/>
      <c r="AU26" s="396"/>
      <c r="AV26" s="396"/>
      <c r="AW26" s="396"/>
      <c r="AX26" s="398"/>
      <c r="AY26" s="428" t="s">
        <v>170</v>
      </c>
      <c r="AZ26" s="373"/>
      <c r="BA26" s="373"/>
      <c r="BB26" s="373"/>
      <c r="BC26" s="373"/>
      <c r="BD26" s="373"/>
      <c r="BE26" s="373"/>
      <c r="BF26" s="373"/>
      <c r="BG26" s="373"/>
      <c r="BH26" s="373"/>
      <c r="BI26" s="373"/>
      <c r="BJ26" s="373"/>
      <c r="BK26" s="373"/>
      <c r="BL26" s="373"/>
      <c r="BM26" s="429"/>
      <c r="BN26" s="419" t="s">
        <v>122</v>
      </c>
      <c r="BO26" s="420"/>
      <c r="BP26" s="420"/>
      <c r="BQ26" s="420"/>
      <c r="BR26" s="420"/>
      <c r="BS26" s="420"/>
      <c r="BT26" s="420"/>
      <c r="BU26" s="421"/>
      <c r="BV26" s="419" t="s">
        <v>122</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35"/>
      <c r="C27" s="436"/>
      <c r="D27" s="437"/>
      <c r="E27" s="392" t="s">
        <v>171</v>
      </c>
      <c r="F27" s="393"/>
      <c r="G27" s="393"/>
      <c r="H27" s="393"/>
      <c r="I27" s="393"/>
      <c r="J27" s="393"/>
      <c r="K27" s="394"/>
      <c r="L27" s="395">
        <v>1</v>
      </c>
      <c r="M27" s="396"/>
      <c r="N27" s="396"/>
      <c r="O27" s="396"/>
      <c r="P27" s="397"/>
      <c r="Q27" s="395">
        <v>2600</v>
      </c>
      <c r="R27" s="396"/>
      <c r="S27" s="396"/>
      <c r="T27" s="396"/>
      <c r="U27" s="396"/>
      <c r="V27" s="397"/>
      <c r="W27" s="454"/>
      <c r="X27" s="436"/>
      <c r="Y27" s="437"/>
      <c r="Z27" s="392" t="s">
        <v>172</v>
      </c>
      <c r="AA27" s="393"/>
      <c r="AB27" s="393"/>
      <c r="AC27" s="393"/>
      <c r="AD27" s="393"/>
      <c r="AE27" s="393"/>
      <c r="AF27" s="393"/>
      <c r="AG27" s="394"/>
      <c r="AH27" s="395" t="s">
        <v>122</v>
      </c>
      <c r="AI27" s="396"/>
      <c r="AJ27" s="396"/>
      <c r="AK27" s="396"/>
      <c r="AL27" s="397"/>
      <c r="AM27" s="395" t="s">
        <v>122</v>
      </c>
      <c r="AN27" s="396"/>
      <c r="AO27" s="396"/>
      <c r="AP27" s="396"/>
      <c r="AQ27" s="396"/>
      <c r="AR27" s="397"/>
      <c r="AS27" s="395" t="s">
        <v>122</v>
      </c>
      <c r="AT27" s="396"/>
      <c r="AU27" s="396"/>
      <c r="AV27" s="396"/>
      <c r="AW27" s="396"/>
      <c r="AX27" s="398"/>
      <c r="AY27" s="425" t="s">
        <v>173</v>
      </c>
      <c r="AZ27" s="426"/>
      <c r="BA27" s="426"/>
      <c r="BB27" s="426"/>
      <c r="BC27" s="426"/>
      <c r="BD27" s="426"/>
      <c r="BE27" s="426"/>
      <c r="BF27" s="426"/>
      <c r="BG27" s="426"/>
      <c r="BH27" s="426"/>
      <c r="BI27" s="426"/>
      <c r="BJ27" s="426"/>
      <c r="BK27" s="426"/>
      <c r="BL27" s="426"/>
      <c r="BM27" s="427"/>
      <c r="BN27" s="422" t="s">
        <v>122</v>
      </c>
      <c r="BO27" s="423"/>
      <c r="BP27" s="423"/>
      <c r="BQ27" s="423"/>
      <c r="BR27" s="423"/>
      <c r="BS27" s="423"/>
      <c r="BT27" s="423"/>
      <c r="BU27" s="424"/>
      <c r="BV27" s="422" t="s">
        <v>122</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35"/>
      <c r="C28" s="436"/>
      <c r="D28" s="437"/>
      <c r="E28" s="392" t="s">
        <v>174</v>
      </c>
      <c r="F28" s="393"/>
      <c r="G28" s="393"/>
      <c r="H28" s="393"/>
      <c r="I28" s="393"/>
      <c r="J28" s="393"/>
      <c r="K28" s="394"/>
      <c r="L28" s="395">
        <v>1</v>
      </c>
      <c r="M28" s="396"/>
      <c r="N28" s="396"/>
      <c r="O28" s="396"/>
      <c r="P28" s="397"/>
      <c r="Q28" s="395">
        <v>2200</v>
      </c>
      <c r="R28" s="396"/>
      <c r="S28" s="396"/>
      <c r="T28" s="396"/>
      <c r="U28" s="396"/>
      <c r="V28" s="397"/>
      <c r="W28" s="454"/>
      <c r="X28" s="436"/>
      <c r="Y28" s="437"/>
      <c r="Z28" s="392" t="s">
        <v>175</v>
      </c>
      <c r="AA28" s="393"/>
      <c r="AB28" s="393"/>
      <c r="AC28" s="393"/>
      <c r="AD28" s="393"/>
      <c r="AE28" s="393"/>
      <c r="AF28" s="393"/>
      <c r="AG28" s="394"/>
      <c r="AH28" s="395" t="s">
        <v>122</v>
      </c>
      <c r="AI28" s="396"/>
      <c r="AJ28" s="396"/>
      <c r="AK28" s="396"/>
      <c r="AL28" s="397"/>
      <c r="AM28" s="395" t="s">
        <v>122</v>
      </c>
      <c r="AN28" s="396"/>
      <c r="AO28" s="396"/>
      <c r="AP28" s="396"/>
      <c r="AQ28" s="396"/>
      <c r="AR28" s="397"/>
      <c r="AS28" s="395" t="s">
        <v>122</v>
      </c>
      <c r="AT28" s="396"/>
      <c r="AU28" s="396"/>
      <c r="AV28" s="396"/>
      <c r="AW28" s="396"/>
      <c r="AX28" s="398"/>
      <c r="AY28" s="402" t="s">
        <v>176</v>
      </c>
      <c r="AZ28" s="403"/>
      <c r="BA28" s="403"/>
      <c r="BB28" s="404"/>
      <c r="BC28" s="411" t="s">
        <v>46</v>
      </c>
      <c r="BD28" s="412"/>
      <c r="BE28" s="412"/>
      <c r="BF28" s="412"/>
      <c r="BG28" s="412"/>
      <c r="BH28" s="412"/>
      <c r="BI28" s="412"/>
      <c r="BJ28" s="412"/>
      <c r="BK28" s="412"/>
      <c r="BL28" s="412"/>
      <c r="BM28" s="413"/>
      <c r="BN28" s="414">
        <v>1363615</v>
      </c>
      <c r="BO28" s="415"/>
      <c r="BP28" s="415"/>
      <c r="BQ28" s="415"/>
      <c r="BR28" s="415"/>
      <c r="BS28" s="415"/>
      <c r="BT28" s="415"/>
      <c r="BU28" s="416"/>
      <c r="BV28" s="414">
        <v>1211348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35"/>
      <c r="C29" s="436"/>
      <c r="D29" s="437"/>
      <c r="E29" s="392" t="s">
        <v>177</v>
      </c>
      <c r="F29" s="393"/>
      <c r="G29" s="393"/>
      <c r="H29" s="393"/>
      <c r="I29" s="393"/>
      <c r="J29" s="393"/>
      <c r="K29" s="394"/>
      <c r="L29" s="395">
        <v>6</v>
      </c>
      <c r="M29" s="396"/>
      <c r="N29" s="396"/>
      <c r="O29" s="396"/>
      <c r="P29" s="397"/>
      <c r="Q29" s="395">
        <v>1900</v>
      </c>
      <c r="R29" s="396"/>
      <c r="S29" s="396"/>
      <c r="T29" s="396"/>
      <c r="U29" s="396"/>
      <c r="V29" s="397"/>
      <c r="W29" s="455"/>
      <c r="X29" s="456"/>
      <c r="Y29" s="457"/>
      <c r="Z29" s="392" t="s">
        <v>178</v>
      </c>
      <c r="AA29" s="393"/>
      <c r="AB29" s="393"/>
      <c r="AC29" s="393"/>
      <c r="AD29" s="393"/>
      <c r="AE29" s="393"/>
      <c r="AF29" s="393"/>
      <c r="AG29" s="394"/>
      <c r="AH29" s="395">
        <v>66</v>
      </c>
      <c r="AI29" s="396"/>
      <c r="AJ29" s="396"/>
      <c r="AK29" s="396"/>
      <c r="AL29" s="397"/>
      <c r="AM29" s="395">
        <v>191136</v>
      </c>
      <c r="AN29" s="396"/>
      <c r="AO29" s="396"/>
      <c r="AP29" s="396"/>
      <c r="AQ29" s="396"/>
      <c r="AR29" s="397"/>
      <c r="AS29" s="395">
        <v>2896</v>
      </c>
      <c r="AT29" s="396"/>
      <c r="AU29" s="396"/>
      <c r="AV29" s="396"/>
      <c r="AW29" s="396"/>
      <c r="AX29" s="398"/>
      <c r="AY29" s="405"/>
      <c r="AZ29" s="406"/>
      <c r="BA29" s="406"/>
      <c r="BB29" s="407"/>
      <c r="BC29" s="399" t="s">
        <v>179</v>
      </c>
      <c r="BD29" s="400"/>
      <c r="BE29" s="400"/>
      <c r="BF29" s="400"/>
      <c r="BG29" s="400"/>
      <c r="BH29" s="400"/>
      <c r="BI29" s="400"/>
      <c r="BJ29" s="400"/>
      <c r="BK29" s="400"/>
      <c r="BL29" s="400"/>
      <c r="BM29" s="401"/>
      <c r="BN29" s="419">
        <v>33547</v>
      </c>
      <c r="BO29" s="420"/>
      <c r="BP29" s="420"/>
      <c r="BQ29" s="420"/>
      <c r="BR29" s="420"/>
      <c r="BS29" s="420"/>
      <c r="BT29" s="420"/>
      <c r="BU29" s="421"/>
      <c r="BV29" s="419">
        <v>155326</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38"/>
      <c r="C30" s="439"/>
      <c r="D30" s="440"/>
      <c r="E30" s="374"/>
      <c r="F30" s="375"/>
      <c r="G30" s="375"/>
      <c r="H30" s="375"/>
      <c r="I30" s="375"/>
      <c r="J30" s="375"/>
      <c r="K30" s="376"/>
      <c r="L30" s="377"/>
      <c r="M30" s="378"/>
      <c r="N30" s="378"/>
      <c r="O30" s="378"/>
      <c r="P30" s="379"/>
      <c r="Q30" s="377"/>
      <c r="R30" s="378"/>
      <c r="S30" s="378"/>
      <c r="T30" s="378"/>
      <c r="U30" s="378"/>
      <c r="V30" s="379"/>
      <c r="W30" s="380" t="s">
        <v>180</v>
      </c>
      <c r="X30" s="381"/>
      <c r="Y30" s="381"/>
      <c r="Z30" s="381"/>
      <c r="AA30" s="381"/>
      <c r="AB30" s="381"/>
      <c r="AC30" s="381"/>
      <c r="AD30" s="381"/>
      <c r="AE30" s="381"/>
      <c r="AF30" s="381"/>
      <c r="AG30" s="382"/>
      <c r="AH30" s="383">
        <v>96.8</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48</v>
      </c>
      <c r="BD30" s="387"/>
      <c r="BE30" s="387"/>
      <c r="BF30" s="387"/>
      <c r="BG30" s="387"/>
      <c r="BH30" s="387"/>
      <c r="BI30" s="387"/>
      <c r="BJ30" s="387"/>
      <c r="BK30" s="387"/>
      <c r="BL30" s="387"/>
      <c r="BM30" s="388"/>
      <c r="BN30" s="422">
        <v>927628</v>
      </c>
      <c r="BO30" s="423"/>
      <c r="BP30" s="423"/>
      <c r="BQ30" s="423"/>
      <c r="BR30" s="423"/>
      <c r="BS30" s="423"/>
      <c r="BT30" s="423"/>
      <c r="BU30" s="424"/>
      <c r="BV30" s="422">
        <v>979831</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181</v>
      </c>
      <c r="D32" s="372"/>
      <c r="E32" s="372"/>
      <c r="F32" s="372"/>
      <c r="G32" s="372"/>
      <c r="H32" s="372"/>
      <c r="I32" s="372"/>
      <c r="J32" s="372"/>
      <c r="K32" s="372"/>
      <c r="L32" s="372"/>
      <c r="M32" s="372"/>
      <c r="N32" s="372"/>
      <c r="O32" s="372"/>
      <c r="P32" s="372"/>
      <c r="Q32" s="372"/>
      <c r="R32" s="372"/>
      <c r="S32" s="372"/>
      <c r="U32" s="373" t="s">
        <v>182</v>
      </c>
      <c r="V32" s="373"/>
      <c r="W32" s="373"/>
      <c r="X32" s="373"/>
      <c r="Y32" s="373"/>
      <c r="Z32" s="373"/>
      <c r="AA32" s="373"/>
      <c r="AB32" s="373"/>
      <c r="AC32" s="373"/>
      <c r="AD32" s="373"/>
      <c r="AE32" s="373"/>
      <c r="AF32" s="373"/>
      <c r="AG32" s="373"/>
      <c r="AH32" s="373"/>
      <c r="AI32" s="373"/>
      <c r="AJ32" s="373"/>
      <c r="AK32" s="373"/>
      <c r="AM32" s="373" t="s">
        <v>183</v>
      </c>
      <c r="AN32" s="373"/>
      <c r="AO32" s="373"/>
      <c r="AP32" s="373"/>
      <c r="AQ32" s="373"/>
      <c r="AR32" s="373"/>
      <c r="AS32" s="373"/>
      <c r="AT32" s="373"/>
      <c r="AU32" s="373"/>
      <c r="AV32" s="373"/>
      <c r="AW32" s="373"/>
      <c r="AX32" s="373"/>
      <c r="AY32" s="373"/>
      <c r="AZ32" s="373"/>
      <c r="BA32" s="373"/>
      <c r="BB32" s="373"/>
      <c r="BC32" s="373"/>
      <c r="BE32" s="373" t="s">
        <v>184</v>
      </c>
      <c r="BF32" s="373"/>
      <c r="BG32" s="373"/>
      <c r="BH32" s="373"/>
      <c r="BI32" s="373"/>
      <c r="BJ32" s="373"/>
      <c r="BK32" s="373"/>
      <c r="BL32" s="373"/>
      <c r="BM32" s="373"/>
      <c r="BN32" s="373"/>
      <c r="BO32" s="373"/>
      <c r="BP32" s="373"/>
      <c r="BQ32" s="373"/>
      <c r="BR32" s="373"/>
      <c r="BS32" s="373"/>
      <c r="BT32" s="373"/>
      <c r="BU32" s="373"/>
      <c r="BW32" s="373" t="s">
        <v>185</v>
      </c>
      <c r="BX32" s="373"/>
      <c r="BY32" s="373"/>
      <c r="BZ32" s="373"/>
      <c r="CA32" s="373"/>
      <c r="CB32" s="373"/>
      <c r="CC32" s="373"/>
      <c r="CD32" s="373"/>
      <c r="CE32" s="373"/>
      <c r="CF32" s="373"/>
      <c r="CG32" s="373"/>
      <c r="CH32" s="373"/>
      <c r="CI32" s="373"/>
      <c r="CJ32" s="373"/>
      <c r="CK32" s="373"/>
      <c r="CL32" s="373"/>
      <c r="CM32" s="373"/>
      <c r="CO32" s="373" t="s">
        <v>186</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遠別町国民健康保険特別会計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遠別町立国保病院事業会計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遠別町簡易水道特別会計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西天北五町衛生施設組合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遠別酪農振興公社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遠別町介護保険特別会計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遠別町下水道特別会計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北留萌消防組合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遠別町後期高齢者医療特別会計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t="str">
        <f t="shared" si="2"/>
        <v/>
      </c>
      <c r="BX36" s="367"/>
      <c r="BY36" s="368" t="str">
        <f>IF('各会計、関係団体の財政状況及び健全化判断比率'!B70="","",'各会計、関係団体の財政状況及び健全化判断比率'!B70)</f>
        <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5RB8EYoK+FjyRPR3iUXdo7r7iMTf3BrccMtJud+o+I9KegsDzVtvMyOzCwN2jK9xm+dQK7A3jQo2Er9zx3K8g==" saltValue="pjWk7cKDAwCxyWysjBrl2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216</v>
      </c>
      <c r="C5" s="677"/>
      <c r="D5" s="677"/>
      <c r="E5" s="677"/>
      <c r="F5" s="677"/>
      <c r="G5" s="677"/>
      <c r="H5" s="677"/>
      <c r="I5" s="677"/>
      <c r="J5" s="677"/>
      <c r="K5" s="677"/>
      <c r="L5" s="677"/>
      <c r="M5" s="677"/>
      <c r="N5" s="677"/>
      <c r="O5" s="677"/>
      <c r="P5" s="677"/>
      <c r="Q5" s="678"/>
      <c r="R5" s="673">
        <v>314806</v>
      </c>
      <c r="S5" s="674"/>
      <c r="T5" s="674"/>
      <c r="U5" s="674"/>
      <c r="V5" s="674"/>
      <c r="W5" s="674"/>
      <c r="X5" s="674"/>
      <c r="Y5" s="702"/>
      <c r="Z5" s="715">
        <v>5</v>
      </c>
      <c r="AA5" s="715"/>
      <c r="AB5" s="715"/>
      <c r="AC5" s="715"/>
      <c r="AD5" s="716">
        <v>314806</v>
      </c>
      <c r="AE5" s="716"/>
      <c r="AF5" s="716"/>
      <c r="AG5" s="716"/>
      <c r="AH5" s="716"/>
      <c r="AI5" s="716"/>
      <c r="AJ5" s="716"/>
      <c r="AK5" s="716"/>
      <c r="AL5" s="703">
        <v>10.8</v>
      </c>
      <c r="AM5" s="686"/>
      <c r="AN5" s="686"/>
      <c r="AO5" s="704"/>
      <c r="AP5" s="676" t="s">
        <v>217</v>
      </c>
      <c r="AQ5" s="677"/>
      <c r="AR5" s="677"/>
      <c r="AS5" s="677"/>
      <c r="AT5" s="677"/>
      <c r="AU5" s="677"/>
      <c r="AV5" s="677"/>
      <c r="AW5" s="677"/>
      <c r="AX5" s="677"/>
      <c r="AY5" s="677"/>
      <c r="AZ5" s="677"/>
      <c r="BA5" s="677"/>
      <c r="BB5" s="677"/>
      <c r="BC5" s="677"/>
      <c r="BD5" s="677"/>
      <c r="BE5" s="677"/>
      <c r="BF5" s="678"/>
      <c r="BG5" s="627">
        <v>310170</v>
      </c>
      <c r="BH5" s="628"/>
      <c r="BI5" s="628"/>
      <c r="BJ5" s="628"/>
      <c r="BK5" s="628"/>
      <c r="BL5" s="628"/>
      <c r="BM5" s="628"/>
      <c r="BN5" s="629"/>
      <c r="BO5" s="663">
        <v>98.5</v>
      </c>
      <c r="BP5" s="663"/>
      <c r="BQ5" s="663"/>
      <c r="BR5" s="663"/>
      <c r="BS5" s="664">
        <v>2063</v>
      </c>
      <c r="BT5" s="664"/>
      <c r="BU5" s="664"/>
      <c r="BV5" s="664"/>
      <c r="BW5" s="664"/>
      <c r="BX5" s="664"/>
      <c r="BY5" s="664"/>
      <c r="BZ5" s="664"/>
      <c r="CA5" s="664"/>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15">
      <c r="B6" s="624" t="s">
        <v>221</v>
      </c>
      <c r="C6" s="625"/>
      <c r="D6" s="625"/>
      <c r="E6" s="625"/>
      <c r="F6" s="625"/>
      <c r="G6" s="625"/>
      <c r="H6" s="625"/>
      <c r="I6" s="625"/>
      <c r="J6" s="625"/>
      <c r="K6" s="625"/>
      <c r="L6" s="625"/>
      <c r="M6" s="625"/>
      <c r="N6" s="625"/>
      <c r="O6" s="625"/>
      <c r="P6" s="625"/>
      <c r="Q6" s="626"/>
      <c r="R6" s="627">
        <v>77539</v>
      </c>
      <c r="S6" s="628"/>
      <c r="T6" s="628"/>
      <c r="U6" s="628"/>
      <c r="V6" s="628"/>
      <c r="W6" s="628"/>
      <c r="X6" s="628"/>
      <c r="Y6" s="629"/>
      <c r="Z6" s="663">
        <v>1.2</v>
      </c>
      <c r="AA6" s="663"/>
      <c r="AB6" s="663"/>
      <c r="AC6" s="663"/>
      <c r="AD6" s="664">
        <v>77539</v>
      </c>
      <c r="AE6" s="664"/>
      <c r="AF6" s="664"/>
      <c r="AG6" s="664"/>
      <c r="AH6" s="664"/>
      <c r="AI6" s="664"/>
      <c r="AJ6" s="664"/>
      <c r="AK6" s="664"/>
      <c r="AL6" s="630">
        <v>2.7</v>
      </c>
      <c r="AM6" s="631"/>
      <c r="AN6" s="631"/>
      <c r="AO6" s="665"/>
      <c r="AP6" s="624" t="s">
        <v>222</v>
      </c>
      <c r="AQ6" s="625"/>
      <c r="AR6" s="625"/>
      <c r="AS6" s="625"/>
      <c r="AT6" s="625"/>
      <c r="AU6" s="625"/>
      <c r="AV6" s="625"/>
      <c r="AW6" s="625"/>
      <c r="AX6" s="625"/>
      <c r="AY6" s="625"/>
      <c r="AZ6" s="625"/>
      <c r="BA6" s="625"/>
      <c r="BB6" s="625"/>
      <c r="BC6" s="625"/>
      <c r="BD6" s="625"/>
      <c r="BE6" s="625"/>
      <c r="BF6" s="626"/>
      <c r="BG6" s="627">
        <v>310170</v>
      </c>
      <c r="BH6" s="628"/>
      <c r="BI6" s="628"/>
      <c r="BJ6" s="628"/>
      <c r="BK6" s="628"/>
      <c r="BL6" s="628"/>
      <c r="BM6" s="628"/>
      <c r="BN6" s="629"/>
      <c r="BO6" s="663">
        <v>98.5</v>
      </c>
      <c r="BP6" s="663"/>
      <c r="BQ6" s="663"/>
      <c r="BR6" s="663"/>
      <c r="BS6" s="664">
        <v>2063</v>
      </c>
      <c r="BT6" s="664"/>
      <c r="BU6" s="664"/>
      <c r="BV6" s="664"/>
      <c r="BW6" s="664"/>
      <c r="BX6" s="664"/>
      <c r="BY6" s="664"/>
      <c r="BZ6" s="664"/>
      <c r="CA6" s="664"/>
      <c r="CB6" s="695"/>
      <c r="CD6" s="676" t="s">
        <v>223</v>
      </c>
      <c r="CE6" s="677"/>
      <c r="CF6" s="677"/>
      <c r="CG6" s="677"/>
      <c r="CH6" s="677"/>
      <c r="CI6" s="677"/>
      <c r="CJ6" s="677"/>
      <c r="CK6" s="677"/>
      <c r="CL6" s="677"/>
      <c r="CM6" s="677"/>
      <c r="CN6" s="677"/>
      <c r="CO6" s="677"/>
      <c r="CP6" s="677"/>
      <c r="CQ6" s="678"/>
      <c r="CR6" s="627">
        <v>53602</v>
      </c>
      <c r="CS6" s="628"/>
      <c r="CT6" s="628"/>
      <c r="CU6" s="628"/>
      <c r="CV6" s="628"/>
      <c r="CW6" s="628"/>
      <c r="CX6" s="628"/>
      <c r="CY6" s="629"/>
      <c r="CZ6" s="703">
        <v>0.9</v>
      </c>
      <c r="DA6" s="686"/>
      <c r="DB6" s="686"/>
      <c r="DC6" s="705"/>
      <c r="DD6" s="633" t="s">
        <v>122</v>
      </c>
      <c r="DE6" s="628"/>
      <c r="DF6" s="628"/>
      <c r="DG6" s="628"/>
      <c r="DH6" s="628"/>
      <c r="DI6" s="628"/>
      <c r="DJ6" s="628"/>
      <c r="DK6" s="628"/>
      <c r="DL6" s="628"/>
      <c r="DM6" s="628"/>
      <c r="DN6" s="628"/>
      <c r="DO6" s="628"/>
      <c r="DP6" s="629"/>
      <c r="DQ6" s="633">
        <v>53602</v>
      </c>
      <c r="DR6" s="628"/>
      <c r="DS6" s="628"/>
      <c r="DT6" s="628"/>
      <c r="DU6" s="628"/>
      <c r="DV6" s="628"/>
      <c r="DW6" s="628"/>
      <c r="DX6" s="628"/>
      <c r="DY6" s="628"/>
      <c r="DZ6" s="628"/>
      <c r="EA6" s="628"/>
      <c r="EB6" s="628"/>
      <c r="EC6" s="662"/>
    </row>
    <row r="7" spans="2:143" ht="11.25" customHeight="1" x14ac:dyDescent="0.15">
      <c r="B7" s="624" t="s">
        <v>224</v>
      </c>
      <c r="C7" s="625"/>
      <c r="D7" s="625"/>
      <c r="E7" s="625"/>
      <c r="F7" s="625"/>
      <c r="G7" s="625"/>
      <c r="H7" s="625"/>
      <c r="I7" s="625"/>
      <c r="J7" s="625"/>
      <c r="K7" s="625"/>
      <c r="L7" s="625"/>
      <c r="M7" s="625"/>
      <c r="N7" s="625"/>
      <c r="O7" s="625"/>
      <c r="P7" s="625"/>
      <c r="Q7" s="626"/>
      <c r="R7" s="627">
        <v>103</v>
      </c>
      <c r="S7" s="628"/>
      <c r="T7" s="628"/>
      <c r="U7" s="628"/>
      <c r="V7" s="628"/>
      <c r="W7" s="628"/>
      <c r="X7" s="628"/>
      <c r="Y7" s="629"/>
      <c r="Z7" s="663">
        <v>0</v>
      </c>
      <c r="AA7" s="663"/>
      <c r="AB7" s="663"/>
      <c r="AC7" s="663"/>
      <c r="AD7" s="664">
        <v>103</v>
      </c>
      <c r="AE7" s="664"/>
      <c r="AF7" s="664"/>
      <c r="AG7" s="664"/>
      <c r="AH7" s="664"/>
      <c r="AI7" s="664"/>
      <c r="AJ7" s="664"/>
      <c r="AK7" s="664"/>
      <c r="AL7" s="630">
        <v>0</v>
      </c>
      <c r="AM7" s="631"/>
      <c r="AN7" s="631"/>
      <c r="AO7" s="665"/>
      <c r="AP7" s="624" t="s">
        <v>225</v>
      </c>
      <c r="AQ7" s="625"/>
      <c r="AR7" s="625"/>
      <c r="AS7" s="625"/>
      <c r="AT7" s="625"/>
      <c r="AU7" s="625"/>
      <c r="AV7" s="625"/>
      <c r="AW7" s="625"/>
      <c r="AX7" s="625"/>
      <c r="AY7" s="625"/>
      <c r="AZ7" s="625"/>
      <c r="BA7" s="625"/>
      <c r="BB7" s="625"/>
      <c r="BC7" s="625"/>
      <c r="BD7" s="625"/>
      <c r="BE7" s="625"/>
      <c r="BF7" s="626"/>
      <c r="BG7" s="627">
        <v>154853</v>
      </c>
      <c r="BH7" s="628"/>
      <c r="BI7" s="628"/>
      <c r="BJ7" s="628"/>
      <c r="BK7" s="628"/>
      <c r="BL7" s="628"/>
      <c r="BM7" s="628"/>
      <c r="BN7" s="629"/>
      <c r="BO7" s="663">
        <v>49.2</v>
      </c>
      <c r="BP7" s="663"/>
      <c r="BQ7" s="663"/>
      <c r="BR7" s="663"/>
      <c r="BS7" s="664">
        <v>2063</v>
      </c>
      <c r="BT7" s="664"/>
      <c r="BU7" s="664"/>
      <c r="BV7" s="664"/>
      <c r="BW7" s="664"/>
      <c r="BX7" s="664"/>
      <c r="BY7" s="664"/>
      <c r="BZ7" s="664"/>
      <c r="CA7" s="664"/>
      <c r="CB7" s="695"/>
      <c r="CD7" s="624" t="s">
        <v>226</v>
      </c>
      <c r="CE7" s="625"/>
      <c r="CF7" s="625"/>
      <c r="CG7" s="625"/>
      <c r="CH7" s="625"/>
      <c r="CI7" s="625"/>
      <c r="CJ7" s="625"/>
      <c r="CK7" s="625"/>
      <c r="CL7" s="625"/>
      <c r="CM7" s="625"/>
      <c r="CN7" s="625"/>
      <c r="CO7" s="625"/>
      <c r="CP7" s="625"/>
      <c r="CQ7" s="626"/>
      <c r="CR7" s="627">
        <v>594280</v>
      </c>
      <c r="CS7" s="628"/>
      <c r="CT7" s="628"/>
      <c r="CU7" s="628"/>
      <c r="CV7" s="628"/>
      <c r="CW7" s="628"/>
      <c r="CX7" s="628"/>
      <c r="CY7" s="629"/>
      <c r="CZ7" s="663">
        <v>9.6999999999999993</v>
      </c>
      <c r="DA7" s="663"/>
      <c r="DB7" s="663"/>
      <c r="DC7" s="663"/>
      <c r="DD7" s="633">
        <v>67955</v>
      </c>
      <c r="DE7" s="628"/>
      <c r="DF7" s="628"/>
      <c r="DG7" s="628"/>
      <c r="DH7" s="628"/>
      <c r="DI7" s="628"/>
      <c r="DJ7" s="628"/>
      <c r="DK7" s="628"/>
      <c r="DL7" s="628"/>
      <c r="DM7" s="628"/>
      <c r="DN7" s="628"/>
      <c r="DO7" s="628"/>
      <c r="DP7" s="629"/>
      <c r="DQ7" s="633">
        <v>379203</v>
      </c>
      <c r="DR7" s="628"/>
      <c r="DS7" s="628"/>
      <c r="DT7" s="628"/>
      <c r="DU7" s="628"/>
      <c r="DV7" s="628"/>
      <c r="DW7" s="628"/>
      <c r="DX7" s="628"/>
      <c r="DY7" s="628"/>
      <c r="DZ7" s="628"/>
      <c r="EA7" s="628"/>
      <c r="EB7" s="628"/>
      <c r="EC7" s="662"/>
    </row>
    <row r="8" spans="2:143" ht="11.25" customHeight="1" x14ac:dyDescent="0.15">
      <c r="B8" s="624" t="s">
        <v>227</v>
      </c>
      <c r="C8" s="625"/>
      <c r="D8" s="625"/>
      <c r="E8" s="625"/>
      <c r="F8" s="625"/>
      <c r="G8" s="625"/>
      <c r="H8" s="625"/>
      <c r="I8" s="625"/>
      <c r="J8" s="625"/>
      <c r="K8" s="625"/>
      <c r="L8" s="625"/>
      <c r="M8" s="625"/>
      <c r="N8" s="625"/>
      <c r="O8" s="625"/>
      <c r="P8" s="625"/>
      <c r="Q8" s="626"/>
      <c r="R8" s="627">
        <v>966</v>
      </c>
      <c r="S8" s="628"/>
      <c r="T8" s="628"/>
      <c r="U8" s="628"/>
      <c r="V8" s="628"/>
      <c r="W8" s="628"/>
      <c r="X8" s="628"/>
      <c r="Y8" s="629"/>
      <c r="Z8" s="663">
        <v>0</v>
      </c>
      <c r="AA8" s="663"/>
      <c r="AB8" s="663"/>
      <c r="AC8" s="663"/>
      <c r="AD8" s="664">
        <v>966</v>
      </c>
      <c r="AE8" s="664"/>
      <c r="AF8" s="664"/>
      <c r="AG8" s="664"/>
      <c r="AH8" s="664"/>
      <c r="AI8" s="664"/>
      <c r="AJ8" s="664"/>
      <c r="AK8" s="664"/>
      <c r="AL8" s="630">
        <v>0</v>
      </c>
      <c r="AM8" s="631"/>
      <c r="AN8" s="631"/>
      <c r="AO8" s="665"/>
      <c r="AP8" s="624" t="s">
        <v>228</v>
      </c>
      <c r="AQ8" s="625"/>
      <c r="AR8" s="625"/>
      <c r="AS8" s="625"/>
      <c r="AT8" s="625"/>
      <c r="AU8" s="625"/>
      <c r="AV8" s="625"/>
      <c r="AW8" s="625"/>
      <c r="AX8" s="625"/>
      <c r="AY8" s="625"/>
      <c r="AZ8" s="625"/>
      <c r="BA8" s="625"/>
      <c r="BB8" s="625"/>
      <c r="BC8" s="625"/>
      <c r="BD8" s="625"/>
      <c r="BE8" s="625"/>
      <c r="BF8" s="626"/>
      <c r="BG8" s="627">
        <v>4329</v>
      </c>
      <c r="BH8" s="628"/>
      <c r="BI8" s="628"/>
      <c r="BJ8" s="628"/>
      <c r="BK8" s="628"/>
      <c r="BL8" s="628"/>
      <c r="BM8" s="628"/>
      <c r="BN8" s="629"/>
      <c r="BO8" s="663">
        <v>1.4</v>
      </c>
      <c r="BP8" s="663"/>
      <c r="BQ8" s="663"/>
      <c r="BR8" s="663"/>
      <c r="BS8" s="664" t="s">
        <v>122</v>
      </c>
      <c r="BT8" s="664"/>
      <c r="BU8" s="664"/>
      <c r="BV8" s="664"/>
      <c r="BW8" s="664"/>
      <c r="BX8" s="664"/>
      <c r="BY8" s="664"/>
      <c r="BZ8" s="664"/>
      <c r="CA8" s="664"/>
      <c r="CB8" s="695"/>
      <c r="CD8" s="624" t="s">
        <v>229</v>
      </c>
      <c r="CE8" s="625"/>
      <c r="CF8" s="625"/>
      <c r="CG8" s="625"/>
      <c r="CH8" s="625"/>
      <c r="CI8" s="625"/>
      <c r="CJ8" s="625"/>
      <c r="CK8" s="625"/>
      <c r="CL8" s="625"/>
      <c r="CM8" s="625"/>
      <c r="CN8" s="625"/>
      <c r="CO8" s="625"/>
      <c r="CP8" s="625"/>
      <c r="CQ8" s="626"/>
      <c r="CR8" s="627">
        <v>605841</v>
      </c>
      <c r="CS8" s="628"/>
      <c r="CT8" s="628"/>
      <c r="CU8" s="628"/>
      <c r="CV8" s="628"/>
      <c r="CW8" s="628"/>
      <c r="CX8" s="628"/>
      <c r="CY8" s="629"/>
      <c r="CZ8" s="663">
        <v>9.9</v>
      </c>
      <c r="DA8" s="663"/>
      <c r="DB8" s="663"/>
      <c r="DC8" s="663"/>
      <c r="DD8" s="633">
        <v>2356</v>
      </c>
      <c r="DE8" s="628"/>
      <c r="DF8" s="628"/>
      <c r="DG8" s="628"/>
      <c r="DH8" s="628"/>
      <c r="DI8" s="628"/>
      <c r="DJ8" s="628"/>
      <c r="DK8" s="628"/>
      <c r="DL8" s="628"/>
      <c r="DM8" s="628"/>
      <c r="DN8" s="628"/>
      <c r="DO8" s="628"/>
      <c r="DP8" s="629"/>
      <c r="DQ8" s="633">
        <v>409498</v>
      </c>
      <c r="DR8" s="628"/>
      <c r="DS8" s="628"/>
      <c r="DT8" s="628"/>
      <c r="DU8" s="628"/>
      <c r="DV8" s="628"/>
      <c r="DW8" s="628"/>
      <c r="DX8" s="628"/>
      <c r="DY8" s="628"/>
      <c r="DZ8" s="628"/>
      <c r="EA8" s="628"/>
      <c r="EB8" s="628"/>
      <c r="EC8" s="662"/>
    </row>
    <row r="9" spans="2:143" ht="11.25" customHeight="1" x14ac:dyDescent="0.15">
      <c r="B9" s="624" t="s">
        <v>230</v>
      </c>
      <c r="C9" s="625"/>
      <c r="D9" s="625"/>
      <c r="E9" s="625"/>
      <c r="F9" s="625"/>
      <c r="G9" s="625"/>
      <c r="H9" s="625"/>
      <c r="I9" s="625"/>
      <c r="J9" s="625"/>
      <c r="K9" s="625"/>
      <c r="L9" s="625"/>
      <c r="M9" s="625"/>
      <c r="N9" s="625"/>
      <c r="O9" s="625"/>
      <c r="P9" s="625"/>
      <c r="Q9" s="626"/>
      <c r="R9" s="627">
        <v>1114</v>
      </c>
      <c r="S9" s="628"/>
      <c r="T9" s="628"/>
      <c r="U9" s="628"/>
      <c r="V9" s="628"/>
      <c r="W9" s="628"/>
      <c r="X9" s="628"/>
      <c r="Y9" s="629"/>
      <c r="Z9" s="663">
        <v>0</v>
      </c>
      <c r="AA9" s="663"/>
      <c r="AB9" s="663"/>
      <c r="AC9" s="663"/>
      <c r="AD9" s="664">
        <v>1114</v>
      </c>
      <c r="AE9" s="664"/>
      <c r="AF9" s="664"/>
      <c r="AG9" s="664"/>
      <c r="AH9" s="664"/>
      <c r="AI9" s="664"/>
      <c r="AJ9" s="664"/>
      <c r="AK9" s="664"/>
      <c r="AL9" s="630">
        <v>0</v>
      </c>
      <c r="AM9" s="631"/>
      <c r="AN9" s="631"/>
      <c r="AO9" s="665"/>
      <c r="AP9" s="624" t="s">
        <v>231</v>
      </c>
      <c r="AQ9" s="625"/>
      <c r="AR9" s="625"/>
      <c r="AS9" s="625"/>
      <c r="AT9" s="625"/>
      <c r="AU9" s="625"/>
      <c r="AV9" s="625"/>
      <c r="AW9" s="625"/>
      <c r="AX9" s="625"/>
      <c r="AY9" s="625"/>
      <c r="AZ9" s="625"/>
      <c r="BA9" s="625"/>
      <c r="BB9" s="625"/>
      <c r="BC9" s="625"/>
      <c r="BD9" s="625"/>
      <c r="BE9" s="625"/>
      <c r="BF9" s="626"/>
      <c r="BG9" s="627">
        <v>134320</v>
      </c>
      <c r="BH9" s="628"/>
      <c r="BI9" s="628"/>
      <c r="BJ9" s="628"/>
      <c r="BK9" s="628"/>
      <c r="BL9" s="628"/>
      <c r="BM9" s="628"/>
      <c r="BN9" s="629"/>
      <c r="BO9" s="663">
        <v>42.7</v>
      </c>
      <c r="BP9" s="663"/>
      <c r="BQ9" s="663"/>
      <c r="BR9" s="663"/>
      <c r="BS9" s="664" t="s">
        <v>122</v>
      </c>
      <c r="BT9" s="664"/>
      <c r="BU9" s="664"/>
      <c r="BV9" s="664"/>
      <c r="BW9" s="664"/>
      <c r="BX9" s="664"/>
      <c r="BY9" s="664"/>
      <c r="BZ9" s="664"/>
      <c r="CA9" s="664"/>
      <c r="CB9" s="695"/>
      <c r="CD9" s="624" t="s">
        <v>232</v>
      </c>
      <c r="CE9" s="625"/>
      <c r="CF9" s="625"/>
      <c r="CG9" s="625"/>
      <c r="CH9" s="625"/>
      <c r="CI9" s="625"/>
      <c r="CJ9" s="625"/>
      <c r="CK9" s="625"/>
      <c r="CL9" s="625"/>
      <c r="CM9" s="625"/>
      <c r="CN9" s="625"/>
      <c r="CO9" s="625"/>
      <c r="CP9" s="625"/>
      <c r="CQ9" s="626"/>
      <c r="CR9" s="627">
        <v>1957937</v>
      </c>
      <c r="CS9" s="628"/>
      <c r="CT9" s="628"/>
      <c r="CU9" s="628"/>
      <c r="CV9" s="628"/>
      <c r="CW9" s="628"/>
      <c r="CX9" s="628"/>
      <c r="CY9" s="629"/>
      <c r="CZ9" s="663">
        <v>31.9</v>
      </c>
      <c r="DA9" s="663"/>
      <c r="DB9" s="663"/>
      <c r="DC9" s="663"/>
      <c r="DD9" s="633">
        <v>1362090</v>
      </c>
      <c r="DE9" s="628"/>
      <c r="DF9" s="628"/>
      <c r="DG9" s="628"/>
      <c r="DH9" s="628"/>
      <c r="DI9" s="628"/>
      <c r="DJ9" s="628"/>
      <c r="DK9" s="628"/>
      <c r="DL9" s="628"/>
      <c r="DM9" s="628"/>
      <c r="DN9" s="628"/>
      <c r="DO9" s="628"/>
      <c r="DP9" s="629"/>
      <c r="DQ9" s="633">
        <v>575201</v>
      </c>
      <c r="DR9" s="628"/>
      <c r="DS9" s="628"/>
      <c r="DT9" s="628"/>
      <c r="DU9" s="628"/>
      <c r="DV9" s="628"/>
      <c r="DW9" s="628"/>
      <c r="DX9" s="628"/>
      <c r="DY9" s="628"/>
      <c r="DZ9" s="628"/>
      <c r="EA9" s="628"/>
      <c r="EB9" s="628"/>
      <c r="EC9" s="662"/>
    </row>
    <row r="10" spans="2:143" ht="11.25" customHeight="1" x14ac:dyDescent="0.15">
      <c r="B10" s="624" t="s">
        <v>233</v>
      </c>
      <c r="C10" s="625"/>
      <c r="D10" s="625"/>
      <c r="E10" s="625"/>
      <c r="F10" s="625"/>
      <c r="G10" s="625"/>
      <c r="H10" s="625"/>
      <c r="I10" s="625"/>
      <c r="J10" s="625"/>
      <c r="K10" s="625"/>
      <c r="L10" s="625"/>
      <c r="M10" s="625"/>
      <c r="N10" s="625"/>
      <c r="O10" s="625"/>
      <c r="P10" s="625"/>
      <c r="Q10" s="626"/>
      <c r="R10" s="627" t="s">
        <v>122</v>
      </c>
      <c r="S10" s="628"/>
      <c r="T10" s="628"/>
      <c r="U10" s="628"/>
      <c r="V10" s="628"/>
      <c r="W10" s="628"/>
      <c r="X10" s="628"/>
      <c r="Y10" s="629"/>
      <c r="Z10" s="663" t="s">
        <v>122</v>
      </c>
      <c r="AA10" s="663"/>
      <c r="AB10" s="663"/>
      <c r="AC10" s="663"/>
      <c r="AD10" s="664" t="s">
        <v>122</v>
      </c>
      <c r="AE10" s="664"/>
      <c r="AF10" s="664"/>
      <c r="AG10" s="664"/>
      <c r="AH10" s="664"/>
      <c r="AI10" s="664"/>
      <c r="AJ10" s="664"/>
      <c r="AK10" s="664"/>
      <c r="AL10" s="630" t="s">
        <v>122</v>
      </c>
      <c r="AM10" s="631"/>
      <c r="AN10" s="631"/>
      <c r="AO10" s="665"/>
      <c r="AP10" s="624" t="s">
        <v>234</v>
      </c>
      <c r="AQ10" s="625"/>
      <c r="AR10" s="625"/>
      <c r="AS10" s="625"/>
      <c r="AT10" s="625"/>
      <c r="AU10" s="625"/>
      <c r="AV10" s="625"/>
      <c r="AW10" s="625"/>
      <c r="AX10" s="625"/>
      <c r="AY10" s="625"/>
      <c r="AZ10" s="625"/>
      <c r="BA10" s="625"/>
      <c r="BB10" s="625"/>
      <c r="BC10" s="625"/>
      <c r="BD10" s="625"/>
      <c r="BE10" s="625"/>
      <c r="BF10" s="626"/>
      <c r="BG10" s="627">
        <v>8985</v>
      </c>
      <c r="BH10" s="628"/>
      <c r="BI10" s="628"/>
      <c r="BJ10" s="628"/>
      <c r="BK10" s="628"/>
      <c r="BL10" s="628"/>
      <c r="BM10" s="628"/>
      <c r="BN10" s="629"/>
      <c r="BO10" s="663">
        <v>2.9</v>
      </c>
      <c r="BP10" s="663"/>
      <c r="BQ10" s="663"/>
      <c r="BR10" s="663"/>
      <c r="BS10" s="664" t="s">
        <v>122</v>
      </c>
      <c r="BT10" s="664"/>
      <c r="BU10" s="664"/>
      <c r="BV10" s="664"/>
      <c r="BW10" s="664"/>
      <c r="BX10" s="664"/>
      <c r="BY10" s="664"/>
      <c r="BZ10" s="664"/>
      <c r="CA10" s="664"/>
      <c r="CB10" s="695"/>
      <c r="CD10" s="624" t="s">
        <v>235</v>
      </c>
      <c r="CE10" s="625"/>
      <c r="CF10" s="625"/>
      <c r="CG10" s="625"/>
      <c r="CH10" s="625"/>
      <c r="CI10" s="625"/>
      <c r="CJ10" s="625"/>
      <c r="CK10" s="625"/>
      <c r="CL10" s="625"/>
      <c r="CM10" s="625"/>
      <c r="CN10" s="625"/>
      <c r="CO10" s="625"/>
      <c r="CP10" s="625"/>
      <c r="CQ10" s="626"/>
      <c r="CR10" s="627">
        <v>491</v>
      </c>
      <c r="CS10" s="628"/>
      <c r="CT10" s="628"/>
      <c r="CU10" s="628"/>
      <c r="CV10" s="628"/>
      <c r="CW10" s="628"/>
      <c r="CX10" s="628"/>
      <c r="CY10" s="629"/>
      <c r="CZ10" s="663">
        <v>0</v>
      </c>
      <c r="DA10" s="663"/>
      <c r="DB10" s="663"/>
      <c r="DC10" s="663"/>
      <c r="DD10" s="633" t="s">
        <v>122</v>
      </c>
      <c r="DE10" s="628"/>
      <c r="DF10" s="628"/>
      <c r="DG10" s="628"/>
      <c r="DH10" s="628"/>
      <c r="DI10" s="628"/>
      <c r="DJ10" s="628"/>
      <c r="DK10" s="628"/>
      <c r="DL10" s="628"/>
      <c r="DM10" s="628"/>
      <c r="DN10" s="628"/>
      <c r="DO10" s="628"/>
      <c r="DP10" s="629"/>
      <c r="DQ10" s="633">
        <v>491</v>
      </c>
      <c r="DR10" s="628"/>
      <c r="DS10" s="628"/>
      <c r="DT10" s="628"/>
      <c r="DU10" s="628"/>
      <c r="DV10" s="628"/>
      <c r="DW10" s="628"/>
      <c r="DX10" s="628"/>
      <c r="DY10" s="628"/>
      <c r="DZ10" s="628"/>
      <c r="EA10" s="628"/>
      <c r="EB10" s="628"/>
      <c r="EC10" s="662"/>
    </row>
    <row r="11" spans="2:143" ht="11.25" customHeight="1" x14ac:dyDescent="0.15">
      <c r="B11" s="624" t="s">
        <v>236</v>
      </c>
      <c r="C11" s="625"/>
      <c r="D11" s="625"/>
      <c r="E11" s="625"/>
      <c r="F11" s="625"/>
      <c r="G11" s="625"/>
      <c r="H11" s="625"/>
      <c r="I11" s="625"/>
      <c r="J11" s="625"/>
      <c r="K11" s="625"/>
      <c r="L11" s="625"/>
      <c r="M11" s="625"/>
      <c r="N11" s="625"/>
      <c r="O11" s="625"/>
      <c r="P11" s="625"/>
      <c r="Q11" s="626"/>
      <c r="R11" s="627">
        <v>67470</v>
      </c>
      <c r="S11" s="628"/>
      <c r="T11" s="628"/>
      <c r="U11" s="628"/>
      <c r="V11" s="628"/>
      <c r="W11" s="628"/>
      <c r="X11" s="628"/>
      <c r="Y11" s="629"/>
      <c r="Z11" s="630">
        <v>1.1000000000000001</v>
      </c>
      <c r="AA11" s="631"/>
      <c r="AB11" s="631"/>
      <c r="AC11" s="632"/>
      <c r="AD11" s="633">
        <v>67470</v>
      </c>
      <c r="AE11" s="628"/>
      <c r="AF11" s="628"/>
      <c r="AG11" s="628"/>
      <c r="AH11" s="628"/>
      <c r="AI11" s="628"/>
      <c r="AJ11" s="628"/>
      <c r="AK11" s="629"/>
      <c r="AL11" s="630">
        <v>2.2999999999999998</v>
      </c>
      <c r="AM11" s="631"/>
      <c r="AN11" s="631"/>
      <c r="AO11" s="665"/>
      <c r="AP11" s="624" t="s">
        <v>237</v>
      </c>
      <c r="AQ11" s="625"/>
      <c r="AR11" s="625"/>
      <c r="AS11" s="625"/>
      <c r="AT11" s="625"/>
      <c r="AU11" s="625"/>
      <c r="AV11" s="625"/>
      <c r="AW11" s="625"/>
      <c r="AX11" s="625"/>
      <c r="AY11" s="625"/>
      <c r="AZ11" s="625"/>
      <c r="BA11" s="625"/>
      <c r="BB11" s="625"/>
      <c r="BC11" s="625"/>
      <c r="BD11" s="625"/>
      <c r="BE11" s="625"/>
      <c r="BF11" s="626"/>
      <c r="BG11" s="627">
        <v>7219</v>
      </c>
      <c r="BH11" s="628"/>
      <c r="BI11" s="628"/>
      <c r="BJ11" s="628"/>
      <c r="BK11" s="628"/>
      <c r="BL11" s="628"/>
      <c r="BM11" s="628"/>
      <c r="BN11" s="629"/>
      <c r="BO11" s="663">
        <v>2.2999999999999998</v>
      </c>
      <c r="BP11" s="663"/>
      <c r="BQ11" s="663"/>
      <c r="BR11" s="663"/>
      <c r="BS11" s="664">
        <v>2063</v>
      </c>
      <c r="BT11" s="664"/>
      <c r="BU11" s="664"/>
      <c r="BV11" s="664"/>
      <c r="BW11" s="664"/>
      <c r="BX11" s="664"/>
      <c r="BY11" s="664"/>
      <c r="BZ11" s="664"/>
      <c r="CA11" s="664"/>
      <c r="CB11" s="695"/>
      <c r="CD11" s="624" t="s">
        <v>238</v>
      </c>
      <c r="CE11" s="625"/>
      <c r="CF11" s="625"/>
      <c r="CG11" s="625"/>
      <c r="CH11" s="625"/>
      <c r="CI11" s="625"/>
      <c r="CJ11" s="625"/>
      <c r="CK11" s="625"/>
      <c r="CL11" s="625"/>
      <c r="CM11" s="625"/>
      <c r="CN11" s="625"/>
      <c r="CO11" s="625"/>
      <c r="CP11" s="625"/>
      <c r="CQ11" s="626"/>
      <c r="CR11" s="627">
        <v>381265</v>
      </c>
      <c r="CS11" s="628"/>
      <c r="CT11" s="628"/>
      <c r="CU11" s="628"/>
      <c r="CV11" s="628"/>
      <c r="CW11" s="628"/>
      <c r="CX11" s="628"/>
      <c r="CY11" s="629"/>
      <c r="CZ11" s="663">
        <v>6.2</v>
      </c>
      <c r="DA11" s="663"/>
      <c r="DB11" s="663"/>
      <c r="DC11" s="663"/>
      <c r="DD11" s="633">
        <v>106224</v>
      </c>
      <c r="DE11" s="628"/>
      <c r="DF11" s="628"/>
      <c r="DG11" s="628"/>
      <c r="DH11" s="628"/>
      <c r="DI11" s="628"/>
      <c r="DJ11" s="628"/>
      <c r="DK11" s="628"/>
      <c r="DL11" s="628"/>
      <c r="DM11" s="628"/>
      <c r="DN11" s="628"/>
      <c r="DO11" s="628"/>
      <c r="DP11" s="629"/>
      <c r="DQ11" s="633">
        <v>160463</v>
      </c>
      <c r="DR11" s="628"/>
      <c r="DS11" s="628"/>
      <c r="DT11" s="628"/>
      <c r="DU11" s="628"/>
      <c r="DV11" s="628"/>
      <c r="DW11" s="628"/>
      <c r="DX11" s="628"/>
      <c r="DY11" s="628"/>
      <c r="DZ11" s="628"/>
      <c r="EA11" s="628"/>
      <c r="EB11" s="628"/>
      <c r="EC11" s="662"/>
    </row>
    <row r="12" spans="2:143" ht="11.25" customHeight="1" x14ac:dyDescent="0.15">
      <c r="B12" s="624" t="s">
        <v>239</v>
      </c>
      <c r="C12" s="625"/>
      <c r="D12" s="625"/>
      <c r="E12" s="625"/>
      <c r="F12" s="625"/>
      <c r="G12" s="625"/>
      <c r="H12" s="625"/>
      <c r="I12" s="625"/>
      <c r="J12" s="625"/>
      <c r="K12" s="625"/>
      <c r="L12" s="625"/>
      <c r="M12" s="625"/>
      <c r="N12" s="625"/>
      <c r="O12" s="625"/>
      <c r="P12" s="625"/>
      <c r="Q12" s="626"/>
      <c r="R12" s="627" t="s">
        <v>122</v>
      </c>
      <c r="S12" s="628"/>
      <c r="T12" s="628"/>
      <c r="U12" s="628"/>
      <c r="V12" s="628"/>
      <c r="W12" s="628"/>
      <c r="X12" s="628"/>
      <c r="Y12" s="629"/>
      <c r="Z12" s="663" t="s">
        <v>122</v>
      </c>
      <c r="AA12" s="663"/>
      <c r="AB12" s="663"/>
      <c r="AC12" s="663"/>
      <c r="AD12" s="664" t="s">
        <v>122</v>
      </c>
      <c r="AE12" s="664"/>
      <c r="AF12" s="664"/>
      <c r="AG12" s="664"/>
      <c r="AH12" s="664"/>
      <c r="AI12" s="664"/>
      <c r="AJ12" s="664"/>
      <c r="AK12" s="664"/>
      <c r="AL12" s="630" t="s">
        <v>122</v>
      </c>
      <c r="AM12" s="631"/>
      <c r="AN12" s="631"/>
      <c r="AO12" s="665"/>
      <c r="AP12" s="624" t="s">
        <v>240</v>
      </c>
      <c r="AQ12" s="625"/>
      <c r="AR12" s="625"/>
      <c r="AS12" s="625"/>
      <c r="AT12" s="625"/>
      <c r="AU12" s="625"/>
      <c r="AV12" s="625"/>
      <c r="AW12" s="625"/>
      <c r="AX12" s="625"/>
      <c r="AY12" s="625"/>
      <c r="AZ12" s="625"/>
      <c r="BA12" s="625"/>
      <c r="BB12" s="625"/>
      <c r="BC12" s="625"/>
      <c r="BD12" s="625"/>
      <c r="BE12" s="625"/>
      <c r="BF12" s="626"/>
      <c r="BG12" s="627">
        <v>115984</v>
      </c>
      <c r="BH12" s="628"/>
      <c r="BI12" s="628"/>
      <c r="BJ12" s="628"/>
      <c r="BK12" s="628"/>
      <c r="BL12" s="628"/>
      <c r="BM12" s="628"/>
      <c r="BN12" s="629"/>
      <c r="BO12" s="663">
        <v>36.799999999999997</v>
      </c>
      <c r="BP12" s="663"/>
      <c r="BQ12" s="663"/>
      <c r="BR12" s="663"/>
      <c r="BS12" s="664" t="s">
        <v>122</v>
      </c>
      <c r="BT12" s="664"/>
      <c r="BU12" s="664"/>
      <c r="BV12" s="664"/>
      <c r="BW12" s="664"/>
      <c r="BX12" s="664"/>
      <c r="BY12" s="664"/>
      <c r="BZ12" s="664"/>
      <c r="CA12" s="664"/>
      <c r="CB12" s="695"/>
      <c r="CD12" s="624" t="s">
        <v>241</v>
      </c>
      <c r="CE12" s="625"/>
      <c r="CF12" s="625"/>
      <c r="CG12" s="625"/>
      <c r="CH12" s="625"/>
      <c r="CI12" s="625"/>
      <c r="CJ12" s="625"/>
      <c r="CK12" s="625"/>
      <c r="CL12" s="625"/>
      <c r="CM12" s="625"/>
      <c r="CN12" s="625"/>
      <c r="CO12" s="625"/>
      <c r="CP12" s="625"/>
      <c r="CQ12" s="626"/>
      <c r="CR12" s="627">
        <v>519218</v>
      </c>
      <c r="CS12" s="628"/>
      <c r="CT12" s="628"/>
      <c r="CU12" s="628"/>
      <c r="CV12" s="628"/>
      <c r="CW12" s="628"/>
      <c r="CX12" s="628"/>
      <c r="CY12" s="629"/>
      <c r="CZ12" s="663">
        <v>8.5</v>
      </c>
      <c r="DA12" s="663"/>
      <c r="DB12" s="663"/>
      <c r="DC12" s="663"/>
      <c r="DD12" s="633">
        <v>410237</v>
      </c>
      <c r="DE12" s="628"/>
      <c r="DF12" s="628"/>
      <c r="DG12" s="628"/>
      <c r="DH12" s="628"/>
      <c r="DI12" s="628"/>
      <c r="DJ12" s="628"/>
      <c r="DK12" s="628"/>
      <c r="DL12" s="628"/>
      <c r="DM12" s="628"/>
      <c r="DN12" s="628"/>
      <c r="DO12" s="628"/>
      <c r="DP12" s="629"/>
      <c r="DQ12" s="633">
        <v>75723</v>
      </c>
      <c r="DR12" s="628"/>
      <c r="DS12" s="628"/>
      <c r="DT12" s="628"/>
      <c r="DU12" s="628"/>
      <c r="DV12" s="628"/>
      <c r="DW12" s="628"/>
      <c r="DX12" s="628"/>
      <c r="DY12" s="628"/>
      <c r="DZ12" s="628"/>
      <c r="EA12" s="628"/>
      <c r="EB12" s="628"/>
      <c r="EC12" s="662"/>
    </row>
    <row r="13" spans="2:143" ht="11.25" customHeight="1" x14ac:dyDescent="0.15">
      <c r="B13" s="624" t="s">
        <v>242</v>
      </c>
      <c r="C13" s="625"/>
      <c r="D13" s="625"/>
      <c r="E13" s="625"/>
      <c r="F13" s="625"/>
      <c r="G13" s="625"/>
      <c r="H13" s="625"/>
      <c r="I13" s="625"/>
      <c r="J13" s="625"/>
      <c r="K13" s="625"/>
      <c r="L13" s="625"/>
      <c r="M13" s="625"/>
      <c r="N13" s="625"/>
      <c r="O13" s="625"/>
      <c r="P13" s="625"/>
      <c r="Q13" s="626"/>
      <c r="R13" s="627" t="s">
        <v>122</v>
      </c>
      <c r="S13" s="628"/>
      <c r="T13" s="628"/>
      <c r="U13" s="628"/>
      <c r="V13" s="628"/>
      <c r="W13" s="628"/>
      <c r="X13" s="628"/>
      <c r="Y13" s="629"/>
      <c r="Z13" s="663" t="s">
        <v>122</v>
      </c>
      <c r="AA13" s="663"/>
      <c r="AB13" s="663"/>
      <c r="AC13" s="663"/>
      <c r="AD13" s="664" t="s">
        <v>122</v>
      </c>
      <c r="AE13" s="664"/>
      <c r="AF13" s="664"/>
      <c r="AG13" s="664"/>
      <c r="AH13" s="664"/>
      <c r="AI13" s="664"/>
      <c r="AJ13" s="664"/>
      <c r="AK13" s="664"/>
      <c r="AL13" s="630" t="s">
        <v>122</v>
      </c>
      <c r="AM13" s="631"/>
      <c r="AN13" s="631"/>
      <c r="AO13" s="665"/>
      <c r="AP13" s="624" t="s">
        <v>243</v>
      </c>
      <c r="AQ13" s="625"/>
      <c r="AR13" s="625"/>
      <c r="AS13" s="625"/>
      <c r="AT13" s="625"/>
      <c r="AU13" s="625"/>
      <c r="AV13" s="625"/>
      <c r="AW13" s="625"/>
      <c r="AX13" s="625"/>
      <c r="AY13" s="625"/>
      <c r="AZ13" s="625"/>
      <c r="BA13" s="625"/>
      <c r="BB13" s="625"/>
      <c r="BC13" s="625"/>
      <c r="BD13" s="625"/>
      <c r="BE13" s="625"/>
      <c r="BF13" s="626"/>
      <c r="BG13" s="627">
        <v>108389</v>
      </c>
      <c r="BH13" s="628"/>
      <c r="BI13" s="628"/>
      <c r="BJ13" s="628"/>
      <c r="BK13" s="628"/>
      <c r="BL13" s="628"/>
      <c r="BM13" s="628"/>
      <c r="BN13" s="629"/>
      <c r="BO13" s="663">
        <v>34.4</v>
      </c>
      <c r="BP13" s="663"/>
      <c r="BQ13" s="663"/>
      <c r="BR13" s="663"/>
      <c r="BS13" s="664" t="s">
        <v>122</v>
      </c>
      <c r="BT13" s="664"/>
      <c r="BU13" s="664"/>
      <c r="BV13" s="664"/>
      <c r="BW13" s="664"/>
      <c r="BX13" s="664"/>
      <c r="BY13" s="664"/>
      <c r="BZ13" s="664"/>
      <c r="CA13" s="664"/>
      <c r="CB13" s="695"/>
      <c r="CD13" s="624" t="s">
        <v>244</v>
      </c>
      <c r="CE13" s="625"/>
      <c r="CF13" s="625"/>
      <c r="CG13" s="625"/>
      <c r="CH13" s="625"/>
      <c r="CI13" s="625"/>
      <c r="CJ13" s="625"/>
      <c r="CK13" s="625"/>
      <c r="CL13" s="625"/>
      <c r="CM13" s="625"/>
      <c r="CN13" s="625"/>
      <c r="CO13" s="625"/>
      <c r="CP13" s="625"/>
      <c r="CQ13" s="626"/>
      <c r="CR13" s="627">
        <v>564257</v>
      </c>
      <c r="CS13" s="628"/>
      <c r="CT13" s="628"/>
      <c r="CU13" s="628"/>
      <c r="CV13" s="628"/>
      <c r="CW13" s="628"/>
      <c r="CX13" s="628"/>
      <c r="CY13" s="629"/>
      <c r="CZ13" s="663">
        <v>9.1999999999999993</v>
      </c>
      <c r="DA13" s="663"/>
      <c r="DB13" s="663"/>
      <c r="DC13" s="663"/>
      <c r="DD13" s="633">
        <v>207575</v>
      </c>
      <c r="DE13" s="628"/>
      <c r="DF13" s="628"/>
      <c r="DG13" s="628"/>
      <c r="DH13" s="628"/>
      <c r="DI13" s="628"/>
      <c r="DJ13" s="628"/>
      <c r="DK13" s="628"/>
      <c r="DL13" s="628"/>
      <c r="DM13" s="628"/>
      <c r="DN13" s="628"/>
      <c r="DO13" s="628"/>
      <c r="DP13" s="629"/>
      <c r="DQ13" s="633">
        <v>393064</v>
      </c>
      <c r="DR13" s="628"/>
      <c r="DS13" s="628"/>
      <c r="DT13" s="628"/>
      <c r="DU13" s="628"/>
      <c r="DV13" s="628"/>
      <c r="DW13" s="628"/>
      <c r="DX13" s="628"/>
      <c r="DY13" s="628"/>
      <c r="DZ13" s="628"/>
      <c r="EA13" s="628"/>
      <c r="EB13" s="628"/>
      <c r="EC13" s="662"/>
    </row>
    <row r="14" spans="2:143" ht="11.25" customHeight="1" x14ac:dyDescent="0.15">
      <c r="B14" s="624" t="s">
        <v>245</v>
      </c>
      <c r="C14" s="625"/>
      <c r="D14" s="625"/>
      <c r="E14" s="625"/>
      <c r="F14" s="625"/>
      <c r="G14" s="625"/>
      <c r="H14" s="625"/>
      <c r="I14" s="625"/>
      <c r="J14" s="625"/>
      <c r="K14" s="625"/>
      <c r="L14" s="625"/>
      <c r="M14" s="625"/>
      <c r="N14" s="625"/>
      <c r="O14" s="625"/>
      <c r="P14" s="625"/>
      <c r="Q14" s="626"/>
      <c r="R14" s="627">
        <v>452</v>
      </c>
      <c r="S14" s="628"/>
      <c r="T14" s="628"/>
      <c r="U14" s="628"/>
      <c r="V14" s="628"/>
      <c r="W14" s="628"/>
      <c r="X14" s="628"/>
      <c r="Y14" s="629"/>
      <c r="Z14" s="663">
        <v>0</v>
      </c>
      <c r="AA14" s="663"/>
      <c r="AB14" s="663"/>
      <c r="AC14" s="663"/>
      <c r="AD14" s="664">
        <v>452</v>
      </c>
      <c r="AE14" s="664"/>
      <c r="AF14" s="664"/>
      <c r="AG14" s="664"/>
      <c r="AH14" s="664"/>
      <c r="AI14" s="664"/>
      <c r="AJ14" s="664"/>
      <c r="AK14" s="664"/>
      <c r="AL14" s="630">
        <v>0</v>
      </c>
      <c r="AM14" s="631"/>
      <c r="AN14" s="631"/>
      <c r="AO14" s="665"/>
      <c r="AP14" s="624" t="s">
        <v>246</v>
      </c>
      <c r="AQ14" s="625"/>
      <c r="AR14" s="625"/>
      <c r="AS14" s="625"/>
      <c r="AT14" s="625"/>
      <c r="AU14" s="625"/>
      <c r="AV14" s="625"/>
      <c r="AW14" s="625"/>
      <c r="AX14" s="625"/>
      <c r="AY14" s="625"/>
      <c r="AZ14" s="625"/>
      <c r="BA14" s="625"/>
      <c r="BB14" s="625"/>
      <c r="BC14" s="625"/>
      <c r="BD14" s="625"/>
      <c r="BE14" s="625"/>
      <c r="BF14" s="626"/>
      <c r="BG14" s="627">
        <v>9548</v>
      </c>
      <c r="BH14" s="628"/>
      <c r="BI14" s="628"/>
      <c r="BJ14" s="628"/>
      <c r="BK14" s="628"/>
      <c r="BL14" s="628"/>
      <c r="BM14" s="628"/>
      <c r="BN14" s="629"/>
      <c r="BO14" s="663">
        <v>3</v>
      </c>
      <c r="BP14" s="663"/>
      <c r="BQ14" s="663"/>
      <c r="BR14" s="663"/>
      <c r="BS14" s="664" t="s">
        <v>122</v>
      </c>
      <c r="BT14" s="664"/>
      <c r="BU14" s="664"/>
      <c r="BV14" s="664"/>
      <c r="BW14" s="664"/>
      <c r="BX14" s="664"/>
      <c r="BY14" s="664"/>
      <c r="BZ14" s="664"/>
      <c r="CA14" s="664"/>
      <c r="CB14" s="695"/>
      <c r="CD14" s="624" t="s">
        <v>247</v>
      </c>
      <c r="CE14" s="625"/>
      <c r="CF14" s="625"/>
      <c r="CG14" s="625"/>
      <c r="CH14" s="625"/>
      <c r="CI14" s="625"/>
      <c r="CJ14" s="625"/>
      <c r="CK14" s="625"/>
      <c r="CL14" s="625"/>
      <c r="CM14" s="625"/>
      <c r="CN14" s="625"/>
      <c r="CO14" s="625"/>
      <c r="CP14" s="625"/>
      <c r="CQ14" s="626"/>
      <c r="CR14" s="627">
        <v>115776</v>
      </c>
      <c r="CS14" s="628"/>
      <c r="CT14" s="628"/>
      <c r="CU14" s="628"/>
      <c r="CV14" s="628"/>
      <c r="CW14" s="628"/>
      <c r="CX14" s="628"/>
      <c r="CY14" s="629"/>
      <c r="CZ14" s="663">
        <v>1.9</v>
      </c>
      <c r="DA14" s="663"/>
      <c r="DB14" s="663"/>
      <c r="DC14" s="663"/>
      <c r="DD14" s="633" t="s">
        <v>122</v>
      </c>
      <c r="DE14" s="628"/>
      <c r="DF14" s="628"/>
      <c r="DG14" s="628"/>
      <c r="DH14" s="628"/>
      <c r="DI14" s="628"/>
      <c r="DJ14" s="628"/>
      <c r="DK14" s="628"/>
      <c r="DL14" s="628"/>
      <c r="DM14" s="628"/>
      <c r="DN14" s="628"/>
      <c r="DO14" s="628"/>
      <c r="DP14" s="629"/>
      <c r="DQ14" s="633">
        <v>114276</v>
      </c>
      <c r="DR14" s="628"/>
      <c r="DS14" s="628"/>
      <c r="DT14" s="628"/>
      <c r="DU14" s="628"/>
      <c r="DV14" s="628"/>
      <c r="DW14" s="628"/>
      <c r="DX14" s="628"/>
      <c r="DY14" s="628"/>
      <c r="DZ14" s="628"/>
      <c r="EA14" s="628"/>
      <c r="EB14" s="628"/>
      <c r="EC14" s="662"/>
    </row>
    <row r="15" spans="2:143" ht="11.25" customHeight="1" x14ac:dyDescent="0.15">
      <c r="B15" s="624" t="s">
        <v>248</v>
      </c>
      <c r="C15" s="625"/>
      <c r="D15" s="625"/>
      <c r="E15" s="625"/>
      <c r="F15" s="625"/>
      <c r="G15" s="625"/>
      <c r="H15" s="625"/>
      <c r="I15" s="625"/>
      <c r="J15" s="625"/>
      <c r="K15" s="625"/>
      <c r="L15" s="625"/>
      <c r="M15" s="625"/>
      <c r="N15" s="625"/>
      <c r="O15" s="625"/>
      <c r="P15" s="625"/>
      <c r="Q15" s="626"/>
      <c r="R15" s="627" t="s">
        <v>122</v>
      </c>
      <c r="S15" s="628"/>
      <c r="T15" s="628"/>
      <c r="U15" s="628"/>
      <c r="V15" s="628"/>
      <c r="W15" s="628"/>
      <c r="X15" s="628"/>
      <c r="Y15" s="629"/>
      <c r="Z15" s="663" t="s">
        <v>122</v>
      </c>
      <c r="AA15" s="663"/>
      <c r="AB15" s="663"/>
      <c r="AC15" s="663"/>
      <c r="AD15" s="664" t="s">
        <v>122</v>
      </c>
      <c r="AE15" s="664"/>
      <c r="AF15" s="664"/>
      <c r="AG15" s="664"/>
      <c r="AH15" s="664"/>
      <c r="AI15" s="664"/>
      <c r="AJ15" s="664"/>
      <c r="AK15" s="664"/>
      <c r="AL15" s="630" t="s">
        <v>122</v>
      </c>
      <c r="AM15" s="631"/>
      <c r="AN15" s="631"/>
      <c r="AO15" s="665"/>
      <c r="AP15" s="624" t="s">
        <v>249</v>
      </c>
      <c r="AQ15" s="625"/>
      <c r="AR15" s="625"/>
      <c r="AS15" s="625"/>
      <c r="AT15" s="625"/>
      <c r="AU15" s="625"/>
      <c r="AV15" s="625"/>
      <c r="AW15" s="625"/>
      <c r="AX15" s="625"/>
      <c r="AY15" s="625"/>
      <c r="AZ15" s="625"/>
      <c r="BA15" s="625"/>
      <c r="BB15" s="625"/>
      <c r="BC15" s="625"/>
      <c r="BD15" s="625"/>
      <c r="BE15" s="625"/>
      <c r="BF15" s="626"/>
      <c r="BG15" s="627">
        <v>29785</v>
      </c>
      <c r="BH15" s="628"/>
      <c r="BI15" s="628"/>
      <c r="BJ15" s="628"/>
      <c r="BK15" s="628"/>
      <c r="BL15" s="628"/>
      <c r="BM15" s="628"/>
      <c r="BN15" s="629"/>
      <c r="BO15" s="663">
        <v>9.5</v>
      </c>
      <c r="BP15" s="663"/>
      <c r="BQ15" s="663"/>
      <c r="BR15" s="663"/>
      <c r="BS15" s="664" t="s">
        <v>122</v>
      </c>
      <c r="BT15" s="664"/>
      <c r="BU15" s="664"/>
      <c r="BV15" s="664"/>
      <c r="BW15" s="664"/>
      <c r="BX15" s="664"/>
      <c r="BY15" s="664"/>
      <c r="BZ15" s="664"/>
      <c r="CA15" s="664"/>
      <c r="CB15" s="695"/>
      <c r="CD15" s="624" t="s">
        <v>250</v>
      </c>
      <c r="CE15" s="625"/>
      <c r="CF15" s="625"/>
      <c r="CG15" s="625"/>
      <c r="CH15" s="625"/>
      <c r="CI15" s="625"/>
      <c r="CJ15" s="625"/>
      <c r="CK15" s="625"/>
      <c r="CL15" s="625"/>
      <c r="CM15" s="625"/>
      <c r="CN15" s="625"/>
      <c r="CO15" s="625"/>
      <c r="CP15" s="625"/>
      <c r="CQ15" s="626"/>
      <c r="CR15" s="627">
        <v>520274</v>
      </c>
      <c r="CS15" s="628"/>
      <c r="CT15" s="628"/>
      <c r="CU15" s="628"/>
      <c r="CV15" s="628"/>
      <c r="CW15" s="628"/>
      <c r="CX15" s="628"/>
      <c r="CY15" s="629"/>
      <c r="CZ15" s="663">
        <v>8.5</v>
      </c>
      <c r="DA15" s="663"/>
      <c r="DB15" s="663"/>
      <c r="DC15" s="663"/>
      <c r="DD15" s="633">
        <v>221337</v>
      </c>
      <c r="DE15" s="628"/>
      <c r="DF15" s="628"/>
      <c r="DG15" s="628"/>
      <c r="DH15" s="628"/>
      <c r="DI15" s="628"/>
      <c r="DJ15" s="628"/>
      <c r="DK15" s="628"/>
      <c r="DL15" s="628"/>
      <c r="DM15" s="628"/>
      <c r="DN15" s="628"/>
      <c r="DO15" s="628"/>
      <c r="DP15" s="629"/>
      <c r="DQ15" s="633">
        <v>278917</v>
      </c>
      <c r="DR15" s="628"/>
      <c r="DS15" s="628"/>
      <c r="DT15" s="628"/>
      <c r="DU15" s="628"/>
      <c r="DV15" s="628"/>
      <c r="DW15" s="628"/>
      <c r="DX15" s="628"/>
      <c r="DY15" s="628"/>
      <c r="DZ15" s="628"/>
      <c r="EA15" s="628"/>
      <c r="EB15" s="628"/>
      <c r="EC15" s="662"/>
    </row>
    <row r="16" spans="2:143" ht="11.25" customHeight="1" x14ac:dyDescent="0.15">
      <c r="B16" s="624" t="s">
        <v>251</v>
      </c>
      <c r="C16" s="625"/>
      <c r="D16" s="625"/>
      <c r="E16" s="625"/>
      <c r="F16" s="625"/>
      <c r="G16" s="625"/>
      <c r="H16" s="625"/>
      <c r="I16" s="625"/>
      <c r="J16" s="625"/>
      <c r="K16" s="625"/>
      <c r="L16" s="625"/>
      <c r="M16" s="625"/>
      <c r="N16" s="625"/>
      <c r="O16" s="625"/>
      <c r="P16" s="625"/>
      <c r="Q16" s="626"/>
      <c r="R16" s="627">
        <v>5435</v>
      </c>
      <c r="S16" s="628"/>
      <c r="T16" s="628"/>
      <c r="U16" s="628"/>
      <c r="V16" s="628"/>
      <c r="W16" s="628"/>
      <c r="X16" s="628"/>
      <c r="Y16" s="629"/>
      <c r="Z16" s="663">
        <v>0.1</v>
      </c>
      <c r="AA16" s="663"/>
      <c r="AB16" s="663"/>
      <c r="AC16" s="663"/>
      <c r="AD16" s="664">
        <v>5435</v>
      </c>
      <c r="AE16" s="664"/>
      <c r="AF16" s="664"/>
      <c r="AG16" s="664"/>
      <c r="AH16" s="664"/>
      <c r="AI16" s="664"/>
      <c r="AJ16" s="664"/>
      <c r="AK16" s="664"/>
      <c r="AL16" s="630">
        <v>0.2</v>
      </c>
      <c r="AM16" s="631"/>
      <c r="AN16" s="631"/>
      <c r="AO16" s="665"/>
      <c r="AP16" s="624" t="s">
        <v>252</v>
      </c>
      <c r="AQ16" s="625"/>
      <c r="AR16" s="625"/>
      <c r="AS16" s="625"/>
      <c r="AT16" s="625"/>
      <c r="AU16" s="625"/>
      <c r="AV16" s="625"/>
      <c r="AW16" s="625"/>
      <c r="AX16" s="625"/>
      <c r="AY16" s="625"/>
      <c r="AZ16" s="625"/>
      <c r="BA16" s="625"/>
      <c r="BB16" s="625"/>
      <c r="BC16" s="625"/>
      <c r="BD16" s="625"/>
      <c r="BE16" s="625"/>
      <c r="BF16" s="626"/>
      <c r="BG16" s="627" t="s">
        <v>122</v>
      </c>
      <c r="BH16" s="628"/>
      <c r="BI16" s="628"/>
      <c r="BJ16" s="628"/>
      <c r="BK16" s="628"/>
      <c r="BL16" s="628"/>
      <c r="BM16" s="628"/>
      <c r="BN16" s="629"/>
      <c r="BO16" s="663" t="s">
        <v>122</v>
      </c>
      <c r="BP16" s="663"/>
      <c r="BQ16" s="663"/>
      <c r="BR16" s="663"/>
      <c r="BS16" s="664" t="s">
        <v>122</v>
      </c>
      <c r="BT16" s="664"/>
      <c r="BU16" s="664"/>
      <c r="BV16" s="664"/>
      <c r="BW16" s="664"/>
      <c r="BX16" s="664"/>
      <c r="BY16" s="664"/>
      <c r="BZ16" s="664"/>
      <c r="CA16" s="664"/>
      <c r="CB16" s="695"/>
      <c r="CD16" s="624" t="s">
        <v>253</v>
      </c>
      <c r="CE16" s="625"/>
      <c r="CF16" s="625"/>
      <c r="CG16" s="625"/>
      <c r="CH16" s="625"/>
      <c r="CI16" s="625"/>
      <c r="CJ16" s="625"/>
      <c r="CK16" s="625"/>
      <c r="CL16" s="625"/>
      <c r="CM16" s="625"/>
      <c r="CN16" s="625"/>
      <c r="CO16" s="625"/>
      <c r="CP16" s="625"/>
      <c r="CQ16" s="626"/>
      <c r="CR16" s="627">
        <v>25789</v>
      </c>
      <c r="CS16" s="628"/>
      <c r="CT16" s="628"/>
      <c r="CU16" s="628"/>
      <c r="CV16" s="628"/>
      <c r="CW16" s="628"/>
      <c r="CX16" s="628"/>
      <c r="CY16" s="629"/>
      <c r="CZ16" s="663">
        <v>0.4</v>
      </c>
      <c r="DA16" s="663"/>
      <c r="DB16" s="663"/>
      <c r="DC16" s="663"/>
      <c r="DD16" s="633" t="s">
        <v>122</v>
      </c>
      <c r="DE16" s="628"/>
      <c r="DF16" s="628"/>
      <c r="DG16" s="628"/>
      <c r="DH16" s="628"/>
      <c r="DI16" s="628"/>
      <c r="DJ16" s="628"/>
      <c r="DK16" s="628"/>
      <c r="DL16" s="628"/>
      <c r="DM16" s="628"/>
      <c r="DN16" s="628"/>
      <c r="DO16" s="628"/>
      <c r="DP16" s="629"/>
      <c r="DQ16" s="633">
        <v>3129</v>
      </c>
      <c r="DR16" s="628"/>
      <c r="DS16" s="628"/>
      <c r="DT16" s="628"/>
      <c r="DU16" s="628"/>
      <c r="DV16" s="628"/>
      <c r="DW16" s="628"/>
      <c r="DX16" s="628"/>
      <c r="DY16" s="628"/>
      <c r="DZ16" s="628"/>
      <c r="EA16" s="628"/>
      <c r="EB16" s="628"/>
      <c r="EC16" s="662"/>
    </row>
    <row r="17" spans="2:133" ht="11.25" customHeight="1" x14ac:dyDescent="0.15">
      <c r="B17" s="624" t="s">
        <v>254</v>
      </c>
      <c r="C17" s="625"/>
      <c r="D17" s="625"/>
      <c r="E17" s="625"/>
      <c r="F17" s="625"/>
      <c r="G17" s="625"/>
      <c r="H17" s="625"/>
      <c r="I17" s="625"/>
      <c r="J17" s="625"/>
      <c r="K17" s="625"/>
      <c r="L17" s="625"/>
      <c r="M17" s="625"/>
      <c r="N17" s="625"/>
      <c r="O17" s="625"/>
      <c r="P17" s="625"/>
      <c r="Q17" s="626"/>
      <c r="R17" s="627">
        <v>5096</v>
      </c>
      <c r="S17" s="628"/>
      <c r="T17" s="628"/>
      <c r="U17" s="628"/>
      <c r="V17" s="628"/>
      <c r="W17" s="628"/>
      <c r="X17" s="628"/>
      <c r="Y17" s="629"/>
      <c r="Z17" s="663">
        <v>0.1</v>
      </c>
      <c r="AA17" s="663"/>
      <c r="AB17" s="663"/>
      <c r="AC17" s="663"/>
      <c r="AD17" s="664">
        <v>5096</v>
      </c>
      <c r="AE17" s="664"/>
      <c r="AF17" s="664"/>
      <c r="AG17" s="664"/>
      <c r="AH17" s="664"/>
      <c r="AI17" s="664"/>
      <c r="AJ17" s="664"/>
      <c r="AK17" s="664"/>
      <c r="AL17" s="630">
        <v>0.2</v>
      </c>
      <c r="AM17" s="631"/>
      <c r="AN17" s="631"/>
      <c r="AO17" s="665"/>
      <c r="AP17" s="624" t="s">
        <v>255</v>
      </c>
      <c r="AQ17" s="625"/>
      <c r="AR17" s="625"/>
      <c r="AS17" s="625"/>
      <c r="AT17" s="625"/>
      <c r="AU17" s="625"/>
      <c r="AV17" s="625"/>
      <c r="AW17" s="625"/>
      <c r="AX17" s="625"/>
      <c r="AY17" s="625"/>
      <c r="AZ17" s="625"/>
      <c r="BA17" s="625"/>
      <c r="BB17" s="625"/>
      <c r="BC17" s="625"/>
      <c r="BD17" s="625"/>
      <c r="BE17" s="625"/>
      <c r="BF17" s="626"/>
      <c r="BG17" s="627" t="s">
        <v>122</v>
      </c>
      <c r="BH17" s="628"/>
      <c r="BI17" s="628"/>
      <c r="BJ17" s="628"/>
      <c r="BK17" s="628"/>
      <c r="BL17" s="628"/>
      <c r="BM17" s="628"/>
      <c r="BN17" s="629"/>
      <c r="BO17" s="663" t="s">
        <v>122</v>
      </c>
      <c r="BP17" s="663"/>
      <c r="BQ17" s="663"/>
      <c r="BR17" s="663"/>
      <c r="BS17" s="664" t="s">
        <v>122</v>
      </c>
      <c r="BT17" s="664"/>
      <c r="BU17" s="664"/>
      <c r="BV17" s="664"/>
      <c r="BW17" s="664"/>
      <c r="BX17" s="664"/>
      <c r="BY17" s="664"/>
      <c r="BZ17" s="664"/>
      <c r="CA17" s="664"/>
      <c r="CB17" s="695"/>
      <c r="CD17" s="624" t="s">
        <v>256</v>
      </c>
      <c r="CE17" s="625"/>
      <c r="CF17" s="625"/>
      <c r="CG17" s="625"/>
      <c r="CH17" s="625"/>
      <c r="CI17" s="625"/>
      <c r="CJ17" s="625"/>
      <c r="CK17" s="625"/>
      <c r="CL17" s="625"/>
      <c r="CM17" s="625"/>
      <c r="CN17" s="625"/>
      <c r="CO17" s="625"/>
      <c r="CP17" s="625"/>
      <c r="CQ17" s="626"/>
      <c r="CR17" s="627">
        <v>791356</v>
      </c>
      <c r="CS17" s="628"/>
      <c r="CT17" s="628"/>
      <c r="CU17" s="628"/>
      <c r="CV17" s="628"/>
      <c r="CW17" s="628"/>
      <c r="CX17" s="628"/>
      <c r="CY17" s="629"/>
      <c r="CZ17" s="663">
        <v>12.9</v>
      </c>
      <c r="DA17" s="663"/>
      <c r="DB17" s="663"/>
      <c r="DC17" s="663"/>
      <c r="DD17" s="633" t="s">
        <v>122</v>
      </c>
      <c r="DE17" s="628"/>
      <c r="DF17" s="628"/>
      <c r="DG17" s="628"/>
      <c r="DH17" s="628"/>
      <c r="DI17" s="628"/>
      <c r="DJ17" s="628"/>
      <c r="DK17" s="628"/>
      <c r="DL17" s="628"/>
      <c r="DM17" s="628"/>
      <c r="DN17" s="628"/>
      <c r="DO17" s="628"/>
      <c r="DP17" s="629"/>
      <c r="DQ17" s="633">
        <v>741301</v>
      </c>
      <c r="DR17" s="628"/>
      <c r="DS17" s="628"/>
      <c r="DT17" s="628"/>
      <c r="DU17" s="628"/>
      <c r="DV17" s="628"/>
      <c r="DW17" s="628"/>
      <c r="DX17" s="628"/>
      <c r="DY17" s="628"/>
      <c r="DZ17" s="628"/>
      <c r="EA17" s="628"/>
      <c r="EB17" s="628"/>
      <c r="EC17" s="662"/>
    </row>
    <row r="18" spans="2:133" ht="11.25" customHeight="1" x14ac:dyDescent="0.15">
      <c r="B18" s="624" t="s">
        <v>257</v>
      </c>
      <c r="C18" s="625"/>
      <c r="D18" s="625"/>
      <c r="E18" s="625"/>
      <c r="F18" s="625"/>
      <c r="G18" s="625"/>
      <c r="H18" s="625"/>
      <c r="I18" s="625"/>
      <c r="J18" s="625"/>
      <c r="K18" s="625"/>
      <c r="L18" s="625"/>
      <c r="M18" s="625"/>
      <c r="N18" s="625"/>
      <c r="O18" s="625"/>
      <c r="P18" s="625"/>
      <c r="Q18" s="626"/>
      <c r="R18" s="627">
        <v>386</v>
      </c>
      <c r="S18" s="628"/>
      <c r="T18" s="628"/>
      <c r="U18" s="628"/>
      <c r="V18" s="628"/>
      <c r="W18" s="628"/>
      <c r="X18" s="628"/>
      <c r="Y18" s="629"/>
      <c r="Z18" s="663">
        <v>0</v>
      </c>
      <c r="AA18" s="663"/>
      <c r="AB18" s="663"/>
      <c r="AC18" s="663"/>
      <c r="AD18" s="664">
        <v>386</v>
      </c>
      <c r="AE18" s="664"/>
      <c r="AF18" s="664"/>
      <c r="AG18" s="664"/>
      <c r="AH18" s="664"/>
      <c r="AI18" s="664"/>
      <c r="AJ18" s="664"/>
      <c r="AK18" s="664"/>
      <c r="AL18" s="630">
        <v>0</v>
      </c>
      <c r="AM18" s="631"/>
      <c r="AN18" s="631"/>
      <c r="AO18" s="665"/>
      <c r="AP18" s="624" t="s">
        <v>258</v>
      </c>
      <c r="AQ18" s="625"/>
      <c r="AR18" s="625"/>
      <c r="AS18" s="625"/>
      <c r="AT18" s="625"/>
      <c r="AU18" s="625"/>
      <c r="AV18" s="625"/>
      <c r="AW18" s="625"/>
      <c r="AX18" s="625"/>
      <c r="AY18" s="625"/>
      <c r="AZ18" s="625"/>
      <c r="BA18" s="625"/>
      <c r="BB18" s="625"/>
      <c r="BC18" s="625"/>
      <c r="BD18" s="625"/>
      <c r="BE18" s="625"/>
      <c r="BF18" s="626"/>
      <c r="BG18" s="627" t="s">
        <v>122</v>
      </c>
      <c r="BH18" s="628"/>
      <c r="BI18" s="628"/>
      <c r="BJ18" s="628"/>
      <c r="BK18" s="628"/>
      <c r="BL18" s="628"/>
      <c r="BM18" s="628"/>
      <c r="BN18" s="629"/>
      <c r="BO18" s="663" t="s">
        <v>122</v>
      </c>
      <c r="BP18" s="663"/>
      <c r="BQ18" s="663"/>
      <c r="BR18" s="663"/>
      <c r="BS18" s="664" t="s">
        <v>122</v>
      </c>
      <c r="BT18" s="664"/>
      <c r="BU18" s="664"/>
      <c r="BV18" s="664"/>
      <c r="BW18" s="664"/>
      <c r="BX18" s="664"/>
      <c r="BY18" s="664"/>
      <c r="BZ18" s="664"/>
      <c r="CA18" s="664"/>
      <c r="CB18" s="695"/>
      <c r="CD18" s="624" t="s">
        <v>259</v>
      </c>
      <c r="CE18" s="625"/>
      <c r="CF18" s="625"/>
      <c r="CG18" s="625"/>
      <c r="CH18" s="625"/>
      <c r="CI18" s="625"/>
      <c r="CJ18" s="625"/>
      <c r="CK18" s="625"/>
      <c r="CL18" s="625"/>
      <c r="CM18" s="625"/>
      <c r="CN18" s="625"/>
      <c r="CO18" s="625"/>
      <c r="CP18" s="625"/>
      <c r="CQ18" s="626"/>
      <c r="CR18" s="627" t="s">
        <v>122</v>
      </c>
      <c r="CS18" s="628"/>
      <c r="CT18" s="628"/>
      <c r="CU18" s="628"/>
      <c r="CV18" s="628"/>
      <c r="CW18" s="628"/>
      <c r="CX18" s="628"/>
      <c r="CY18" s="629"/>
      <c r="CZ18" s="663" t="s">
        <v>122</v>
      </c>
      <c r="DA18" s="663"/>
      <c r="DB18" s="663"/>
      <c r="DC18" s="663"/>
      <c r="DD18" s="633" t="s">
        <v>122</v>
      </c>
      <c r="DE18" s="628"/>
      <c r="DF18" s="628"/>
      <c r="DG18" s="628"/>
      <c r="DH18" s="628"/>
      <c r="DI18" s="628"/>
      <c r="DJ18" s="628"/>
      <c r="DK18" s="628"/>
      <c r="DL18" s="628"/>
      <c r="DM18" s="628"/>
      <c r="DN18" s="628"/>
      <c r="DO18" s="628"/>
      <c r="DP18" s="629"/>
      <c r="DQ18" s="633" t="s">
        <v>122</v>
      </c>
      <c r="DR18" s="628"/>
      <c r="DS18" s="628"/>
      <c r="DT18" s="628"/>
      <c r="DU18" s="628"/>
      <c r="DV18" s="628"/>
      <c r="DW18" s="628"/>
      <c r="DX18" s="628"/>
      <c r="DY18" s="628"/>
      <c r="DZ18" s="628"/>
      <c r="EA18" s="628"/>
      <c r="EB18" s="628"/>
      <c r="EC18" s="662"/>
    </row>
    <row r="19" spans="2:133" ht="11.25" customHeight="1" x14ac:dyDescent="0.15">
      <c r="B19" s="624" t="s">
        <v>260</v>
      </c>
      <c r="C19" s="625"/>
      <c r="D19" s="625"/>
      <c r="E19" s="625"/>
      <c r="F19" s="625"/>
      <c r="G19" s="625"/>
      <c r="H19" s="625"/>
      <c r="I19" s="625"/>
      <c r="J19" s="625"/>
      <c r="K19" s="625"/>
      <c r="L19" s="625"/>
      <c r="M19" s="625"/>
      <c r="N19" s="625"/>
      <c r="O19" s="625"/>
      <c r="P19" s="625"/>
      <c r="Q19" s="626"/>
      <c r="R19" s="627">
        <v>386</v>
      </c>
      <c r="S19" s="628"/>
      <c r="T19" s="628"/>
      <c r="U19" s="628"/>
      <c r="V19" s="628"/>
      <c r="W19" s="628"/>
      <c r="X19" s="628"/>
      <c r="Y19" s="629"/>
      <c r="Z19" s="663">
        <v>0</v>
      </c>
      <c r="AA19" s="663"/>
      <c r="AB19" s="663"/>
      <c r="AC19" s="663"/>
      <c r="AD19" s="664">
        <v>386</v>
      </c>
      <c r="AE19" s="664"/>
      <c r="AF19" s="664"/>
      <c r="AG19" s="664"/>
      <c r="AH19" s="664"/>
      <c r="AI19" s="664"/>
      <c r="AJ19" s="664"/>
      <c r="AK19" s="664"/>
      <c r="AL19" s="630">
        <v>0</v>
      </c>
      <c r="AM19" s="631"/>
      <c r="AN19" s="631"/>
      <c r="AO19" s="665"/>
      <c r="AP19" s="624" t="s">
        <v>261</v>
      </c>
      <c r="AQ19" s="625"/>
      <c r="AR19" s="625"/>
      <c r="AS19" s="625"/>
      <c r="AT19" s="625"/>
      <c r="AU19" s="625"/>
      <c r="AV19" s="625"/>
      <c r="AW19" s="625"/>
      <c r="AX19" s="625"/>
      <c r="AY19" s="625"/>
      <c r="AZ19" s="625"/>
      <c r="BA19" s="625"/>
      <c r="BB19" s="625"/>
      <c r="BC19" s="625"/>
      <c r="BD19" s="625"/>
      <c r="BE19" s="625"/>
      <c r="BF19" s="626"/>
      <c r="BG19" s="627">
        <v>4636</v>
      </c>
      <c r="BH19" s="628"/>
      <c r="BI19" s="628"/>
      <c r="BJ19" s="628"/>
      <c r="BK19" s="628"/>
      <c r="BL19" s="628"/>
      <c r="BM19" s="628"/>
      <c r="BN19" s="629"/>
      <c r="BO19" s="663">
        <v>1.5</v>
      </c>
      <c r="BP19" s="663"/>
      <c r="BQ19" s="663"/>
      <c r="BR19" s="663"/>
      <c r="BS19" s="664" t="s">
        <v>122</v>
      </c>
      <c r="BT19" s="664"/>
      <c r="BU19" s="664"/>
      <c r="BV19" s="664"/>
      <c r="BW19" s="664"/>
      <c r="BX19" s="664"/>
      <c r="BY19" s="664"/>
      <c r="BZ19" s="664"/>
      <c r="CA19" s="664"/>
      <c r="CB19" s="695"/>
      <c r="CD19" s="624" t="s">
        <v>262</v>
      </c>
      <c r="CE19" s="625"/>
      <c r="CF19" s="625"/>
      <c r="CG19" s="625"/>
      <c r="CH19" s="625"/>
      <c r="CI19" s="625"/>
      <c r="CJ19" s="625"/>
      <c r="CK19" s="625"/>
      <c r="CL19" s="625"/>
      <c r="CM19" s="625"/>
      <c r="CN19" s="625"/>
      <c r="CO19" s="625"/>
      <c r="CP19" s="625"/>
      <c r="CQ19" s="626"/>
      <c r="CR19" s="627" t="s">
        <v>122</v>
      </c>
      <c r="CS19" s="628"/>
      <c r="CT19" s="628"/>
      <c r="CU19" s="628"/>
      <c r="CV19" s="628"/>
      <c r="CW19" s="628"/>
      <c r="CX19" s="628"/>
      <c r="CY19" s="629"/>
      <c r="CZ19" s="663" t="s">
        <v>122</v>
      </c>
      <c r="DA19" s="663"/>
      <c r="DB19" s="663"/>
      <c r="DC19" s="663"/>
      <c r="DD19" s="633" t="s">
        <v>122</v>
      </c>
      <c r="DE19" s="628"/>
      <c r="DF19" s="628"/>
      <c r="DG19" s="628"/>
      <c r="DH19" s="628"/>
      <c r="DI19" s="628"/>
      <c r="DJ19" s="628"/>
      <c r="DK19" s="628"/>
      <c r="DL19" s="628"/>
      <c r="DM19" s="628"/>
      <c r="DN19" s="628"/>
      <c r="DO19" s="628"/>
      <c r="DP19" s="629"/>
      <c r="DQ19" s="633" t="s">
        <v>122</v>
      </c>
      <c r="DR19" s="628"/>
      <c r="DS19" s="628"/>
      <c r="DT19" s="628"/>
      <c r="DU19" s="628"/>
      <c r="DV19" s="628"/>
      <c r="DW19" s="628"/>
      <c r="DX19" s="628"/>
      <c r="DY19" s="628"/>
      <c r="DZ19" s="628"/>
      <c r="EA19" s="628"/>
      <c r="EB19" s="628"/>
      <c r="EC19" s="662"/>
    </row>
    <row r="20" spans="2:133" ht="11.25" customHeight="1" x14ac:dyDescent="0.15">
      <c r="B20" s="696" t="s">
        <v>263</v>
      </c>
      <c r="C20" s="697"/>
      <c r="D20" s="697"/>
      <c r="E20" s="697"/>
      <c r="F20" s="697"/>
      <c r="G20" s="697"/>
      <c r="H20" s="697"/>
      <c r="I20" s="697"/>
      <c r="J20" s="697"/>
      <c r="K20" s="697"/>
      <c r="L20" s="697"/>
      <c r="M20" s="697"/>
      <c r="N20" s="697"/>
      <c r="O20" s="697"/>
      <c r="P20" s="697"/>
      <c r="Q20" s="698"/>
      <c r="R20" s="627" t="s">
        <v>122</v>
      </c>
      <c r="S20" s="628"/>
      <c r="T20" s="628"/>
      <c r="U20" s="628"/>
      <c r="V20" s="628"/>
      <c r="W20" s="628"/>
      <c r="X20" s="628"/>
      <c r="Y20" s="629"/>
      <c r="Z20" s="663" t="s">
        <v>122</v>
      </c>
      <c r="AA20" s="663"/>
      <c r="AB20" s="663"/>
      <c r="AC20" s="663"/>
      <c r="AD20" s="664" t="s">
        <v>122</v>
      </c>
      <c r="AE20" s="664"/>
      <c r="AF20" s="664"/>
      <c r="AG20" s="664"/>
      <c r="AH20" s="664"/>
      <c r="AI20" s="664"/>
      <c r="AJ20" s="664"/>
      <c r="AK20" s="664"/>
      <c r="AL20" s="630" t="s">
        <v>122</v>
      </c>
      <c r="AM20" s="631"/>
      <c r="AN20" s="631"/>
      <c r="AO20" s="665"/>
      <c r="AP20" s="624" t="s">
        <v>264</v>
      </c>
      <c r="AQ20" s="625"/>
      <c r="AR20" s="625"/>
      <c r="AS20" s="625"/>
      <c r="AT20" s="625"/>
      <c r="AU20" s="625"/>
      <c r="AV20" s="625"/>
      <c r="AW20" s="625"/>
      <c r="AX20" s="625"/>
      <c r="AY20" s="625"/>
      <c r="AZ20" s="625"/>
      <c r="BA20" s="625"/>
      <c r="BB20" s="625"/>
      <c r="BC20" s="625"/>
      <c r="BD20" s="625"/>
      <c r="BE20" s="625"/>
      <c r="BF20" s="626"/>
      <c r="BG20" s="627">
        <v>4636</v>
      </c>
      <c r="BH20" s="628"/>
      <c r="BI20" s="628"/>
      <c r="BJ20" s="628"/>
      <c r="BK20" s="628"/>
      <c r="BL20" s="628"/>
      <c r="BM20" s="628"/>
      <c r="BN20" s="629"/>
      <c r="BO20" s="663">
        <v>1.5</v>
      </c>
      <c r="BP20" s="663"/>
      <c r="BQ20" s="663"/>
      <c r="BR20" s="663"/>
      <c r="BS20" s="664" t="s">
        <v>122</v>
      </c>
      <c r="BT20" s="664"/>
      <c r="BU20" s="664"/>
      <c r="BV20" s="664"/>
      <c r="BW20" s="664"/>
      <c r="BX20" s="664"/>
      <c r="BY20" s="664"/>
      <c r="BZ20" s="664"/>
      <c r="CA20" s="664"/>
      <c r="CB20" s="695"/>
      <c r="CD20" s="624" t="s">
        <v>265</v>
      </c>
      <c r="CE20" s="625"/>
      <c r="CF20" s="625"/>
      <c r="CG20" s="625"/>
      <c r="CH20" s="625"/>
      <c r="CI20" s="625"/>
      <c r="CJ20" s="625"/>
      <c r="CK20" s="625"/>
      <c r="CL20" s="625"/>
      <c r="CM20" s="625"/>
      <c r="CN20" s="625"/>
      <c r="CO20" s="625"/>
      <c r="CP20" s="625"/>
      <c r="CQ20" s="626"/>
      <c r="CR20" s="627">
        <v>6130086</v>
      </c>
      <c r="CS20" s="628"/>
      <c r="CT20" s="628"/>
      <c r="CU20" s="628"/>
      <c r="CV20" s="628"/>
      <c r="CW20" s="628"/>
      <c r="CX20" s="628"/>
      <c r="CY20" s="629"/>
      <c r="CZ20" s="663">
        <v>100</v>
      </c>
      <c r="DA20" s="663"/>
      <c r="DB20" s="663"/>
      <c r="DC20" s="663"/>
      <c r="DD20" s="633">
        <v>2377774</v>
      </c>
      <c r="DE20" s="628"/>
      <c r="DF20" s="628"/>
      <c r="DG20" s="628"/>
      <c r="DH20" s="628"/>
      <c r="DI20" s="628"/>
      <c r="DJ20" s="628"/>
      <c r="DK20" s="628"/>
      <c r="DL20" s="628"/>
      <c r="DM20" s="628"/>
      <c r="DN20" s="628"/>
      <c r="DO20" s="628"/>
      <c r="DP20" s="629"/>
      <c r="DQ20" s="633">
        <v>3184868</v>
      </c>
      <c r="DR20" s="628"/>
      <c r="DS20" s="628"/>
      <c r="DT20" s="628"/>
      <c r="DU20" s="628"/>
      <c r="DV20" s="628"/>
      <c r="DW20" s="628"/>
      <c r="DX20" s="628"/>
      <c r="DY20" s="628"/>
      <c r="DZ20" s="628"/>
      <c r="EA20" s="628"/>
      <c r="EB20" s="628"/>
      <c r="EC20" s="662"/>
    </row>
    <row r="21" spans="2:133" ht="11.25" customHeight="1" x14ac:dyDescent="0.15">
      <c r="B21" s="624" t="s">
        <v>266</v>
      </c>
      <c r="C21" s="625"/>
      <c r="D21" s="625"/>
      <c r="E21" s="625"/>
      <c r="F21" s="625"/>
      <c r="G21" s="625"/>
      <c r="H21" s="625"/>
      <c r="I21" s="625"/>
      <c r="J21" s="625"/>
      <c r="K21" s="625"/>
      <c r="L21" s="625"/>
      <c r="M21" s="625"/>
      <c r="N21" s="625"/>
      <c r="O21" s="625"/>
      <c r="P21" s="625"/>
      <c r="Q21" s="626"/>
      <c r="R21" s="627">
        <v>2612263</v>
      </c>
      <c r="S21" s="628"/>
      <c r="T21" s="628"/>
      <c r="U21" s="628"/>
      <c r="V21" s="628"/>
      <c r="W21" s="628"/>
      <c r="X21" s="628"/>
      <c r="Y21" s="629"/>
      <c r="Z21" s="663">
        <v>41.6</v>
      </c>
      <c r="AA21" s="663"/>
      <c r="AB21" s="663"/>
      <c r="AC21" s="663"/>
      <c r="AD21" s="664">
        <v>2443819</v>
      </c>
      <c r="AE21" s="664"/>
      <c r="AF21" s="664"/>
      <c r="AG21" s="664"/>
      <c r="AH21" s="664"/>
      <c r="AI21" s="664"/>
      <c r="AJ21" s="664"/>
      <c r="AK21" s="664"/>
      <c r="AL21" s="630">
        <v>83.8</v>
      </c>
      <c r="AM21" s="631"/>
      <c r="AN21" s="631"/>
      <c r="AO21" s="665"/>
      <c r="AP21" s="624" t="s">
        <v>267</v>
      </c>
      <c r="AQ21" s="699"/>
      <c r="AR21" s="699"/>
      <c r="AS21" s="699"/>
      <c r="AT21" s="699"/>
      <c r="AU21" s="699"/>
      <c r="AV21" s="699"/>
      <c r="AW21" s="699"/>
      <c r="AX21" s="699"/>
      <c r="AY21" s="699"/>
      <c r="AZ21" s="699"/>
      <c r="BA21" s="699"/>
      <c r="BB21" s="699"/>
      <c r="BC21" s="699"/>
      <c r="BD21" s="699"/>
      <c r="BE21" s="699"/>
      <c r="BF21" s="700"/>
      <c r="BG21" s="627">
        <v>4636</v>
      </c>
      <c r="BH21" s="628"/>
      <c r="BI21" s="628"/>
      <c r="BJ21" s="628"/>
      <c r="BK21" s="628"/>
      <c r="BL21" s="628"/>
      <c r="BM21" s="628"/>
      <c r="BN21" s="629"/>
      <c r="BO21" s="663">
        <v>1.5</v>
      </c>
      <c r="BP21" s="663"/>
      <c r="BQ21" s="663"/>
      <c r="BR21" s="663"/>
      <c r="BS21" s="664" t="s">
        <v>122</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268</v>
      </c>
      <c r="C22" s="625"/>
      <c r="D22" s="625"/>
      <c r="E22" s="625"/>
      <c r="F22" s="625"/>
      <c r="G22" s="625"/>
      <c r="H22" s="625"/>
      <c r="I22" s="625"/>
      <c r="J22" s="625"/>
      <c r="K22" s="625"/>
      <c r="L22" s="625"/>
      <c r="M22" s="625"/>
      <c r="N22" s="625"/>
      <c r="O22" s="625"/>
      <c r="P22" s="625"/>
      <c r="Q22" s="626"/>
      <c r="R22" s="627">
        <v>2443819</v>
      </c>
      <c r="S22" s="628"/>
      <c r="T22" s="628"/>
      <c r="U22" s="628"/>
      <c r="V22" s="628"/>
      <c r="W22" s="628"/>
      <c r="X22" s="628"/>
      <c r="Y22" s="629"/>
      <c r="Z22" s="663">
        <v>38.9</v>
      </c>
      <c r="AA22" s="663"/>
      <c r="AB22" s="663"/>
      <c r="AC22" s="663"/>
      <c r="AD22" s="664">
        <v>2443819</v>
      </c>
      <c r="AE22" s="664"/>
      <c r="AF22" s="664"/>
      <c r="AG22" s="664"/>
      <c r="AH22" s="664"/>
      <c r="AI22" s="664"/>
      <c r="AJ22" s="664"/>
      <c r="AK22" s="664"/>
      <c r="AL22" s="630">
        <v>83.8</v>
      </c>
      <c r="AM22" s="631"/>
      <c r="AN22" s="631"/>
      <c r="AO22" s="665"/>
      <c r="AP22" s="624" t="s">
        <v>269</v>
      </c>
      <c r="AQ22" s="699"/>
      <c r="AR22" s="699"/>
      <c r="AS22" s="699"/>
      <c r="AT22" s="699"/>
      <c r="AU22" s="699"/>
      <c r="AV22" s="699"/>
      <c r="AW22" s="699"/>
      <c r="AX22" s="699"/>
      <c r="AY22" s="699"/>
      <c r="AZ22" s="699"/>
      <c r="BA22" s="699"/>
      <c r="BB22" s="699"/>
      <c r="BC22" s="699"/>
      <c r="BD22" s="699"/>
      <c r="BE22" s="699"/>
      <c r="BF22" s="700"/>
      <c r="BG22" s="627" t="s">
        <v>122</v>
      </c>
      <c r="BH22" s="628"/>
      <c r="BI22" s="628"/>
      <c r="BJ22" s="628"/>
      <c r="BK22" s="628"/>
      <c r="BL22" s="628"/>
      <c r="BM22" s="628"/>
      <c r="BN22" s="629"/>
      <c r="BO22" s="663" t="s">
        <v>122</v>
      </c>
      <c r="BP22" s="663"/>
      <c r="BQ22" s="663"/>
      <c r="BR22" s="663"/>
      <c r="BS22" s="664" t="s">
        <v>122</v>
      </c>
      <c r="BT22" s="664"/>
      <c r="BU22" s="664"/>
      <c r="BV22" s="664"/>
      <c r="BW22" s="664"/>
      <c r="BX22" s="664"/>
      <c r="BY22" s="664"/>
      <c r="BZ22" s="664"/>
      <c r="CA22" s="664"/>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271</v>
      </c>
      <c r="C23" s="625"/>
      <c r="D23" s="625"/>
      <c r="E23" s="625"/>
      <c r="F23" s="625"/>
      <c r="G23" s="625"/>
      <c r="H23" s="625"/>
      <c r="I23" s="625"/>
      <c r="J23" s="625"/>
      <c r="K23" s="625"/>
      <c r="L23" s="625"/>
      <c r="M23" s="625"/>
      <c r="N23" s="625"/>
      <c r="O23" s="625"/>
      <c r="P23" s="625"/>
      <c r="Q23" s="626"/>
      <c r="R23" s="627">
        <v>168444</v>
      </c>
      <c r="S23" s="628"/>
      <c r="T23" s="628"/>
      <c r="U23" s="628"/>
      <c r="V23" s="628"/>
      <c r="W23" s="628"/>
      <c r="X23" s="628"/>
      <c r="Y23" s="629"/>
      <c r="Z23" s="663">
        <v>2.7</v>
      </c>
      <c r="AA23" s="663"/>
      <c r="AB23" s="663"/>
      <c r="AC23" s="663"/>
      <c r="AD23" s="664" t="s">
        <v>122</v>
      </c>
      <c r="AE23" s="664"/>
      <c r="AF23" s="664"/>
      <c r="AG23" s="664"/>
      <c r="AH23" s="664"/>
      <c r="AI23" s="664"/>
      <c r="AJ23" s="664"/>
      <c r="AK23" s="664"/>
      <c r="AL23" s="630" t="s">
        <v>122</v>
      </c>
      <c r="AM23" s="631"/>
      <c r="AN23" s="631"/>
      <c r="AO23" s="665"/>
      <c r="AP23" s="624" t="s">
        <v>272</v>
      </c>
      <c r="AQ23" s="699"/>
      <c r="AR23" s="699"/>
      <c r="AS23" s="699"/>
      <c r="AT23" s="699"/>
      <c r="AU23" s="699"/>
      <c r="AV23" s="699"/>
      <c r="AW23" s="699"/>
      <c r="AX23" s="699"/>
      <c r="AY23" s="699"/>
      <c r="AZ23" s="699"/>
      <c r="BA23" s="699"/>
      <c r="BB23" s="699"/>
      <c r="BC23" s="699"/>
      <c r="BD23" s="699"/>
      <c r="BE23" s="699"/>
      <c r="BF23" s="700"/>
      <c r="BG23" s="627" t="s">
        <v>122</v>
      </c>
      <c r="BH23" s="628"/>
      <c r="BI23" s="628"/>
      <c r="BJ23" s="628"/>
      <c r="BK23" s="628"/>
      <c r="BL23" s="628"/>
      <c r="BM23" s="628"/>
      <c r="BN23" s="629"/>
      <c r="BO23" s="663" t="s">
        <v>122</v>
      </c>
      <c r="BP23" s="663"/>
      <c r="BQ23" s="663"/>
      <c r="BR23" s="663"/>
      <c r="BS23" s="664" t="s">
        <v>122</v>
      </c>
      <c r="BT23" s="664"/>
      <c r="BU23" s="664"/>
      <c r="BV23" s="664"/>
      <c r="BW23" s="664"/>
      <c r="BX23" s="664"/>
      <c r="BY23" s="664"/>
      <c r="BZ23" s="664"/>
      <c r="CA23" s="664"/>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15">
      <c r="B24" s="624" t="s">
        <v>278</v>
      </c>
      <c r="C24" s="625"/>
      <c r="D24" s="625"/>
      <c r="E24" s="625"/>
      <c r="F24" s="625"/>
      <c r="G24" s="625"/>
      <c r="H24" s="625"/>
      <c r="I24" s="625"/>
      <c r="J24" s="625"/>
      <c r="K24" s="625"/>
      <c r="L24" s="625"/>
      <c r="M24" s="625"/>
      <c r="N24" s="625"/>
      <c r="O24" s="625"/>
      <c r="P24" s="625"/>
      <c r="Q24" s="626"/>
      <c r="R24" s="627" t="s">
        <v>122</v>
      </c>
      <c r="S24" s="628"/>
      <c r="T24" s="628"/>
      <c r="U24" s="628"/>
      <c r="V24" s="628"/>
      <c r="W24" s="628"/>
      <c r="X24" s="628"/>
      <c r="Y24" s="629"/>
      <c r="Z24" s="663" t="s">
        <v>122</v>
      </c>
      <c r="AA24" s="663"/>
      <c r="AB24" s="663"/>
      <c r="AC24" s="663"/>
      <c r="AD24" s="664" t="s">
        <v>122</v>
      </c>
      <c r="AE24" s="664"/>
      <c r="AF24" s="664"/>
      <c r="AG24" s="664"/>
      <c r="AH24" s="664"/>
      <c r="AI24" s="664"/>
      <c r="AJ24" s="664"/>
      <c r="AK24" s="664"/>
      <c r="AL24" s="630" t="s">
        <v>122</v>
      </c>
      <c r="AM24" s="631"/>
      <c r="AN24" s="631"/>
      <c r="AO24" s="665"/>
      <c r="AP24" s="624" t="s">
        <v>279</v>
      </c>
      <c r="AQ24" s="699"/>
      <c r="AR24" s="699"/>
      <c r="AS24" s="699"/>
      <c r="AT24" s="699"/>
      <c r="AU24" s="699"/>
      <c r="AV24" s="699"/>
      <c r="AW24" s="699"/>
      <c r="AX24" s="699"/>
      <c r="AY24" s="699"/>
      <c r="AZ24" s="699"/>
      <c r="BA24" s="699"/>
      <c r="BB24" s="699"/>
      <c r="BC24" s="699"/>
      <c r="BD24" s="699"/>
      <c r="BE24" s="699"/>
      <c r="BF24" s="700"/>
      <c r="BG24" s="627" t="s">
        <v>122</v>
      </c>
      <c r="BH24" s="628"/>
      <c r="BI24" s="628"/>
      <c r="BJ24" s="628"/>
      <c r="BK24" s="628"/>
      <c r="BL24" s="628"/>
      <c r="BM24" s="628"/>
      <c r="BN24" s="629"/>
      <c r="BO24" s="663" t="s">
        <v>122</v>
      </c>
      <c r="BP24" s="663"/>
      <c r="BQ24" s="663"/>
      <c r="BR24" s="663"/>
      <c r="BS24" s="664" t="s">
        <v>122</v>
      </c>
      <c r="BT24" s="664"/>
      <c r="BU24" s="664"/>
      <c r="BV24" s="664"/>
      <c r="BW24" s="664"/>
      <c r="BX24" s="664"/>
      <c r="BY24" s="664"/>
      <c r="BZ24" s="664"/>
      <c r="CA24" s="664"/>
      <c r="CB24" s="695"/>
      <c r="CD24" s="676" t="s">
        <v>280</v>
      </c>
      <c r="CE24" s="677"/>
      <c r="CF24" s="677"/>
      <c r="CG24" s="677"/>
      <c r="CH24" s="677"/>
      <c r="CI24" s="677"/>
      <c r="CJ24" s="677"/>
      <c r="CK24" s="677"/>
      <c r="CL24" s="677"/>
      <c r="CM24" s="677"/>
      <c r="CN24" s="677"/>
      <c r="CO24" s="677"/>
      <c r="CP24" s="677"/>
      <c r="CQ24" s="678"/>
      <c r="CR24" s="673">
        <v>1568162</v>
      </c>
      <c r="CS24" s="674"/>
      <c r="CT24" s="674"/>
      <c r="CU24" s="674"/>
      <c r="CV24" s="674"/>
      <c r="CW24" s="674"/>
      <c r="CX24" s="674"/>
      <c r="CY24" s="702"/>
      <c r="CZ24" s="703">
        <v>25.6</v>
      </c>
      <c r="DA24" s="686"/>
      <c r="DB24" s="686"/>
      <c r="DC24" s="705"/>
      <c r="DD24" s="701">
        <v>1332914</v>
      </c>
      <c r="DE24" s="674"/>
      <c r="DF24" s="674"/>
      <c r="DG24" s="674"/>
      <c r="DH24" s="674"/>
      <c r="DI24" s="674"/>
      <c r="DJ24" s="674"/>
      <c r="DK24" s="702"/>
      <c r="DL24" s="701">
        <v>1157134</v>
      </c>
      <c r="DM24" s="674"/>
      <c r="DN24" s="674"/>
      <c r="DO24" s="674"/>
      <c r="DP24" s="674"/>
      <c r="DQ24" s="674"/>
      <c r="DR24" s="674"/>
      <c r="DS24" s="674"/>
      <c r="DT24" s="674"/>
      <c r="DU24" s="674"/>
      <c r="DV24" s="702"/>
      <c r="DW24" s="703">
        <v>39.5</v>
      </c>
      <c r="DX24" s="686"/>
      <c r="DY24" s="686"/>
      <c r="DZ24" s="686"/>
      <c r="EA24" s="686"/>
      <c r="EB24" s="686"/>
      <c r="EC24" s="704"/>
    </row>
    <row r="25" spans="2:133" ht="11.25" customHeight="1" x14ac:dyDescent="0.15">
      <c r="B25" s="624" t="s">
        <v>281</v>
      </c>
      <c r="C25" s="625"/>
      <c r="D25" s="625"/>
      <c r="E25" s="625"/>
      <c r="F25" s="625"/>
      <c r="G25" s="625"/>
      <c r="H25" s="625"/>
      <c r="I25" s="625"/>
      <c r="J25" s="625"/>
      <c r="K25" s="625"/>
      <c r="L25" s="625"/>
      <c r="M25" s="625"/>
      <c r="N25" s="625"/>
      <c r="O25" s="625"/>
      <c r="P25" s="625"/>
      <c r="Q25" s="626"/>
      <c r="R25" s="627">
        <v>3085630</v>
      </c>
      <c r="S25" s="628"/>
      <c r="T25" s="628"/>
      <c r="U25" s="628"/>
      <c r="V25" s="628"/>
      <c r="W25" s="628"/>
      <c r="X25" s="628"/>
      <c r="Y25" s="629"/>
      <c r="Z25" s="663">
        <v>49.2</v>
      </c>
      <c r="AA25" s="663"/>
      <c r="AB25" s="663"/>
      <c r="AC25" s="663"/>
      <c r="AD25" s="664">
        <v>2917186</v>
      </c>
      <c r="AE25" s="664"/>
      <c r="AF25" s="664"/>
      <c r="AG25" s="664"/>
      <c r="AH25" s="664"/>
      <c r="AI25" s="664"/>
      <c r="AJ25" s="664"/>
      <c r="AK25" s="664"/>
      <c r="AL25" s="630">
        <v>100</v>
      </c>
      <c r="AM25" s="631"/>
      <c r="AN25" s="631"/>
      <c r="AO25" s="665"/>
      <c r="AP25" s="624" t="s">
        <v>282</v>
      </c>
      <c r="AQ25" s="699"/>
      <c r="AR25" s="699"/>
      <c r="AS25" s="699"/>
      <c r="AT25" s="699"/>
      <c r="AU25" s="699"/>
      <c r="AV25" s="699"/>
      <c r="AW25" s="699"/>
      <c r="AX25" s="699"/>
      <c r="AY25" s="699"/>
      <c r="AZ25" s="699"/>
      <c r="BA25" s="699"/>
      <c r="BB25" s="699"/>
      <c r="BC25" s="699"/>
      <c r="BD25" s="699"/>
      <c r="BE25" s="699"/>
      <c r="BF25" s="700"/>
      <c r="BG25" s="627" t="s">
        <v>122</v>
      </c>
      <c r="BH25" s="628"/>
      <c r="BI25" s="628"/>
      <c r="BJ25" s="628"/>
      <c r="BK25" s="628"/>
      <c r="BL25" s="628"/>
      <c r="BM25" s="628"/>
      <c r="BN25" s="629"/>
      <c r="BO25" s="663" t="s">
        <v>122</v>
      </c>
      <c r="BP25" s="663"/>
      <c r="BQ25" s="663"/>
      <c r="BR25" s="663"/>
      <c r="BS25" s="664" t="s">
        <v>122</v>
      </c>
      <c r="BT25" s="664"/>
      <c r="BU25" s="664"/>
      <c r="BV25" s="664"/>
      <c r="BW25" s="664"/>
      <c r="BX25" s="664"/>
      <c r="BY25" s="664"/>
      <c r="BZ25" s="664"/>
      <c r="CA25" s="664"/>
      <c r="CB25" s="695"/>
      <c r="CD25" s="624" t="s">
        <v>283</v>
      </c>
      <c r="CE25" s="625"/>
      <c r="CF25" s="625"/>
      <c r="CG25" s="625"/>
      <c r="CH25" s="625"/>
      <c r="CI25" s="625"/>
      <c r="CJ25" s="625"/>
      <c r="CK25" s="625"/>
      <c r="CL25" s="625"/>
      <c r="CM25" s="625"/>
      <c r="CN25" s="625"/>
      <c r="CO25" s="625"/>
      <c r="CP25" s="625"/>
      <c r="CQ25" s="626"/>
      <c r="CR25" s="627">
        <v>532436</v>
      </c>
      <c r="CS25" s="636"/>
      <c r="CT25" s="636"/>
      <c r="CU25" s="636"/>
      <c r="CV25" s="636"/>
      <c r="CW25" s="636"/>
      <c r="CX25" s="636"/>
      <c r="CY25" s="637"/>
      <c r="CZ25" s="630">
        <v>8.6999999999999993</v>
      </c>
      <c r="DA25" s="638"/>
      <c r="DB25" s="638"/>
      <c r="DC25" s="639"/>
      <c r="DD25" s="633">
        <v>491800</v>
      </c>
      <c r="DE25" s="636"/>
      <c r="DF25" s="636"/>
      <c r="DG25" s="636"/>
      <c r="DH25" s="636"/>
      <c r="DI25" s="636"/>
      <c r="DJ25" s="636"/>
      <c r="DK25" s="637"/>
      <c r="DL25" s="633">
        <v>488410</v>
      </c>
      <c r="DM25" s="636"/>
      <c r="DN25" s="636"/>
      <c r="DO25" s="636"/>
      <c r="DP25" s="636"/>
      <c r="DQ25" s="636"/>
      <c r="DR25" s="636"/>
      <c r="DS25" s="636"/>
      <c r="DT25" s="636"/>
      <c r="DU25" s="636"/>
      <c r="DV25" s="637"/>
      <c r="DW25" s="630">
        <v>16.7</v>
      </c>
      <c r="DX25" s="638"/>
      <c r="DY25" s="638"/>
      <c r="DZ25" s="638"/>
      <c r="EA25" s="638"/>
      <c r="EB25" s="638"/>
      <c r="EC25" s="652"/>
    </row>
    <row r="26" spans="2:133" ht="11.25" customHeight="1" x14ac:dyDescent="0.15">
      <c r="B26" s="624" t="s">
        <v>284</v>
      </c>
      <c r="C26" s="625"/>
      <c r="D26" s="625"/>
      <c r="E26" s="625"/>
      <c r="F26" s="625"/>
      <c r="G26" s="625"/>
      <c r="H26" s="625"/>
      <c r="I26" s="625"/>
      <c r="J26" s="625"/>
      <c r="K26" s="625"/>
      <c r="L26" s="625"/>
      <c r="M26" s="625"/>
      <c r="N26" s="625"/>
      <c r="O26" s="625"/>
      <c r="P26" s="625"/>
      <c r="Q26" s="626"/>
      <c r="R26" s="627" t="s">
        <v>122</v>
      </c>
      <c r="S26" s="628"/>
      <c r="T26" s="628"/>
      <c r="U26" s="628"/>
      <c r="V26" s="628"/>
      <c r="W26" s="628"/>
      <c r="X26" s="628"/>
      <c r="Y26" s="629"/>
      <c r="Z26" s="663" t="s">
        <v>122</v>
      </c>
      <c r="AA26" s="663"/>
      <c r="AB26" s="663"/>
      <c r="AC26" s="663"/>
      <c r="AD26" s="664" t="s">
        <v>122</v>
      </c>
      <c r="AE26" s="664"/>
      <c r="AF26" s="664"/>
      <c r="AG26" s="664"/>
      <c r="AH26" s="664"/>
      <c r="AI26" s="664"/>
      <c r="AJ26" s="664"/>
      <c r="AK26" s="664"/>
      <c r="AL26" s="630" t="s">
        <v>122</v>
      </c>
      <c r="AM26" s="631"/>
      <c r="AN26" s="631"/>
      <c r="AO26" s="665"/>
      <c r="AP26" s="624" t="s">
        <v>285</v>
      </c>
      <c r="AQ26" s="699"/>
      <c r="AR26" s="699"/>
      <c r="AS26" s="699"/>
      <c r="AT26" s="699"/>
      <c r="AU26" s="699"/>
      <c r="AV26" s="699"/>
      <c r="AW26" s="699"/>
      <c r="AX26" s="699"/>
      <c r="AY26" s="699"/>
      <c r="AZ26" s="699"/>
      <c r="BA26" s="699"/>
      <c r="BB26" s="699"/>
      <c r="BC26" s="699"/>
      <c r="BD26" s="699"/>
      <c r="BE26" s="699"/>
      <c r="BF26" s="700"/>
      <c r="BG26" s="627" t="s">
        <v>122</v>
      </c>
      <c r="BH26" s="628"/>
      <c r="BI26" s="628"/>
      <c r="BJ26" s="628"/>
      <c r="BK26" s="628"/>
      <c r="BL26" s="628"/>
      <c r="BM26" s="628"/>
      <c r="BN26" s="629"/>
      <c r="BO26" s="663" t="s">
        <v>122</v>
      </c>
      <c r="BP26" s="663"/>
      <c r="BQ26" s="663"/>
      <c r="BR26" s="663"/>
      <c r="BS26" s="664" t="s">
        <v>122</v>
      </c>
      <c r="BT26" s="664"/>
      <c r="BU26" s="664"/>
      <c r="BV26" s="664"/>
      <c r="BW26" s="664"/>
      <c r="BX26" s="664"/>
      <c r="BY26" s="664"/>
      <c r="BZ26" s="664"/>
      <c r="CA26" s="664"/>
      <c r="CB26" s="695"/>
      <c r="CD26" s="624" t="s">
        <v>286</v>
      </c>
      <c r="CE26" s="625"/>
      <c r="CF26" s="625"/>
      <c r="CG26" s="625"/>
      <c r="CH26" s="625"/>
      <c r="CI26" s="625"/>
      <c r="CJ26" s="625"/>
      <c r="CK26" s="625"/>
      <c r="CL26" s="625"/>
      <c r="CM26" s="625"/>
      <c r="CN26" s="625"/>
      <c r="CO26" s="625"/>
      <c r="CP26" s="625"/>
      <c r="CQ26" s="626"/>
      <c r="CR26" s="627">
        <v>310994</v>
      </c>
      <c r="CS26" s="628"/>
      <c r="CT26" s="628"/>
      <c r="CU26" s="628"/>
      <c r="CV26" s="628"/>
      <c r="CW26" s="628"/>
      <c r="CX26" s="628"/>
      <c r="CY26" s="629"/>
      <c r="CZ26" s="630">
        <v>5.0999999999999996</v>
      </c>
      <c r="DA26" s="638"/>
      <c r="DB26" s="638"/>
      <c r="DC26" s="639"/>
      <c r="DD26" s="633">
        <v>275883</v>
      </c>
      <c r="DE26" s="628"/>
      <c r="DF26" s="628"/>
      <c r="DG26" s="628"/>
      <c r="DH26" s="628"/>
      <c r="DI26" s="628"/>
      <c r="DJ26" s="628"/>
      <c r="DK26" s="629"/>
      <c r="DL26" s="633" t="s">
        <v>122</v>
      </c>
      <c r="DM26" s="628"/>
      <c r="DN26" s="628"/>
      <c r="DO26" s="628"/>
      <c r="DP26" s="628"/>
      <c r="DQ26" s="628"/>
      <c r="DR26" s="628"/>
      <c r="DS26" s="628"/>
      <c r="DT26" s="628"/>
      <c r="DU26" s="628"/>
      <c r="DV26" s="629"/>
      <c r="DW26" s="630" t="s">
        <v>122</v>
      </c>
      <c r="DX26" s="638"/>
      <c r="DY26" s="638"/>
      <c r="DZ26" s="638"/>
      <c r="EA26" s="638"/>
      <c r="EB26" s="638"/>
      <c r="EC26" s="652"/>
    </row>
    <row r="27" spans="2:133" ht="11.25" customHeight="1" x14ac:dyDescent="0.15">
      <c r="B27" s="624" t="s">
        <v>287</v>
      </c>
      <c r="C27" s="625"/>
      <c r="D27" s="625"/>
      <c r="E27" s="625"/>
      <c r="F27" s="625"/>
      <c r="G27" s="625"/>
      <c r="H27" s="625"/>
      <c r="I27" s="625"/>
      <c r="J27" s="625"/>
      <c r="K27" s="625"/>
      <c r="L27" s="625"/>
      <c r="M27" s="625"/>
      <c r="N27" s="625"/>
      <c r="O27" s="625"/>
      <c r="P27" s="625"/>
      <c r="Q27" s="626"/>
      <c r="R27" s="627">
        <v>92252</v>
      </c>
      <c r="S27" s="628"/>
      <c r="T27" s="628"/>
      <c r="U27" s="628"/>
      <c r="V27" s="628"/>
      <c r="W27" s="628"/>
      <c r="X27" s="628"/>
      <c r="Y27" s="629"/>
      <c r="Z27" s="663">
        <v>1.5</v>
      </c>
      <c r="AA27" s="663"/>
      <c r="AB27" s="663"/>
      <c r="AC27" s="663"/>
      <c r="AD27" s="664" t="s">
        <v>122</v>
      </c>
      <c r="AE27" s="664"/>
      <c r="AF27" s="664"/>
      <c r="AG27" s="664"/>
      <c r="AH27" s="664"/>
      <c r="AI27" s="664"/>
      <c r="AJ27" s="664"/>
      <c r="AK27" s="664"/>
      <c r="AL27" s="630" t="s">
        <v>122</v>
      </c>
      <c r="AM27" s="631"/>
      <c r="AN27" s="631"/>
      <c r="AO27" s="665"/>
      <c r="AP27" s="624" t="s">
        <v>288</v>
      </c>
      <c r="AQ27" s="625"/>
      <c r="AR27" s="625"/>
      <c r="AS27" s="625"/>
      <c r="AT27" s="625"/>
      <c r="AU27" s="625"/>
      <c r="AV27" s="625"/>
      <c r="AW27" s="625"/>
      <c r="AX27" s="625"/>
      <c r="AY27" s="625"/>
      <c r="AZ27" s="625"/>
      <c r="BA27" s="625"/>
      <c r="BB27" s="625"/>
      <c r="BC27" s="625"/>
      <c r="BD27" s="625"/>
      <c r="BE27" s="625"/>
      <c r="BF27" s="626"/>
      <c r="BG27" s="627">
        <v>314806</v>
      </c>
      <c r="BH27" s="628"/>
      <c r="BI27" s="628"/>
      <c r="BJ27" s="628"/>
      <c r="BK27" s="628"/>
      <c r="BL27" s="628"/>
      <c r="BM27" s="628"/>
      <c r="BN27" s="629"/>
      <c r="BO27" s="663">
        <v>100</v>
      </c>
      <c r="BP27" s="663"/>
      <c r="BQ27" s="663"/>
      <c r="BR27" s="663"/>
      <c r="BS27" s="664">
        <v>2063</v>
      </c>
      <c r="BT27" s="664"/>
      <c r="BU27" s="664"/>
      <c r="BV27" s="664"/>
      <c r="BW27" s="664"/>
      <c r="BX27" s="664"/>
      <c r="BY27" s="664"/>
      <c r="BZ27" s="664"/>
      <c r="CA27" s="664"/>
      <c r="CB27" s="695"/>
      <c r="CD27" s="624" t="s">
        <v>289</v>
      </c>
      <c r="CE27" s="625"/>
      <c r="CF27" s="625"/>
      <c r="CG27" s="625"/>
      <c r="CH27" s="625"/>
      <c r="CI27" s="625"/>
      <c r="CJ27" s="625"/>
      <c r="CK27" s="625"/>
      <c r="CL27" s="625"/>
      <c r="CM27" s="625"/>
      <c r="CN27" s="625"/>
      <c r="CO27" s="625"/>
      <c r="CP27" s="625"/>
      <c r="CQ27" s="626"/>
      <c r="CR27" s="627">
        <v>244370</v>
      </c>
      <c r="CS27" s="636"/>
      <c r="CT27" s="636"/>
      <c r="CU27" s="636"/>
      <c r="CV27" s="636"/>
      <c r="CW27" s="636"/>
      <c r="CX27" s="636"/>
      <c r="CY27" s="637"/>
      <c r="CZ27" s="630">
        <v>4</v>
      </c>
      <c r="DA27" s="638"/>
      <c r="DB27" s="638"/>
      <c r="DC27" s="639"/>
      <c r="DD27" s="633">
        <v>99813</v>
      </c>
      <c r="DE27" s="636"/>
      <c r="DF27" s="636"/>
      <c r="DG27" s="636"/>
      <c r="DH27" s="636"/>
      <c r="DI27" s="636"/>
      <c r="DJ27" s="636"/>
      <c r="DK27" s="637"/>
      <c r="DL27" s="633">
        <v>49205</v>
      </c>
      <c r="DM27" s="636"/>
      <c r="DN27" s="636"/>
      <c r="DO27" s="636"/>
      <c r="DP27" s="636"/>
      <c r="DQ27" s="636"/>
      <c r="DR27" s="636"/>
      <c r="DS27" s="636"/>
      <c r="DT27" s="636"/>
      <c r="DU27" s="636"/>
      <c r="DV27" s="637"/>
      <c r="DW27" s="630">
        <v>1.7</v>
      </c>
      <c r="DX27" s="638"/>
      <c r="DY27" s="638"/>
      <c r="DZ27" s="638"/>
      <c r="EA27" s="638"/>
      <c r="EB27" s="638"/>
      <c r="EC27" s="652"/>
    </row>
    <row r="28" spans="2:133" ht="11.25" customHeight="1" x14ac:dyDescent="0.15">
      <c r="B28" s="624" t="s">
        <v>290</v>
      </c>
      <c r="C28" s="625"/>
      <c r="D28" s="625"/>
      <c r="E28" s="625"/>
      <c r="F28" s="625"/>
      <c r="G28" s="625"/>
      <c r="H28" s="625"/>
      <c r="I28" s="625"/>
      <c r="J28" s="625"/>
      <c r="K28" s="625"/>
      <c r="L28" s="625"/>
      <c r="M28" s="625"/>
      <c r="N28" s="625"/>
      <c r="O28" s="625"/>
      <c r="P28" s="625"/>
      <c r="Q28" s="626"/>
      <c r="R28" s="627">
        <v>68927</v>
      </c>
      <c r="S28" s="628"/>
      <c r="T28" s="628"/>
      <c r="U28" s="628"/>
      <c r="V28" s="628"/>
      <c r="W28" s="628"/>
      <c r="X28" s="628"/>
      <c r="Y28" s="629"/>
      <c r="Z28" s="663">
        <v>1.1000000000000001</v>
      </c>
      <c r="AA28" s="663"/>
      <c r="AB28" s="663"/>
      <c r="AC28" s="663"/>
      <c r="AD28" s="664" t="s">
        <v>122</v>
      </c>
      <c r="AE28" s="664"/>
      <c r="AF28" s="664"/>
      <c r="AG28" s="664"/>
      <c r="AH28" s="664"/>
      <c r="AI28" s="664"/>
      <c r="AJ28" s="664"/>
      <c r="AK28" s="664"/>
      <c r="AL28" s="630" t="s">
        <v>122</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291</v>
      </c>
      <c r="CE28" s="625"/>
      <c r="CF28" s="625"/>
      <c r="CG28" s="625"/>
      <c r="CH28" s="625"/>
      <c r="CI28" s="625"/>
      <c r="CJ28" s="625"/>
      <c r="CK28" s="625"/>
      <c r="CL28" s="625"/>
      <c r="CM28" s="625"/>
      <c r="CN28" s="625"/>
      <c r="CO28" s="625"/>
      <c r="CP28" s="625"/>
      <c r="CQ28" s="626"/>
      <c r="CR28" s="627">
        <v>791356</v>
      </c>
      <c r="CS28" s="628"/>
      <c r="CT28" s="628"/>
      <c r="CU28" s="628"/>
      <c r="CV28" s="628"/>
      <c r="CW28" s="628"/>
      <c r="CX28" s="628"/>
      <c r="CY28" s="629"/>
      <c r="CZ28" s="630">
        <v>12.9</v>
      </c>
      <c r="DA28" s="638"/>
      <c r="DB28" s="638"/>
      <c r="DC28" s="639"/>
      <c r="DD28" s="633">
        <v>741301</v>
      </c>
      <c r="DE28" s="628"/>
      <c r="DF28" s="628"/>
      <c r="DG28" s="628"/>
      <c r="DH28" s="628"/>
      <c r="DI28" s="628"/>
      <c r="DJ28" s="628"/>
      <c r="DK28" s="629"/>
      <c r="DL28" s="633">
        <v>619519</v>
      </c>
      <c r="DM28" s="628"/>
      <c r="DN28" s="628"/>
      <c r="DO28" s="628"/>
      <c r="DP28" s="628"/>
      <c r="DQ28" s="628"/>
      <c r="DR28" s="628"/>
      <c r="DS28" s="628"/>
      <c r="DT28" s="628"/>
      <c r="DU28" s="628"/>
      <c r="DV28" s="629"/>
      <c r="DW28" s="630">
        <v>21.2</v>
      </c>
      <c r="DX28" s="638"/>
      <c r="DY28" s="638"/>
      <c r="DZ28" s="638"/>
      <c r="EA28" s="638"/>
      <c r="EB28" s="638"/>
      <c r="EC28" s="652"/>
    </row>
    <row r="29" spans="2:133" ht="11.25" customHeight="1" x14ac:dyDescent="0.15">
      <c r="B29" s="624" t="s">
        <v>292</v>
      </c>
      <c r="C29" s="625"/>
      <c r="D29" s="625"/>
      <c r="E29" s="625"/>
      <c r="F29" s="625"/>
      <c r="G29" s="625"/>
      <c r="H29" s="625"/>
      <c r="I29" s="625"/>
      <c r="J29" s="625"/>
      <c r="K29" s="625"/>
      <c r="L29" s="625"/>
      <c r="M29" s="625"/>
      <c r="N29" s="625"/>
      <c r="O29" s="625"/>
      <c r="P29" s="625"/>
      <c r="Q29" s="626"/>
      <c r="R29" s="627">
        <v>1763</v>
      </c>
      <c r="S29" s="628"/>
      <c r="T29" s="628"/>
      <c r="U29" s="628"/>
      <c r="V29" s="628"/>
      <c r="W29" s="628"/>
      <c r="X29" s="628"/>
      <c r="Y29" s="629"/>
      <c r="Z29" s="663">
        <v>0</v>
      </c>
      <c r="AA29" s="663"/>
      <c r="AB29" s="663"/>
      <c r="AC29" s="663"/>
      <c r="AD29" s="664" t="s">
        <v>122</v>
      </c>
      <c r="AE29" s="664"/>
      <c r="AF29" s="664"/>
      <c r="AG29" s="664"/>
      <c r="AH29" s="664"/>
      <c r="AI29" s="664"/>
      <c r="AJ29" s="664"/>
      <c r="AK29" s="664"/>
      <c r="AL29" s="630" t="s">
        <v>122</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293</v>
      </c>
      <c r="CE29" s="641"/>
      <c r="CF29" s="624" t="s">
        <v>66</v>
      </c>
      <c r="CG29" s="625"/>
      <c r="CH29" s="625"/>
      <c r="CI29" s="625"/>
      <c r="CJ29" s="625"/>
      <c r="CK29" s="625"/>
      <c r="CL29" s="625"/>
      <c r="CM29" s="625"/>
      <c r="CN29" s="625"/>
      <c r="CO29" s="625"/>
      <c r="CP29" s="625"/>
      <c r="CQ29" s="626"/>
      <c r="CR29" s="627">
        <v>790612</v>
      </c>
      <c r="CS29" s="636"/>
      <c r="CT29" s="636"/>
      <c r="CU29" s="636"/>
      <c r="CV29" s="636"/>
      <c r="CW29" s="636"/>
      <c r="CX29" s="636"/>
      <c r="CY29" s="637"/>
      <c r="CZ29" s="630">
        <v>12.9</v>
      </c>
      <c r="DA29" s="638"/>
      <c r="DB29" s="638"/>
      <c r="DC29" s="639"/>
      <c r="DD29" s="633">
        <v>740557</v>
      </c>
      <c r="DE29" s="636"/>
      <c r="DF29" s="636"/>
      <c r="DG29" s="636"/>
      <c r="DH29" s="636"/>
      <c r="DI29" s="636"/>
      <c r="DJ29" s="636"/>
      <c r="DK29" s="637"/>
      <c r="DL29" s="633">
        <v>618775</v>
      </c>
      <c r="DM29" s="636"/>
      <c r="DN29" s="636"/>
      <c r="DO29" s="636"/>
      <c r="DP29" s="636"/>
      <c r="DQ29" s="636"/>
      <c r="DR29" s="636"/>
      <c r="DS29" s="636"/>
      <c r="DT29" s="636"/>
      <c r="DU29" s="636"/>
      <c r="DV29" s="637"/>
      <c r="DW29" s="630">
        <v>21.1</v>
      </c>
      <c r="DX29" s="638"/>
      <c r="DY29" s="638"/>
      <c r="DZ29" s="638"/>
      <c r="EA29" s="638"/>
      <c r="EB29" s="638"/>
      <c r="EC29" s="652"/>
    </row>
    <row r="30" spans="2:133" ht="11.25" customHeight="1" x14ac:dyDescent="0.15">
      <c r="B30" s="624" t="s">
        <v>294</v>
      </c>
      <c r="C30" s="625"/>
      <c r="D30" s="625"/>
      <c r="E30" s="625"/>
      <c r="F30" s="625"/>
      <c r="G30" s="625"/>
      <c r="H30" s="625"/>
      <c r="I30" s="625"/>
      <c r="J30" s="625"/>
      <c r="K30" s="625"/>
      <c r="L30" s="625"/>
      <c r="M30" s="625"/>
      <c r="N30" s="625"/>
      <c r="O30" s="625"/>
      <c r="P30" s="625"/>
      <c r="Q30" s="626"/>
      <c r="R30" s="627">
        <v>303327</v>
      </c>
      <c r="S30" s="628"/>
      <c r="T30" s="628"/>
      <c r="U30" s="628"/>
      <c r="V30" s="628"/>
      <c r="W30" s="628"/>
      <c r="X30" s="628"/>
      <c r="Y30" s="629"/>
      <c r="Z30" s="663">
        <v>4.8</v>
      </c>
      <c r="AA30" s="663"/>
      <c r="AB30" s="663"/>
      <c r="AC30" s="663"/>
      <c r="AD30" s="664" t="s">
        <v>122</v>
      </c>
      <c r="AE30" s="664"/>
      <c r="AF30" s="664"/>
      <c r="AG30" s="664"/>
      <c r="AH30" s="664"/>
      <c r="AI30" s="664"/>
      <c r="AJ30" s="664"/>
      <c r="AK30" s="664"/>
      <c r="AL30" s="630" t="s">
        <v>122</v>
      </c>
      <c r="AM30" s="631"/>
      <c r="AN30" s="631"/>
      <c r="AO30" s="665"/>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24" t="s">
        <v>297</v>
      </c>
      <c r="CG30" s="625"/>
      <c r="CH30" s="625"/>
      <c r="CI30" s="625"/>
      <c r="CJ30" s="625"/>
      <c r="CK30" s="625"/>
      <c r="CL30" s="625"/>
      <c r="CM30" s="625"/>
      <c r="CN30" s="625"/>
      <c r="CO30" s="625"/>
      <c r="CP30" s="625"/>
      <c r="CQ30" s="626"/>
      <c r="CR30" s="627">
        <v>778535</v>
      </c>
      <c r="CS30" s="628"/>
      <c r="CT30" s="628"/>
      <c r="CU30" s="628"/>
      <c r="CV30" s="628"/>
      <c r="CW30" s="628"/>
      <c r="CX30" s="628"/>
      <c r="CY30" s="629"/>
      <c r="CZ30" s="630">
        <v>12.7</v>
      </c>
      <c r="DA30" s="638"/>
      <c r="DB30" s="638"/>
      <c r="DC30" s="639"/>
      <c r="DD30" s="633">
        <v>731578</v>
      </c>
      <c r="DE30" s="628"/>
      <c r="DF30" s="628"/>
      <c r="DG30" s="628"/>
      <c r="DH30" s="628"/>
      <c r="DI30" s="628"/>
      <c r="DJ30" s="628"/>
      <c r="DK30" s="629"/>
      <c r="DL30" s="633">
        <v>609796</v>
      </c>
      <c r="DM30" s="628"/>
      <c r="DN30" s="628"/>
      <c r="DO30" s="628"/>
      <c r="DP30" s="628"/>
      <c r="DQ30" s="628"/>
      <c r="DR30" s="628"/>
      <c r="DS30" s="628"/>
      <c r="DT30" s="628"/>
      <c r="DU30" s="628"/>
      <c r="DV30" s="629"/>
      <c r="DW30" s="630">
        <v>20.8</v>
      </c>
      <c r="DX30" s="638"/>
      <c r="DY30" s="638"/>
      <c r="DZ30" s="638"/>
      <c r="EA30" s="638"/>
      <c r="EB30" s="638"/>
      <c r="EC30" s="652"/>
    </row>
    <row r="31" spans="2:133" ht="11.25" customHeight="1" x14ac:dyDescent="0.15">
      <c r="B31" s="696" t="s">
        <v>298</v>
      </c>
      <c r="C31" s="697"/>
      <c r="D31" s="697"/>
      <c r="E31" s="697"/>
      <c r="F31" s="697"/>
      <c r="G31" s="697"/>
      <c r="H31" s="697"/>
      <c r="I31" s="697"/>
      <c r="J31" s="697"/>
      <c r="K31" s="697"/>
      <c r="L31" s="697"/>
      <c r="M31" s="697"/>
      <c r="N31" s="697"/>
      <c r="O31" s="697"/>
      <c r="P31" s="697"/>
      <c r="Q31" s="698"/>
      <c r="R31" s="627" t="s">
        <v>122</v>
      </c>
      <c r="S31" s="628"/>
      <c r="T31" s="628"/>
      <c r="U31" s="628"/>
      <c r="V31" s="628"/>
      <c r="W31" s="628"/>
      <c r="X31" s="628"/>
      <c r="Y31" s="629"/>
      <c r="Z31" s="663" t="s">
        <v>122</v>
      </c>
      <c r="AA31" s="663"/>
      <c r="AB31" s="663"/>
      <c r="AC31" s="663"/>
      <c r="AD31" s="664" t="s">
        <v>122</v>
      </c>
      <c r="AE31" s="664"/>
      <c r="AF31" s="664"/>
      <c r="AG31" s="664"/>
      <c r="AH31" s="664"/>
      <c r="AI31" s="664"/>
      <c r="AJ31" s="664"/>
      <c r="AK31" s="664"/>
      <c r="AL31" s="630" t="s">
        <v>122</v>
      </c>
      <c r="AM31" s="631"/>
      <c r="AN31" s="631"/>
      <c r="AO31" s="665"/>
      <c r="AP31" s="688" t="s">
        <v>299</v>
      </c>
      <c r="AQ31" s="689"/>
      <c r="AR31" s="689"/>
      <c r="AS31" s="689"/>
      <c r="AT31" s="690" t="s">
        <v>300</v>
      </c>
      <c r="AU31" s="218"/>
      <c r="AV31" s="218"/>
      <c r="AW31" s="218"/>
      <c r="AX31" s="676" t="s">
        <v>178</v>
      </c>
      <c r="AY31" s="677"/>
      <c r="AZ31" s="677"/>
      <c r="BA31" s="677"/>
      <c r="BB31" s="677"/>
      <c r="BC31" s="677"/>
      <c r="BD31" s="677"/>
      <c r="BE31" s="677"/>
      <c r="BF31" s="678"/>
      <c r="BG31" s="684">
        <v>99.9</v>
      </c>
      <c r="BH31" s="685"/>
      <c r="BI31" s="685"/>
      <c r="BJ31" s="685"/>
      <c r="BK31" s="685"/>
      <c r="BL31" s="685"/>
      <c r="BM31" s="686">
        <v>99.7</v>
      </c>
      <c r="BN31" s="685"/>
      <c r="BO31" s="685"/>
      <c r="BP31" s="685"/>
      <c r="BQ31" s="687"/>
      <c r="BR31" s="684">
        <v>99.7</v>
      </c>
      <c r="BS31" s="685"/>
      <c r="BT31" s="685"/>
      <c r="BU31" s="685"/>
      <c r="BV31" s="685"/>
      <c r="BW31" s="685"/>
      <c r="BX31" s="686">
        <v>99.5</v>
      </c>
      <c r="BY31" s="685"/>
      <c r="BZ31" s="685"/>
      <c r="CA31" s="685"/>
      <c r="CB31" s="687"/>
      <c r="CD31" s="642"/>
      <c r="CE31" s="643"/>
      <c r="CF31" s="624" t="s">
        <v>301</v>
      </c>
      <c r="CG31" s="625"/>
      <c r="CH31" s="625"/>
      <c r="CI31" s="625"/>
      <c r="CJ31" s="625"/>
      <c r="CK31" s="625"/>
      <c r="CL31" s="625"/>
      <c r="CM31" s="625"/>
      <c r="CN31" s="625"/>
      <c r="CO31" s="625"/>
      <c r="CP31" s="625"/>
      <c r="CQ31" s="626"/>
      <c r="CR31" s="627">
        <v>12077</v>
      </c>
      <c r="CS31" s="636"/>
      <c r="CT31" s="636"/>
      <c r="CU31" s="636"/>
      <c r="CV31" s="636"/>
      <c r="CW31" s="636"/>
      <c r="CX31" s="636"/>
      <c r="CY31" s="637"/>
      <c r="CZ31" s="630">
        <v>0.2</v>
      </c>
      <c r="DA31" s="638"/>
      <c r="DB31" s="638"/>
      <c r="DC31" s="639"/>
      <c r="DD31" s="633">
        <v>8979</v>
      </c>
      <c r="DE31" s="636"/>
      <c r="DF31" s="636"/>
      <c r="DG31" s="636"/>
      <c r="DH31" s="636"/>
      <c r="DI31" s="636"/>
      <c r="DJ31" s="636"/>
      <c r="DK31" s="637"/>
      <c r="DL31" s="633">
        <v>8979</v>
      </c>
      <c r="DM31" s="636"/>
      <c r="DN31" s="636"/>
      <c r="DO31" s="636"/>
      <c r="DP31" s="636"/>
      <c r="DQ31" s="636"/>
      <c r="DR31" s="636"/>
      <c r="DS31" s="636"/>
      <c r="DT31" s="636"/>
      <c r="DU31" s="636"/>
      <c r="DV31" s="637"/>
      <c r="DW31" s="630">
        <v>0.3</v>
      </c>
      <c r="DX31" s="638"/>
      <c r="DY31" s="638"/>
      <c r="DZ31" s="638"/>
      <c r="EA31" s="638"/>
      <c r="EB31" s="638"/>
      <c r="EC31" s="652"/>
    </row>
    <row r="32" spans="2:133" ht="11.25" customHeight="1" x14ac:dyDescent="0.15">
      <c r="B32" s="624" t="s">
        <v>302</v>
      </c>
      <c r="C32" s="625"/>
      <c r="D32" s="625"/>
      <c r="E32" s="625"/>
      <c r="F32" s="625"/>
      <c r="G32" s="625"/>
      <c r="H32" s="625"/>
      <c r="I32" s="625"/>
      <c r="J32" s="625"/>
      <c r="K32" s="625"/>
      <c r="L32" s="625"/>
      <c r="M32" s="625"/>
      <c r="N32" s="625"/>
      <c r="O32" s="625"/>
      <c r="P32" s="625"/>
      <c r="Q32" s="626"/>
      <c r="R32" s="627">
        <v>361204</v>
      </c>
      <c r="S32" s="628"/>
      <c r="T32" s="628"/>
      <c r="U32" s="628"/>
      <c r="V32" s="628"/>
      <c r="W32" s="628"/>
      <c r="X32" s="628"/>
      <c r="Y32" s="629"/>
      <c r="Z32" s="663">
        <v>5.8</v>
      </c>
      <c r="AA32" s="663"/>
      <c r="AB32" s="663"/>
      <c r="AC32" s="663"/>
      <c r="AD32" s="664" t="s">
        <v>122</v>
      </c>
      <c r="AE32" s="664"/>
      <c r="AF32" s="664"/>
      <c r="AG32" s="664"/>
      <c r="AH32" s="664"/>
      <c r="AI32" s="664"/>
      <c r="AJ32" s="664"/>
      <c r="AK32" s="664"/>
      <c r="AL32" s="630" t="s">
        <v>122</v>
      </c>
      <c r="AM32" s="631"/>
      <c r="AN32" s="631"/>
      <c r="AO32" s="665"/>
      <c r="AP32" s="666"/>
      <c r="AQ32" s="667"/>
      <c r="AR32" s="667"/>
      <c r="AS32" s="667"/>
      <c r="AT32" s="691"/>
      <c r="AU32" s="214" t="s">
        <v>303</v>
      </c>
      <c r="AX32" s="624" t="s">
        <v>304</v>
      </c>
      <c r="AY32" s="625"/>
      <c r="AZ32" s="625"/>
      <c r="BA32" s="625"/>
      <c r="BB32" s="625"/>
      <c r="BC32" s="625"/>
      <c r="BD32" s="625"/>
      <c r="BE32" s="625"/>
      <c r="BF32" s="626"/>
      <c r="BG32" s="683">
        <v>99.9</v>
      </c>
      <c r="BH32" s="636"/>
      <c r="BI32" s="636"/>
      <c r="BJ32" s="636"/>
      <c r="BK32" s="636"/>
      <c r="BL32" s="636"/>
      <c r="BM32" s="631">
        <v>99.9</v>
      </c>
      <c r="BN32" s="636"/>
      <c r="BO32" s="636"/>
      <c r="BP32" s="636"/>
      <c r="BQ32" s="661"/>
      <c r="BR32" s="683">
        <v>100</v>
      </c>
      <c r="BS32" s="636"/>
      <c r="BT32" s="636"/>
      <c r="BU32" s="636"/>
      <c r="BV32" s="636"/>
      <c r="BW32" s="636"/>
      <c r="BX32" s="631">
        <v>100</v>
      </c>
      <c r="BY32" s="636"/>
      <c r="BZ32" s="636"/>
      <c r="CA32" s="636"/>
      <c r="CB32" s="661"/>
      <c r="CD32" s="644"/>
      <c r="CE32" s="645"/>
      <c r="CF32" s="624" t="s">
        <v>305</v>
      </c>
      <c r="CG32" s="625"/>
      <c r="CH32" s="625"/>
      <c r="CI32" s="625"/>
      <c r="CJ32" s="625"/>
      <c r="CK32" s="625"/>
      <c r="CL32" s="625"/>
      <c r="CM32" s="625"/>
      <c r="CN32" s="625"/>
      <c r="CO32" s="625"/>
      <c r="CP32" s="625"/>
      <c r="CQ32" s="626"/>
      <c r="CR32" s="627">
        <v>744</v>
      </c>
      <c r="CS32" s="628"/>
      <c r="CT32" s="628"/>
      <c r="CU32" s="628"/>
      <c r="CV32" s="628"/>
      <c r="CW32" s="628"/>
      <c r="CX32" s="628"/>
      <c r="CY32" s="629"/>
      <c r="CZ32" s="630">
        <v>0</v>
      </c>
      <c r="DA32" s="638"/>
      <c r="DB32" s="638"/>
      <c r="DC32" s="639"/>
      <c r="DD32" s="633">
        <v>744</v>
      </c>
      <c r="DE32" s="628"/>
      <c r="DF32" s="628"/>
      <c r="DG32" s="628"/>
      <c r="DH32" s="628"/>
      <c r="DI32" s="628"/>
      <c r="DJ32" s="628"/>
      <c r="DK32" s="629"/>
      <c r="DL32" s="633">
        <v>744</v>
      </c>
      <c r="DM32" s="628"/>
      <c r="DN32" s="628"/>
      <c r="DO32" s="628"/>
      <c r="DP32" s="628"/>
      <c r="DQ32" s="628"/>
      <c r="DR32" s="628"/>
      <c r="DS32" s="628"/>
      <c r="DT32" s="628"/>
      <c r="DU32" s="628"/>
      <c r="DV32" s="629"/>
      <c r="DW32" s="630">
        <v>0</v>
      </c>
      <c r="DX32" s="638"/>
      <c r="DY32" s="638"/>
      <c r="DZ32" s="638"/>
      <c r="EA32" s="638"/>
      <c r="EB32" s="638"/>
      <c r="EC32" s="652"/>
    </row>
    <row r="33" spans="2:133" ht="11.25" customHeight="1" x14ac:dyDescent="0.15">
      <c r="B33" s="624" t="s">
        <v>306</v>
      </c>
      <c r="C33" s="625"/>
      <c r="D33" s="625"/>
      <c r="E33" s="625"/>
      <c r="F33" s="625"/>
      <c r="G33" s="625"/>
      <c r="H33" s="625"/>
      <c r="I33" s="625"/>
      <c r="J33" s="625"/>
      <c r="K33" s="625"/>
      <c r="L33" s="625"/>
      <c r="M33" s="625"/>
      <c r="N33" s="625"/>
      <c r="O33" s="625"/>
      <c r="P33" s="625"/>
      <c r="Q33" s="626"/>
      <c r="R33" s="627">
        <v>33128</v>
      </c>
      <c r="S33" s="628"/>
      <c r="T33" s="628"/>
      <c r="U33" s="628"/>
      <c r="V33" s="628"/>
      <c r="W33" s="628"/>
      <c r="X33" s="628"/>
      <c r="Y33" s="629"/>
      <c r="Z33" s="663">
        <v>0.5</v>
      </c>
      <c r="AA33" s="663"/>
      <c r="AB33" s="663"/>
      <c r="AC33" s="663"/>
      <c r="AD33" s="664" t="s">
        <v>122</v>
      </c>
      <c r="AE33" s="664"/>
      <c r="AF33" s="664"/>
      <c r="AG33" s="664"/>
      <c r="AH33" s="664"/>
      <c r="AI33" s="664"/>
      <c r="AJ33" s="664"/>
      <c r="AK33" s="664"/>
      <c r="AL33" s="630" t="s">
        <v>122</v>
      </c>
      <c r="AM33" s="631"/>
      <c r="AN33" s="631"/>
      <c r="AO33" s="665"/>
      <c r="AP33" s="668"/>
      <c r="AQ33" s="669"/>
      <c r="AR33" s="669"/>
      <c r="AS33" s="669"/>
      <c r="AT33" s="692"/>
      <c r="AU33" s="219"/>
      <c r="AV33" s="219"/>
      <c r="AW33" s="219"/>
      <c r="AX33" s="608" t="s">
        <v>307</v>
      </c>
      <c r="AY33" s="609"/>
      <c r="AZ33" s="609"/>
      <c r="BA33" s="609"/>
      <c r="BB33" s="609"/>
      <c r="BC33" s="609"/>
      <c r="BD33" s="609"/>
      <c r="BE33" s="609"/>
      <c r="BF33" s="610"/>
      <c r="BG33" s="682">
        <v>99.7</v>
      </c>
      <c r="BH33" s="612"/>
      <c r="BI33" s="612"/>
      <c r="BJ33" s="612"/>
      <c r="BK33" s="612"/>
      <c r="BL33" s="612"/>
      <c r="BM33" s="656">
        <v>99.2</v>
      </c>
      <c r="BN33" s="612"/>
      <c r="BO33" s="612"/>
      <c r="BP33" s="612"/>
      <c r="BQ33" s="650"/>
      <c r="BR33" s="682">
        <v>99.1</v>
      </c>
      <c r="BS33" s="612"/>
      <c r="BT33" s="612"/>
      <c r="BU33" s="612"/>
      <c r="BV33" s="612"/>
      <c r="BW33" s="612"/>
      <c r="BX33" s="656">
        <v>98.6</v>
      </c>
      <c r="BY33" s="612"/>
      <c r="BZ33" s="612"/>
      <c r="CA33" s="612"/>
      <c r="CB33" s="650"/>
      <c r="CD33" s="624" t="s">
        <v>308</v>
      </c>
      <c r="CE33" s="625"/>
      <c r="CF33" s="625"/>
      <c r="CG33" s="625"/>
      <c r="CH33" s="625"/>
      <c r="CI33" s="625"/>
      <c r="CJ33" s="625"/>
      <c r="CK33" s="625"/>
      <c r="CL33" s="625"/>
      <c r="CM33" s="625"/>
      <c r="CN33" s="625"/>
      <c r="CO33" s="625"/>
      <c r="CP33" s="625"/>
      <c r="CQ33" s="626"/>
      <c r="CR33" s="627">
        <v>2158534</v>
      </c>
      <c r="CS33" s="636"/>
      <c r="CT33" s="636"/>
      <c r="CU33" s="636"/>
      <c r="CV33" s="636"/>
      <c r="CW33" s="636"/>
      <c r="CX33" s="636"/>
      <c r="CY33" s="637"/>
      <c r="CZ33" s="630">
        <v>35.200000000000003</v>
      </c>
      <c r="DA33" s="638"/>
      <c r="DB33" s="638"/>
      <c r="DC33" s="639"/>
      <c r="DD33" s="633">
        <v>1701052</v>
      </c>
      <c r="DE33" s="636"/>
      <c r="DF33" s="636"/>
      <c r="DG33" s="636"/>
      <c r="DH33" s="636"/>
      <c r="DI33" s="636"/>
      <c r="DJ33" s="636"/>
      <c r="DK33" s="637"/>
      <c r="DL33" s="633">
        <v>1156871</v>
      </c>
      <c r="DM33" s="636"/>
      <c r="DN33" s="636"/>
      <c r="DO33" s="636"/>
      <c r="DP33" s="636"/>
      <c r="DQ33" s="636"/>
      <c r="DR33" s="636"/>
      <c r="DS33" s="636"/>
      <c r="DT33" s="636"/>
      <c r="DU33" s="636"/>
      <c r="DV33" s="637"/>
      <c r="DW33" s="630">
        <v>39.5</v>
      </c>
      <c r="DX33" s="638"/>
      <c r="DY33" s="638"/>
      <c r="DZ33" s="638"/>
      <c r="EA33" s="638"/>
      <c r="EB33" s="638"/>
      <c r="EC33" s="652"/>
    </row>
    <row r="34" spans="2:133" ht="11.25" customHeight="1" x14ac:dyDescent="0.15">
      <c r="B34" s="624" t="s">
        <v>309</v>
      </c>
      <c r="C34" s="625"/>
      <c r="D34" s="625"/>
      <c r="E34" s="625"/>
      <c r="F34" s="625"/>
      <c r="G34" s="625"/>
      <c r="H34" s="625"/>
      <c r="I34" s="625"/>
      <c r="J34" s="625"/>
      <c r="K34" s="625"/>
      <c r="L34" s="625"/>
      <c r="M34" s="625"/>
      <c r="N34" s="625"/>
      <c r="O34" s="625"/>
      <c r="P34" s="625"/>
      <c r="Q34" s="626"/>
      <c r="R34" s="627">
        <v>46640</v>
      </c>
      <c r="S34" s="628"/>
      <c r="T34" s="628"/>
      <c r="U34" s="628"/>
      <c r="V34" s="628"/>
      <c r="W34" s="628"/>
      <c r="X34" s="628"/>
      <c r="Y34" s="629"/>
      <c r="Z34" s="663">
        <v>0.7</v>
      </c>
      <c r="AA34" s="663"/>
      <c r="AB34" s="663"/>
      <c r="AC34" s="663"/>
      <c r="AD34" s="664" t="s">
        <v>122</v>
      </c>
      <c r="AE34" s="664"/>
      <c r="AF34" s="664"/>
      <c r="AG34" s="664"/>
      <c r="AH34" s="664"/>
      <c r="AI34" s="664"/>
      <c r="AJ34" s="664"/>
      <c r="AK34" s="664"/>
      <c r="AL34" s="630" t="s">
        <v>122</v>
      </c>
      <c r="AM34" s="631"/>
      <c r="AN34" s="631"/>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4" t="s">
        <v>310</v>
      </c>
      <c r="CE34" s="625"/>
      <c r="CF34" s="625"/>
      <c r="CG34" s="625"/>
      <c r="CH34" s="625"/>
      <c r="CI34" s="625"/>
      <c r="CJ34" s="625"/>
      <c r="CK34" s="625"/>
      <c r="CL34" s="625"/>
      <c r="CM34" s="625"/>
      <c r="CN34" s="625"/>
      <c r="CO34" s="625"/>
      <c r="CP34" s="625"/>
      <c r="CQ34" s="626"/>
      <c r="CR34" s="627">
        <v>616744</v>
      </c>
      <c r="CS34" s="628"/>
      <c r="CT34" s="628"/>
      <c r="CU34" s="628"/>
      <c r="CV34" s="628"/>
      <c r="CW34" s="628"/>
      <c r="CX34" s="628"/>
      <c r="CY34" s="629"/>
      <c r="CZ34" s="630">
        <v>10.1</v>
      </c>
      <c r="DA34" s="638"/>
      <c r="DB34" s="638"/>
      <c r="DC34" s="639"/>
      <c r="DD34" s="633">
        <v>455052</v>
      </c>
      <c r="DE34" s="628"/>
      <c r="DF34" s="628"/>
      <c r="DG34" s="628"/>
      <c r="DH34" s="628"/>
      <c r="DI34" s="628"/>
      <c r="DJ34" s="628"/>
      <c r="DK34" s="629"/>
      <c r="DL34" s="633">
        <v>380792</v>
      </c>
      <c r="DM34" s="628"/>
      <c r="DN34" s="628"/>
      <c r="DO34" s="628"/>
      <c r="DP34" s="628"/>
      <c r="DQ34" s="628"/>
      <c r="DR34" s="628"/>
      <c r="DS34" s="628"/>
      <c r="DT34" s="628"/>
      <c r="DU34" s="628"/>
      <c r="DV34" s="629"/>
      <c r="DW34" s="630">
        <v>13</v>
      </c>
      <c r="DX34" s="638"/>
      <c r="DY34" s="638"/>
      <c r="DZ34" s="638"/>
      <c r="EA34" s="638"/>
      <c r="EB34" s="638"/>
      <c r="EC34" s="652"/>
    </row>
    <row r="35" spans="2:133" ht="11.25" customHeight="1" x14ac:dyDescent="0.15">
      <c r="B35" s="624" t="s">
        <v>311</v>
      </c>
      <c r="C35" s="625"/>
      <c r="D35" s="625"/>
      <c r="E35" s="625"/>
      <c r="F35" s="625"/>
      <c r="G35" s="625"/>
      <c r="H35" s="625"/>
      <c r="I35" s="625"/>
      <c r="J35" s="625"/>
      <c r="K35" s="625"/>
      <c r="L35" s="625"/>
      <c r="M35" s="625"/>
      <c r="N35" s="625"/>
      <c r="O35" s="625"/>
      <c r="P35" s="625"/>
      <c r="Q35" s="626"/>
      <c r="R35" s="627">
        <v>245412</v>
      </c>
      <c r="S35" s="628"/>
      <c r="T35" s="628"/>
      <c r="U35" s="628"/>
      <c r="V35" s="628"/>
      <c r="W35" s="628"/>
      <c r="X35" s="628"/>
      <c r="Y35" s="629"/>
      <c r="Z35" s="663">
        <v>3.9</v>
      </c>
      <c r="AA35" s="663"/>
      <c r="AB35" s="663"/>
      <c r="AC35" s="663"/>
      <c r="AD35" s="664" t="s">
        <v>122</v>
      </c>
      <c r="AE35" s="664"/>
      <c r="AF35" s="664"/>
      <c r="AG35" s="664"/>
      <c r="AH35" s="664"/>
      <c r="AI35" s="664"/>
      <c r="AJ35" s="664"/>
      <c r="AK35" s="664"/>
      <c r="AL35" s="630" t="s">
        <v>122</v>
      </c>
      <c r="AM35" s="631"/>
      <c r="AN35" s="631"/>
      <c r="AO35" s="665"/>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314</v>
      </c>
      <c r="CE35" s="625"/>
      <c r="CF35" s="625"/>
      <c r="CG35" s="625"/>
      <c r="CH35" s="625"/>
      <c r="CI35" s="625"/>
      <c r="CJ35" s="625"/>
      <c r="CK35" s="625"/>
      <c r="CL35" s="625"/>
      <c r="CM35" s="625"/>
      <c r="CN35" s="625"/>
      <c r="CO35" s="625"/>
      <c r="CP35" s="625"/>
      <c r="CQ35" s="626"/>
      <c r="CR35" s="627">
        <v>175954</v>
      </c>
      <c r="CS35" s="636"/>
      <c r="CT35" s="636"/>
      <c r="CU35" s="636"/>
      <c r="CV35" s="636"/>
      <c r="CW35" s="636"/>
      <c r="CX35" s="636"/>
      <c r="CY35" s="637"/>
      <c r="CZ35" s="630">
        <v>2.9</v>
      </c>
      <c r="DA35" s="638"/>
      <c r="DB35" s="638"/>
      <c r="DC35" s="639"/>
      <c r="DD35" s="633">
        <v>159342</v>
      </c>
      <c r="DE35" s="636"/>
      <c r="DF35" s="636"/>
      <c r="DG35" s="636"/>
      <c r="DH35" s="636"/>
      <c r="DI35" s="636"/>
      <c r="DJ35" s="636"/>
      <c r="DK35" s="637"/>
      <c r="DL35" s="633">
        <v>155936</v>
      </c>
      <c r="DM35" s="636"/>
      <c r="DN35" s="636"/>
      <c r="DO35" s="636"/>
      <c r="DP35" s="636"/>
      <c r="DQ35" s="636"/>
      <c r="DR35" s="636"/>
      <c r="DS35" s="636"/>
      <c r="DT35" s="636"/>
      <c r="DU35" s="636"/>
      <c r="DV35" s="637"/>
      <c r="DW35" s="630">
        <v>5.3</v>
      </c>
      <c r="DX35" s="638"/>
      <c r="DY35" s="638"/>
      <c r="DZ35" s="638"/>
      <c r="EA35" s="638"/>
      <c r="EB35" s="638"/>
      <c r="EC35" s="652"/>
    </row>
    <row r="36" spans="2:133" ht="11.25" customHeight="1" x14ac:dyDescent="0.15">
      <c r="B36" s="624" t="s">
        <v>315</v>
      </c>
      <c r="C36" s="625"/>
      <c r="D36" s="625"/>
      <c r="E36" s="625"/>
      <c r="F36" s="625"/>
      <c r="G36" s="625"/>
      <c r="H36" s="625"/>
      <c r="I36" s="625"/>
      <c r="J36" s="625"/>
      <c r="K36" s="625"/>
      <c r="L36" s="625"/>
      <c r="M36" s="625"/>
      <c r="N36" s="625"/>
      <c r="O36" s="625"/>
      <c r="P36" s="625"/>
      <c r="Q36" s="626"/>
      <c r="R36" s="627">
        <v>9957</v>
      </c>
      <c r="S36" s="628"/>
      <c r="T36" s="628"/>
      <c r="U36" s="628"/>
      <c r="V36" s="628"/>
      <c r="W36" s="628"/>
      <c r="X36" s="628"/>
      <c r="Y36" s="629"/>
      <c r="Z36" s="663">
        <v>0.2</v>
      </c>
      <c r="AA36" s="663"/>
      <c r="AB36" s="663"/>
      <c r="AC36" s="663"/>
      <c r="AD36" s="664" t="s">
        <v>122</v>
      </c>
      <c r="AE36" s="664"/>
      <c r="AF36" s="664"/>
      <c r="AG36" s="664"/>
      <c r="AH36" s="664"/>
      <c r="AI36" s="664"/>
      <c r="AJ36" s="664"/>
      <c r="AK36" s="664"/>
      <c r="AL36" s="630" t="s">
        <v>122</v>
      </c>
      <c r="AM36" s="631"/>
      <c r="AN36" s="631"/>
      <c r="AO36" s="665"/>
      <c r="AP36" s="222"/>
      <c r="AQ36" s="670" t="s">
        <v>316</v>
      </c>
      <c r="AR36" s="671"/>
      <c r="AS36" s="671"/>
      <c r="AT36" s="671"/>
      <c r="AU36" s="671"/>
      <c r="AV36" s="671"/>
      <c r="AW36" s="671"/>
      <c r="AX36" s="671"/>
      <c r="AY36" s="672"/>
      <c r="AZ36" s="673">
        <v>658354</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4102</v>
      </c>
      <c r="BW36" s="674"/>
      <c r="BX36" s="674"/>
      <c r="BY36" s="674"/>
      <c r="BZ36" s="674"/>
      <c r="CA36" s="674"/>
      <c r="CB36" s="675"/>
      <c r="CD36" s="624" t="s">
        <v>318</v>
      </c>
      <c r="CE36" s="625"/>
      <c r="CF36" s="625"/>
      <c r="CG36" s="625"/>
      <c r="CH36" s="625"/>
      <c r="CI36" s="625"/>
      <c r="CJ36" s="625"/>
      <c r="CK36" s="625"/>
      <c r="CL36" s="625"/>
      <c r="CM36" s="625"/>
      <c r="CN36" s="625"/>
      <c r="CO36" s="625"/>
      <c r="CP36" s="625"/>
      <c r="CQ36" s="626"/>
      <c r="CR36" s="627">
        <v>859325</v>
      </c>
      <c r="CS36" s="628"/>
      <c r="CT36" s="628"/>
      <c r="CU36" s="628"/>
      <c r="CV36" s="628"/>
      <c r="CW36" s="628"/>
      <c r="CX36" s="628"/>
      <c r="CY36" s="629"/>
      <c r="CZ36" s="630">
        <v>14</v>
      </c>
      <c r="DA36" s="638"/>
      <c r="DB36" s="638"/>
      <c r="DC36" s="639"/>
      <c r="DD36" s="633">
        <v>693457</v>
      </c>
      <c r="DE36" s="628"/>
      <c r="DF36" s="628"/>
      <c r="DG36" s="628"/>
      <c r="DH36" s="628"/>
      <c r="DI36" s="628"/>
      <c r="DJ36" s="628"/>
      <c r="DK36" s="629"/>
      <c r="DL36" s="633">
        <v>394078</v>
      </c>
      <c r="DM36" s="628"/>
      <c r="DN36" s="628"/>
      <c r="DO36" s="628"/>
      <c r="DP36" s="628"/>
      <c r="DQ36" s="628"/>
      <c r="DR36" s="628"/>
      <c r="DS36" s="628"/>
      <c r="DT36" s="628"/>
      <c r="DU36" s="628"/>
      <c r="DV36" s="629"/>
      <c r="DW36" s="630">
        <v>13.5</v>
      </c>
      <c r="DX36" s="638"/>
      <c r="DY36" s="638"/>
      <c r="DZ36" s="638"/>
      <c r="EA36" s="638"/>
      <c r="EB36" s="638"/>
      <c r="EC36" s="652"/>
    </row>
    <row r="37" spans="2:133" ht="11.25" customHeight="1" x14ac:dyDescent="0.15">
      <c r="B37" s="624" t="s">
        <v>319</v>
      </c>
      <c r="C37" s="625"/>
      <c r="D37" s="625"/>
      <c r="E37" s="625"/>
      <c r="F37" s="625"/>
      <c r="G37" s="625"/>
      <c r="H37" s="625"/>
      <c r="I37" s="625"/>
      <c r="J37" s="625"/>
      <c r="K37" s="625"/>
      <c r="L37" s="625"/>
      <c r="M37" s="625"/>
      <c r="N37" s="625"/>
      <c r="O37" s="625"/>
      <c r="P37" s="625"/>
      <c r="Q37" s="626"/>
      <c r="R37" s="627">
        <v>88331</v>
      </c>
      <c r="S37" s="628"/>
      <c r="T37" s="628"/>
      <c r="U37" s="628"/>
      <c r="V37" s="628"/>
      <c r="W37" s="628"/>
      <c r="X37" s="628"/>
      <c r="Y37" s="629"/>
      <c r="Z37" s="663">
        <v>1.4</v>
      </c>
      <c r="AA37" s="663"/>
      <c r="AB37" s="663"/>
      <c r="AC37" s="663"/>
      <c r="AD37" s="664">
        <v>9</v>
      </c>
      <c r="AE37" s="664"/>
      <c r="AF37" s="664"/>
      <c r="AG37" s="664"/>
      <c r="AH37" s="664"/>
      <c r="AI37" s="664"/>
      <c r="AJ37" s="664"/>
      <c r="AK37" s="664"/>
      <c r="AL37" s="630">
        <v>0</v>
      </c>
      <c r="AM37" s="631"/>
      <c r="AN37" s="631"/>
      <c r="AO37" s="665"/>
      <c r="AQ37" s="658" t="s">
        <v>320</v>
      </c>
      <c r="AR37" s="659"/>
      <c r="AS37" s="659"/>
      <c r="AT37" s="659"/>
      <c r="AU37" s="659"/>
      <c r="AV37" s="659"/>
      <c r="AW37" s="659"/>
      <c r="AX37" s="659"/>
      <c r="AY37" s="660"/>
      <c r="AZ37" s="627">
        <v>264657</v>
      </c>
      <c r="BA37" s="628"/>
      <c r="BB37" s="628"/>
      <c r="BC37" s="628"/>
      <c r="BD37" s="636"/>
      <c r="BE37" s="636"/>
      <c r="BF37" s="661"/>
      <c r="BG37" s="624" t="s">
        <v>321</v>
      </c>
      <c r="BH37" s="625"/>
      <c r="BI37" s="625"/>
      <c r="BJ37" s="625"/>
      <c r="BK37" s="625"/>
      <c r="BL37" s="625"/>
      <c r="BM37" s="625"/>
      <c r="BN37" s="625"/>
      <c r="BO37" s="625"/>
      <c r="BP37" s="625"/>
      <c r="BQ37" s="625"/>
      <c r="BR37" s="625"/>
      <c r="BS37" s="625"/>
      <c r="BT37" s="625"/>
      <c r="BU37" s="626"/>
      <c r="BV37" s="627">
        <v>3478</v>
      </c>
      <c r="BW37" s="628"/>
      <c r="BX37" s="628"/>
      <c r="BY37" s="628"/>
      <c r="BZ37" s="628"/>
      <c r="CA37" s="628"/>
      <c r="CB37" s="662"/>
      <c r="CD37" s="624" t="s">
        <v>322</v>
      </c>
      <c r="CE37" s="625"/>
      <c r="CF37" s="625"/>
      <c r="CG37" s="625"/>
      <c r="CH37" s="625"/>
      <c r="CI37" s="625"/>
      <c r="CJ37" s="625"/>
      <c r="CK37" s="625"/>
      <c r="CL37" s="625"/>
      <c r="CM37" s="625"/>
      <c r="CN37" s="625"/>
      <c r="CO37" s="625"/>
      <c r="CP37" s="625"/>
      <c r="CQ37" s="626"/>
      <c r="CR37" s="627">
        <v>195304</v>
      </c>
      <c r="CS37" s="636"/>
      <c r="CT37" s="636"/>
      <c r="CU37" s="636"/>
      <c r="CV37" s="636"/>
      <c r="CW37" s="636"/>
      <c r="CX37" s="636"/>
      <c r="CY37" s="637"/>
      <c r="CZ37" s="630">
        <v>3.2</v>
      </c>
      <c r="DA37" s="638"/>
      <c r="DB37" s="638"/>
      <c r="DC37" s="639"/>
      <c r="DD37" s="633">
        <v>195304</v>
      </c>
      <c r="DE37" s="636"/>
      <c r="DF37" s="636"/>
      <c r="DG37" s="636"/>
      <c r="DH37" s="636"/>
      <c r="DI37" s="636"/>
      <c r="DJ37" s="636"/>
      <c r="DK37" s="637"/>
      <c r="DL37" s="633">
        <v>177120</v>
      </c>
      <c r="DM37" s="636"/>
      <c r="DN37" s="636"/>
      <c r="DO37" s="636"/>
      <c r="DP37" s="636"/>
      <c r="DQ37" s="636"/>
      <c r="DR37" s="636"/>
      <c r="DS37" s="636"/>
      <c r="DT37" s="636"/>
      <c r="DU37" s="636"/>
      <c r="DV37" s="637"/>
      <c r="DW37" s="630">
        <v>6.1</v>
      </c>
      <c r="DX37" s="638"/>
      <c r="DY37" s="638"/>
      <c r="DZ37" s="638"/>
      <c r="EA37" s="638"/>
      <c r="EB37" s="638"/>
      <c r="EC37" s="652"/>
    </row>
    <row r="38" spans="2:133" ht="11.25" customHeight="1" x14ac:dyDescent="0.15">
      <c r="B38" s="624" t="s">
        <v>323</v>
      </c>
      <c r="C38" s="625"/>
      <c r="D38" s="625"/>
      <c r="E38" s="625"/>
      <c r="F38" s="625"/>
      <c r="G38" s="625"/>
      <c r="H38" s="625"/>
      <c r="I38" s="625"/>
      <c r="J38" s="625"/>
      <c r="K38" s="625"/>
      <c r="L38" s="625"/>
      <c r="M38" s="625"/>
      <c r="N38" s="625"/>
      <c r="O38" s="625"/>
      <c r="P38" s="625"/>
      <c r="Q38" s="626"/>
      <c r="R38" s="627">
        <v>1940010</v>
      </c>
      <c r="S38" s="628"/>
      <c r="T38" s="628"/>
      <c r="U38" s="628"/>
      <c r="V38" s="628"/>
      <c r="W38" s="628"/>
      <c r="X38" s="628"/>
      <c r="Y38" s="629"/>
      <c r="Z38" s="663">
        <v>30.9</v>
      </c>
      <c r="AA38" s="663"/>
      <c r="AB38" s="663"/>
      <c r="AC38" s="663"/>
      <c r="AD38" s="664" t="s">
        <v>122</v>
      </c>
      <c r="AE38" s="664"/>
      <c r="AF38" s="664"/>
      <c r="AG38" s="664"/>
      <c r="AH38" s="664"/>
      <c r="AI38" s="664"/>
      <c r="AJ38" s="664"/>
      <c r="AK38" s="664"/>
      <c r="AL38" s="630" t="s">
        <v>122</v>
      </c>
      <c r="AM38" s="631"/>
      <c r="AN38" s="631"/>
      <c r="AO38" s="665"/>
      <c r="AQ38" s="658" t="s">
        <v>324</v>
      </c>
      <c r="AR38" s="659"/>
      <c r="AS38" s="659"/>
      <c r="AT38" s="659"/>
      <c r="AU38" s="659"/>
      <c r="AV38" s="659"/>
      <c r="AW38" s="659"/>
      <c r="AX38" s="659"/>
      <c r="AY38" s="660"/>
      <c r="AZ38" s="627">
        <v>135500</v>
      </c>
      <c r="BA38" s="628"/>
      <c r="BB38" s="628"/>
      <c r="BC38" s="628"/>
      <c r="BD38" s="636"/>
      <c r="BE38" s="636"/>
      <c r="BF38" s="661"/>
      <c r="BG38" s="624" t="s">
        <v>325</v>
      </c>
      <c r="BH38" s="625"/>
      <c r="BI38" s="625"/>
      <c r="BJ38" s="625"/>
      <c r="BK38" s="625"/>
      <c r="BL38" s="625"/>
      <c r="BM38" s="625"/>
      <c r="BN38" s="625"/>
      <c r="BO38" s="625"/>
      <c r="BP38" s="625"/>
      <c r="BQ38" s="625"/>
      <c r="BR38" s="625"/>
      <c r="BS38" s="625"/>
      <c r="BT38" s="625"/>
      <c r="BU38" s="626"/>
      <c r="BV38" s="627">
        <v>349</v>
      </c>
      <c r="BW38" s="628"/>
      <c r="BX38" s="628"/>
      <c r="BY38" s="628"/>
      <c r="BZ38" s="628"/>
      <c r="CA38" s="628"/>
      <c r="CB38" s="662"/>
      <c r="CD38" s="624" t="s">
        <v>326</v>
      </c>
      <c r="CE38" s="625"/>
      <c r="CF38" s="625"/>
      <c r="CG38" s="625"/>
      <c r="CH38" s="625"/>
      <c r="CI38" s="625"/>
      <c r="CJ38" s="625"/>
      <c r="CK38" s="625"/>
      <c r="CL38" s="625"/>
      <c r="CM38" s="625"/>
      <c r="CN38" s="625"/>
      <c r="CO38" s="625"/>
      <c r="CP38" s="625"/>
      <c r="CQ38" s="626"/>
      <c r="CR38" s="627">
        <v>393697</v>
      </c>
      <c r="CS38" s="628"/>
      <c r="CT38" s="628"/>
      <c r="CU38" s="628"/>
      <c r="CV38" s="628"/>
      <c r="CW38" s="628"/>
      <c r="CX38" s="628"/>
      <c r="CY38" s="629"/>
      <c r="CZ38" s="630">
        <v>6.4</v>
      </c>
      <c r="DA38" s="638"/>
      <c r="DB38" s="638"/>
      <c r="DC38" s="639"/>
      <c r="DD38" s="633">
        <v>367506</v>
      </c>
      <c r="DE38" s="628"/>
      <c r="DF38" s="628"/>
      <c r="DG38" s="628"/>
      <c r="DH38" s="628"/>
      <c r="DI38" s="628"/>
      <c r="DJ38" s="628"/>
      <c r="DK38" s="629"/>
      <c r="DL38" s="633">
        <v>226065</v>
      </c>
      <c r="DM38" s="628"/>
      <c r="DN38" s="628"/>
      <c r="DO38" s="628"/>
      <c r="DP38" s="628"/>
      <c r="DQ38" s="628"/>
      <c r="DR38" s="628"/>
      <c r="DS38" s="628"/>
      <c r="DT38" s="628"/>
      <c r="DU38" s="628"/>
      <c r="DV38" s="629"/>
      <c r="DW38" s="630">
        <v>7.7</v>
      </c>
      <c r="DX38" s="638"/>
      <c r="DY38" s="638"/>
      <c r="DZ38" s="638"/>
      <c r="EA38" s="638"/>
      <c r="EB38" s="638"/>
      <c r="EC38" s="652"/>
    </row>
    <row r="39" spans="2:133" ht="11.25" customHeight="1" x14ac:dyDescent="0.15">
      <c r="B39" s="624" t="s">
        <v>327</v>
      </c>
      <c r="C39" s="625"/>
      <c r="D39" s="625"/>
      <c r="E39" s="625"/>
      <c r="F39" s="625"/>
      <c r="G39" s="625"/>
      <c r="H39" s="625"/>
      <c r="I39" s="625"/>
      <c r="J39" s="625"/>
      <c r="K39" s="625"/>
      <c r="L39" s="625"/>
      <c r="M39" s="625"/>
      <c r="N39" s="625"/>
      <c r="O39" s="625"/>
      <c r="P39" s="625"/>
      <c r="Q39" s="626"/>
      <c r="R39" s="627" t="s">
        <v>122</v>
      </c>
      <c r="S39" s="628"/>
      <c r="T39" s="628"/>
      <c r="U39" s="628"/>
      <c r="V39" s="628"/>
      <c r="W39" s="628"/>
      <c r="X39" s="628"/>
      <c r="Y39" s="629"/>
      <c r="Z39" s="663" t="s">
        <v>122</v>
      </c>
      <c r="AA39" s="663"/>
      <c r="AB39" s="663"/>
      <c r="AC39" s="663"/>
      <c r="AD39" s="664" t="s">
        <v>122</v>
      </c>
      <c r="AE39" s="664"/>
      <c r="AF39" s="664"/>
      <c r="AG39" s="664"/>
      <c r="AH39" s="664"/>
      <c r="AI39" s="664"/>
      <c r="AJ39" s="664"/>
      <c r="AK39" s="664"/>
      <c r="AL39" s="630" t="s">
        <v>122</v>
      </c>
      <c r="AM39" s="631"/>
      <c r="AN39" s="631"/>
      <c r="AO39" s="665"/>
      <c r="AQ39" s="658" t="s">
        <v>328</v>
      </c>
      <c r="AR39" s="659"/>
      <c r="AS39" s="659"/>
      <c r="AT39" s="659"/>
      <c r="AU39" s="659"/>
      <c r="AV39" s="659"/>
      <c r="AW39" s="659"/>
      <c r="AX39" s="659"/>
      <c r="AY39" s="660"/>
      <c r="AZ39" s="627">
        <v>129131</v>
      </c>
      <c r="BA39" s="628"/>
      <c r="BB39" s="628"/>
      <c r="BC39" s="628"/>
      <c r="BD39" s="636"/>
      <c r="BE39" s="636"/>
      <c r="BF39" s="661"/>
      <c r="BG39" s="624" t="s">
        <v>329</v>
      </c>
      <c r="BH39" s="625"/>
      <c r="BI39" s="625"/>
      <c r="BJ39" s="625"/>
      <c r="BK39" s="625"/>
      <c r="BL39" s="625"/>
      <c r="BM39" s="625"/>
      <c r="BN39" s="625"/>
      <c r="BO39" s="625"/>
      <c r="BP39" s="625"/>
      <c r="BQ39" s="625"/>
      <c r="BR39" s="625"/>
      <c r="BS39" s="625"/>
      <c r="BT39" s="625"/>
      <c r="BU39" s="626"/>
      <c r="BV39" s="627">
        <v>544</v>
      </c>
      <c r="BW39" s="628"/>
      <c r="BX39" s="628"/>
      <c r="BY39" s="628"/>
      <c r="BZ39" s="628"/>
      <c r="CA39" s="628"/>
      <c r="CB39" s="662"/>
      <c r="CD39" s="624" t="s">
        <v>330</v>
      </c>
      <c r="CE39" s="625"/>
      <c r="CF39" s="625"/>
      <c r="CG39" s="625"/>
      <c r="CH39" s="625"/>
      <c r="CI39" s="625"/>
      <c r="CJ39" s="625"/>
      <c r="CK39" s="625"/>
      <c r="CL39" s="625"/>
      <c r="CM39" s="625"/>
      <c r="CN39" s="625"/>
      <c r="CO39" s="625"/>
      <c r="CP39" s="625"/>
      <c r="CQ39" s="626"/>
      <c r="CR39" s="627">
        <v>92814</v>
      </c>
      <c r="CS39" s="636"/>
      <c r="CT39" s="636"/>
      <c r="CU39" s="636"/>
      <c r="CV39" s="636"/>
      <c r="CW39" s="636"/>
      <c r="CX39" s="636"/>
      <c r="CY39" s="637"/>
      <c r="CZ39" s="630">
        <v>1.5</v>
      </c>
      <c r="DA39" s="638"/>
      <c r="DB39" s="638"/>
      <c r="DC39" s="639"/>
      <c r="DD39" s="633">
        <v>25695</v>
      </c>
      <c r="DE39" s="636"/>
      <c r="DF39" s="636"/>
      <c r="DG39" s="636"/>
      <c r="DH39" s="636"/>
      <c r="DI39" s="636"/>
      <c r="DJ39" s="636"/>
      <c r="DK39" s="637"/>
      <c r="DL39" s="633" t="s">
        <v>122</v>
      </c>
      <c r="DM39" s="636"/>
      <c r="DN39" s="636"/>
      <c r="DO39" s="636"/>
      <c r="DP39" s="636"/>
      <c r="DQ39" s="636"/>
      <c r="DR39" s="636"/>
      <c r="DS39" s="636"/>
      <c r="DT39" s="636"/>
      <c r="DU39" s="636"/>
      <c r="DV39" s="637"/>
      <c r="DW39" s="630" t="s">
        <v>122</v>
      </c>
      <c r="DX39" s="638"/>
      <c r="DY39" s="638"/>
      <c r="DZ39" s="638"/>
      <c r="EA39" s="638"/>
      <c r="EB39" s="638"/>
      <c r="EC39" s="652"/>
    </row>
    <row r="40" spans="2:133" ht="11.25" customHeight="1" x14ac:dyDescent="0.15">
      <c r="B40" s="624" t="s">
        <v>331</v>
      </c>
      <c r="C40" s="625"/>
      <c r="D40" s="625"/>
      <c r="E40" s="625"/>
      <c r="F40" s="625"/>
      <c r="G40" s="625"/>
      <c r="H40" s="625"/>
      <c r="I40" s="625"/>
      <c r="J40" s="625"/>
      <c r="K40" s="625"/>
      <c r="L40" s="625"/>
      <c r="M40" s="625"/>
      <c r="N40" s="625"/>
      <c r="O40" s="625"/>
      <c r="P40" s="625"/>
      <c r="Q40" s="626"/>
      <c r="R40" s="627">
        <v>10210</v>
      </c>
      <c r="S40" s="628"/>
      <c r="T40" s="628"/>
      <c r="U40" s="628"/>
      <c r="V40" s="628"/>
      <c r="W40" s="628"/>
      <c r="X40" s="628"/>
      <c r="Y40" s="629"/>
      <c r="Z40" s="663">
        <v>0.2</v>
      </c>
      <c r="AA40" s="663"/>
      <c r="AB40" s="663"/>
      <c r="AC40" s="663"/>
      <c r="AD40" s="664" t="s">
        <v>122</v>
      </c>
      <c r="AE40" s="664"/>
      <c r="AF40" s="664"/>
      <c r="AG40" s="664"/>
      <c r="AH40" s="664"/>
      <c r="AI40" s="664"/>
      <c r="AJ40" s="664"/>
      <c r="AK40" s="664"/>
      <c r="AL40" s="630" t="s">
        <v>122</v>
      </c>
      <c r="AM40" s="631"/>
      <c r="AN40" s="631"/>
      <c r="AO40" s="665"/>
      <c r="AQ40" s="658" t="s">
        <v>332</v>
      </c>
      <c r="AR40" s="659"/>
      <c r="AS40" s="659"/>
      <c r="AT40" s="659"/>
      <c r="AU40" s="659"/>
      <c r="AV40" s="659"/>
      <c r="AW40" s="659"/>
      <c r="AX40" s="659"/>
      <c r="AY40" s="660"/>
      <c r="AZ40" s="627" t="s">
        <v>122</v>
      </c>
      <c r="BA40" s="628"/>
      <c r="BB40" s="628"/>
      <c r="BC40" s="628"/>
      <c r="BD40" s="636"/>
      <c r="BE40" s="636"/>
      <c r="BF40" s="661"/>
      <c r="BG40" s="666" t="s">
        <v>333</v>
      </c>
      <c r="BH40" s="667"/>
      <c r="BI40" s="667"/>
      <c r="BJ40" s="667"/>
      <c r="BK40" s="667"/>
      <c r="BL40" s="223"/>
      <c r="BM40" s="625" t="s">
        <v>334</v>
      </c>
      <c r="BN40" s="625"/>
      <c r="BO40" s="625"/>
      <c r="BP40" s="625"/>
      <c r="BQ40" s="625"/>
      <c r="BR40" s="625"/>
      <c r="BS40" s="625"/>
      <c r="BT40" s="625"/>
      <c r="BU40" s="626"/>
      <c r="BV40" s="627">
        <v>148</v>
      </c>
      <c r="BW40" s="628"/>
      <c r="BX40" s="628"/>
      <c r="BY40" s="628"/>
      <c r="BZ40" s="628"/>
      <c r="CA40" s="628"/>
      <c r="CB40" s="662"/>
      <c r="CD40" s="624" t="s">
        <v>335</v>
      </c>
      <c r="CE40" s="625"/>
      <c r="CF40" s="625"/>
      <c r="CG40" s="625"/>
      <c r="CH40" s="625"/>
      <c r="CI40" s="625"/>
      <c r="CJ40" s="625"/>
      <c r="CK40" s="625"/>
      <c r="CL40" s="625"/>
      <c r="CM40" s="625"/>
      <c r="CN40" s="625"/>
      <c r="CO40" s="625"/>
      <c r="CP40" s="625"/>
      <c r="CQ40" s="626"/>
      <c r="CR40" s="627">
        <v>20000</v>
      </c>
      <c r="CS40" s="628"/>
      <c r="CT40" s="628"/>
      <c r="CU40" s="628"/>
      <c r="CV40" s="628"/>
      <c r="CW40" s="628"/>
      <c r="CX40" s="628"/>
      <c r="CY40" s="629"/>
      <c r="CZ40" s="630">
        <v>0.3</v>
      </c>
      <c r="DA40" s="638"/>
      <c r="DB40" s="638"/>
      <c r="DC40" s="639"/>
      <c r="DD40" s="633" t="s">
        <v>122</v>
      </c>
      <c r="DE40" s="628"/>
      <c r="DF40" s="628"/>
      <c r="DG40" s="628"/>
      <c r="DH40" s="628"/>
      <c r="DI40" s="628"/>
      <c r="DJ40" s="628"/>
      <c r="DK40" s="629"/>
      <c r="DL40" s="633" t="s">
        <v>122</v>
      </c>
      <c r="DM40" s="628"/>
      <c r="DN40" s="628"/>
      <c r="DO40" s="628"/>
      <c r="DP40" s="628"/>
      <c r="DQ40" s="628"/>
      <c r="DR40" s="628"/>
      <c r="DS40" s="628"/>
      <c r="DT40" s="628"/>
      <c r="DU40" s="628"/>
      <c r="DV40" s="629"/>
      <c r="DW40" s="630" t="s">
        <v>122</v>
      </c>
      <c r="DX40" s="638"/>
      <c r="DY40" s="638"/>
      <c r="DZ40" s="638"/>
      <c r="EA40" s="638"/>
      <c r="EB40" s="638"/>
      <c r="EC40" s="652"/>
    </row>
    <row r="41" spans="2:133" ht="11.25" customHeight="1" x14ac:dyDescent="0.15">
      <c r="B41" s="608" t="s">
        <v>336</v>
      </c>
      <c r="C41" s="609"/>
      <c r="D41" s="609"/>
      <c r="E41" s="609"/>
      <c r="F41" s="609"/>
      <c r="G41" s="609"/>
      <c r="H41" s="609"/>
      <c r="I41" s="609"/>
      <c r="J41" s="609"/>
      <c r="K41" s="609"/>
      <c r="L41" s="609"/>
      <c r="M41" s="609"/>
      <c r="N41" s="609"/>
      <c r="O41" s="609"/>
      <c r="P41" s="609"/>
      <c r="Q41" s="610"/>
      <c r="R41" s="611">
        <v>6276581</v>
      </c>
      <c r="S41" s="649"/>
      <c r="T41" s="649"/>
      <c r="U41" s="649"/>
      <c r="V41" s="649"/>
      <c r="W41" s="649"/>
      <c r="X41" s="649"/>
      <c r="Y41" s="653"/>
      <c r="Z41" s="654">
        <v>100</v>
      </c>
      <c r="AA41" s="654"/>
      <c r="AB41" s="654"/>
      <c r="AC41" s="654"/>
      <c r="AD41" s="655">
        <v>2917195</v>
      </c>
      <c r="AE41" s="655"/>
      <c r="AF41" s="655"/>
      <c r="AG41" s="655"/>
      <c r="AH41" s="655"/>
      <c r="AI41" s="655"/>
      <c r="AJ41" s="655"/>
      <c r="AK41" s="655"/>
      <c r="AL41" s="614">
        <v>100</v>
      </c>
      <c r="AM41" s="656"/>
      <c r="AN41" s="656"/>
      <c r="AO41" s="657"/>
      <c r="AQ41" s="658" t="s">
        <v>337</v>
      </c>
      <c r="AR41" s="659"/>
      <c r="AS41" s="659"/>
      <c r="AT41" s="659"/>
      <c r="AU41" s="659"/>
      <c r="AV41" s="659"/>
      <c r="AW41" s="659"/>
      <c r="AX41" s="659"/>
      <c r="AY41" s="660"/>
      <c r="AZ41" s="627">
        <v>29609</v>
      </c>
      <c r="BA41" s="628"/>
      <c r="BB41" s="628"/>
      <c r="BC41" s="628"/>
      <c r="BD41" s="636"/>
      <c r="BE41" s="636"/>
      <c r="BF41" s="661"/>
      <c r="BG41" s="666"/>
      <c r="BH41" s="667"/>
      <c r="BI41" s="667"/>
      <c r="BJ41" s="667"/>
      <c r="BK41" s="667"/>
      <c r="BL41" s="223"/>
      <c r="BM41" s="625" t="s">
        <v>338</v>
      </c>
      <c r="BN41" s="625"/>
      <c r="BO41" s="625"/>
      <c r="BP41" s="625"/>
      <c r="BQ41" s="625"/>
      <c r="BR41" s="625"/>
      <c r="BS41" s="625"/>
      <c r="BT41" s="625"/>
      <c r="BU41" s="626"/>
      <c r="BV41" s="627" t="s">
        <v>122</v>
      </c>
      <c r="BW41" s="628"/>
      <c r="BX41" s="628"/>
      <c r="BY41" s="628"/>
      <c r="BZ41" s="628"/>
      <c r="CA41" s="628"/>
      <c r="CB41" s="662"/>
      <c r="CD41" s="624" t="s">
        <v>339</v>
      </c>
      <c r="CE41" s="625"/>
      <c r="CF41" s="625"/>
      <c r="CG41" s="625"/>
      <c r="CH41" s="625"/>
      <c r="CI41" s="625"/>
      <c r="CJ41" s="625"/>
      <c r="CK41" s="625"/>
      <c r="CL41" s="625"/>
      <c r="CM41" s="625"/>
      <c r="CN41" s="625"/>
      <c r="CO41" s="625"/>
      <c r="CP41" s="625"/>
      <c r="CQ41" s="626"/>
      <c r="CR41" s="627" t="s">
        <v>122</v>
      </c>
      <c r="CS41" s="636"/>
      <c r="CT41" s="636"/>
      <c r="CU41" s="636"/>
      <c r="CV41" s="636"/>
      <c r="CW41" s="636"/>
      <c r="CX41" s="636"/>
      <c r="CY41" s="637"/>
      <c r="CZ41" s="630" t="s">
        <v>122</v>
      </c>
      <c r="DA41" s="638"/>
      <c r="DB41" s="638"/>
      <c r="DC41" s="639"/>
      <c r="DD41" s="633" t="s">
        <v>122</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340</v>
      </c>
      <c r="AR42" s="647"/>
      <c r="AS42" s="647"/>
      <c r="AT42" s="647"/>
      <c r="AU42" s="647"/>
      <c r="AV42" s="647"/>
      <c r="AW42" s="647"/>
      <c r="AX42" s="647"/>
      <c r="AY42" s="648"/>
      <c r="AZ42" s="611">
        <v>99457</v>
      </c>
      <c r="BA42" s="649"/>
      <c r="BB42" s="649"/>
      <c r="BC42" s="649"/>
      <c r="BD42" s="612"/>
      <c r="BE42" s="612"/>
      <c r="BF42" s="650"/>
      <c r="BG42" s="668"/>
      <c r="BH42" s="669"/>
      <c r="BI42" s="669"/>
      <c r="BJ42" s="669"/>
      <c r="BK42" s="669"/>
      <c r="BL42" s="224"/>
      <c r="BM42" s="609" t="s">
        <v>341</v>
      </c>
      <c r="BN42" s="609"/>
      <c r="BO42" s="609"/>
      <c r="BP42" s="609"/>
      <c r="BQ42" s="609"/>
      <c r="BR42" s="609"/>
      <c r="BS42" s="609"/>
      <c r="BT42" s="609"/>
      <c r="BU42" s="610"/>
      <c r="BV42" s="611">
        <v>308</v>
      </c>
      <c r="BW42" s="649"/>
      <c r="BX42" s="649"/>
      <c r="BY42" s="649"/>
      <c r="BZ42" s="649"/>
      <c r="CA42" s="649"/>
      <c r="CB42" s="651"/>
      <c r="CD42" s="624" t="s">
        <v>342</v>
      </c>
      <c r="CE42" s="625"/>
      <c r="CF42" s="625"/>
      <c r="CG42" s="625"/>
      <c r="CH42" s="625"/>
      <c r="CI42" s="625"/>
      <c r="CJ42" s="625"/>
      <c r="CK42" s="625"/>
      <c r="CL42" s="625"/>
      <c r="CM42" s="625"/>
      <c r="CN42" s="625"/>
      <c r="CO42" s="625"/>
      <c r="CP42" s="625"/>
      <c r="CQ42" s="626"/>
      <c r="CR42" s="627">
        <v>2403390</v>
      </c>
      <c r="CS42" s="636"/>
      <c r="CT42" s="636"/>
      <c r="CU42" s="636"/>
      <c r="CV42" s="636"/>
      <c r="CW42" s="636"/>
      <c r="CX42" s="636"/>
      <c r="CY42" s="637"/>
      <c r="CZ42" s="630">
        <v>39.200000000000003</v>
      </c>
      <c r="DA42" s="638"/>
      <c r="DB42" s="638"/>
      <c r="DC42" s="639"/>
      <c r="DD42" s="633">
        <v>150902</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4" t="s">
        <v>343</v>
      </c>
      <c r="CD43" s="624" t="s">
        <v>344</v>
      </c>
      <c r="CE43" s="625"/>
      <c r="CF43" s="625"/>
      <c r="CG43" s="625"/>
      <c r="CH43" s="625"/>
      <c r="CI43" s="625"/>
      <c r="CJ43" s="625"/>
      <c r="CK43" s="625"/>
      <c r="CL43" s="625"/>
      <c r="CM43" s="625"/>
      <c r="CN43" s="625"/>
      <c r="CO43" s="625"/>
      <c r="CP43" s="625"/>
      <c r="CQ43" s="626"/>
      <c r="CR43" s="627">
        <v>41658</v>
      </c>
      <c r="CS43" s="636"/>
      <c r="CT43" s="636"/>
      <c r="CU43" s="636"/>
      <c r="CV43" s="636"/>
      <c r="CW43" s="636"/>
      <c r="CX43" s="636"/>
      <c r="CY43" s="637"/>
      <c r="CZ43" s="630">
        <v>0.7</v>
      </c>
      <c r="DA43" s="638"/>
      <c r="DB43" s="638"/>
      <c r="DC43" s="639"/>
      <c r="DD43" s="633">
        <v>41658</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345</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293</v>
      </c>
      <c r="CE44" s="641"/>
      <c r="CF44" s="624" t="s">
        <v>346</v>
      </c>
      <c r="CG44" s="625"/>
      <c r="CH44" s="625"/>
      <c r="CI44" s="625"/>
      <c r="CJ44" s="625"/>
      <c r="CK44" s="625"/>
      <c r="CL44" s="625"/>
      <c r="CM44" s="625"/>
      <c r="CN44" s="625"/>
      <c r="CO44" s="625"/>
      <c r="CP44" s="625"/>
      <c r="CQ44" s="626"/>
      <c r="CR44" s="627">
        <v>2377774</v>
      </c>
      <c r="CS44" s="628"/>
      <c r="CT44" s="628"/>
      <c r="CU44" s="628"/>
      <c r="CV44" s="628"/>
      <c r="CW44" s="628"/>
      <c r="CX44" s="628"/>
      <c r="CY44" s="629"/>
      <c r="CZ44" s="630">
        <v>38.799999999999997</v>
      </c>
      <c r="DA44" s="631"/>
      <c r="DB44" s="631"/>
      <c r="DC44" s="632"/>
      <c r="DD44" s="633">
        <v>147946</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347</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348</v>
      </c>
      <c r="CG45" s="625"/>
      <c r="CH45" s="625"/>
      <c r="CI45" s="625"/>
      <c r="CJ45" s="625"/>
      <c r="CK45" s="625"/>
      <c r="CL45" s="625"/>
      <c r="CM45" s="625"/>
      <c r="CN45" s="625"/>
      <c r="CO45" s="625"/>
      <c r="CP45" s="625"/>
      <c r="CQ45" s="626"/>
      <c r="CR45" s="627">
        <v>182777</v>
      </c>
      <c r="CS45" s="636"/>
      <c r="CT45" s="636"/>
      <c r="CU45" s="636"/>
      <c r="CV45" s="636"/>
      <c r="CW45" s="636"/>
      <c r="CX45" s="636"/>
      <c r="CY45" s="637"/>
      <c r="CZ45" s="630">
        <v>3</v>
      </c>
      <c r="DA45" s="638"/>
      <c r="DB45" s="638"/>
      <c r="DC45" s="639"/>
      <c r="DD45" s="633">
        <v>7408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5"/>
      <c r="CD46" s="642"/>
      <c r="CE46" s="643"/>
      <c r="CF46" s="624" t="s">
        <v>349</v>
      </c>
      <c r="CG46" s="625"/>
      <c r="CH46" s="625"/>
      <c r="CI46" s="625"/>
      <c r="CJ46" s="625"/>
      <c r="CK46" s="625"/>
      <c r="CL46" s="625"/>
      <c r="CM46" s="625"/>
      <c r="CN46" s="625"/>
      <c r="CO46" s="625"/>
      <c r="CP46" s="625"/>
      <c r="CQ46" s="626"/>
      <c r="CR46" s="627">
        <v>2194997</v>
      </c>
      <c r="CS46" s="628"/>
      <c r="CT46" s="628"/>
      <c r="CU46" s="628"/>
      <c r="CV46" s="628"/>
      <c r="CW46" s="628"/>
      <c r="CX46" s="628"/>
      <c r="CY46" s="629"/>
      <c r="CZ46" s="630">
        <v>35.799999999999997</v>
      </c>
      <c r="DA46" s="631"/>
      <c r="DB46" s="631"/>
      <c r="DC46" s="632"/>
      <c r="DD46" s="633">
        <v>140538</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5"/>
      <c r="CD47" s="642"/>
      <c r="CE47" s="643"/>
      <c r="CF47" s="624" t="s">
        <v>350</v>
      </c>
      <c r="CG47" s="625"/>
      <c r="CH47" s="625"/>
      <c r="CI47" s="625"/>
      <c r="CJ47" s="625"/>
      <c r="CK47" s="625"/>
      <c r="CL47" s="625"/>
      <c r="CM47" s="625"/>
      <c r="CN47" s="625"/>
      <c r="CO47" s="625"/>
      <c r="CP47" s="625"/>
      <c r="CQ47" s="626"/>
      <c r="CR47" s="627">
        <v>25616</v>
      </c>
      <c r="CS47" s="636"/>
      <c r="CT47" s="636"/>
      <c r="CU47" s="636"/>
      <c r="CV47" s="636"/>
      <c r="CW47" s="636"/>
      <c r="CX47" s="636"/>
      <c r="CY47" s="637"/>
      <c r="CZ47" s="630">
        <v>0.4</v>
      </c>
      <c r="DA47" s="638"/>
      <c r="DB47" s="638"/>
      <c r="DC47" s="639"/>
      <c r="DD47" s="633">
        <v>2956</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5"/>
      <c r="CD48" s="644"/>
      <c r="CE48" s="645"/>
      <c r="CF48" s="624" t="s">
        <v>351</v>
      </c>
      <c r="CG48" s="625"/>
      <c r="CH48" s="625"/>
      <c r="CI48" s="625"/>
      <c r="CJ48" s="625"/>
      <c r="CK48" s="625"/>
      <c r="CL48" s="625"/>
      <c r="CM48" s="625"/>
      <c r="CN48" s="625"/>
      <c r="CO48" s="625"/>
      <c r="CP48" s="625"/>
      <c r="CQ48" s="626"/>
      <c r="CR48" s="627" t="s">
        <v>122</v>
      </c>
      <c r="CS48" s="628"/>
      <c r="CT48" s="628"/>
      <c r="CU48" s="628"/>
      <c r="CV48" s="628"/>
      <c r="CW48" s="628"/>
      <c r="CX48" s="628"/>
      <c r="CY48" s="629"/>
      <c r="CZ48" s="630" t="s">
        <v>122</v>
      </c>
      <c r="DA48" s="631"/>
      <c r="DB48" s="631"/>
      <c r="DC48" s="632"/>
      <c r="DD48" s="633" t="s">
        <v>122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5"/>
      <c r="CD49" s="608" t="s">
        <v>352</v>
      </c>
      <c r="CE49" s="609"/>
      <c r="CF49" s="609"/>
      <c r="CG49" s="609"/>
      <c r="CH49" s="609"/>
      <c r="CI49" s="609"/>
      <c r="CJ49" s="609"/>
      <c r="CK49" s="609"/>
      <c r="CL49" s="609"/>
      <c r="CM49" s="609"/>
      <c r="CN49" s="609"/>
      <c r="CO49" s="609"/>
      <c r="CP49" s="609"/>
      <c r="CQ49" s="610"/>
      <c r="CR49" s="611">
        <v>6130086</v>
      </c>
      <c r="CS49" s="612"/>
      <c r="CT49" s="612"/>
      <c r="CU49" s="612"/>
      <c r="CV49" s="612"/>
      <c r="CW49" s="612"/>
      <c r="CX49" s="612"/>
      <c r="CY49" s="613"/>
      <c r="CZ49" s="614">
        <v>100</v>
      </c>
      <c r="DA49" s="615"/>
      <c r="DB49" s="615"/>
      <c r="DC49" s="616"/>
      <c r="DD49" s="617">
        <v>3184868</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GaxZfvbdErs0nykSh9OAGYL75Q3/olxigF7dcd6gGnkgFsxfyee1NQKg0WHIEO4YIF0HrPXErVPBy+nowZqL5g==" saltValue="MdBTWCdUTr/lWEWKA6ac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6" t="s">
        <v>353</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7" t="s">
        <v>354</v>
      </c>
      <c r="DK2" s="1108"/>
      <c r="DL2" s="1108"/>
      <c r="DM2" s="1108"/>
      <c r="DN2" s="1108"/>
      <c r="DO2" s="1109"/>
      <c r="DP2" s="228"/>
      <c r="DQ2" s="1107" t="s">
        <v>355</v>
      </c>
      <c r="DR2" s="1108"/>
      <c r="DS2" s="1108"/>
      <c r="DT2" s="1108"/>
      <c r="DU2" s="1108"/>
      <c r="DV2" s="1108"/>
      <c r="DW2" s="1108"/>
      <c r="DX2" s="1108"/>
      <c r="DY2" s="1108"/>
      <c r="DZ2" s="110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110"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100" t="s">
        <v>372</v>
      </c>
      <c r="DH5" s="1101"/>
      <c r="DI5" s="1101"/>
      <c r="DJ5" s="1101"/>
      <c r="DK5" s="1102"/>
      <c r="DL5" s="1100" t="s">
        <v>373</v>
      </c>
      <c r="DM5" s="1101"/>
      <c r="DN5" s="1101"/>
      <c r="DO5" s="1101"/>
      <c r="DP5" s="1102"/>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087">
        <v>6276</v>
      </c>
      <c r="R7" s="1088"/>
      <c r="S7" s="1088"/>
      <c r="T7" s="1088"/>
      <c r="U7" s="1088"/>
      <c r="V7" s="1088">
        <v>6130</v>
      </c>
      <c r="W7" s="1088"/>
      <c r="X7" s="1088"/>
      <c r="Y7" s="1088"/>
      <c r="Z7" s="1088"/>
      <c r="AA7" s="1088">
        <v>146</v>
      </c>
      <c r="AB7" s="1088"/>
      <c r="AC7" s="1088"/>
      <c r="AD7" s="1088"/>
      <c r="AE7" s="1089"/>
      <c r="AF7" s="1090">
        <v>146</v>
      </c>
      <c r="AG7" s="1091"/>
      <c r="AH7" s="1091"/>
      <c r="AI7" s="1091"/>
      <c r="AJ7" s="1092"/>
      <c r="AK7" s="1093">
        <v>245</v>
      </c>
      <c r="AL7" s="1094"/>
      <c r="AM7" s="1094"/>
      <c r="AN7" s="1094"/>
      <c r="AO7" s="1094"/>
      <c r="AP7" s="1094">
        <v>5874</v>
      </c>
      <c r="AQ7" s="1094"/>
      <c r="AR7" s="1094"/>
      <c r="AS7" s="1094"/>
      <c r="AT7" s="1094"/>
      <c r="AU7" s="1095"/>
      <c r="AV7" s="1095"/>
      <c r="AW7" s="1095"/>
      <c r="AX7" s="1095"/>
      <c r="AY7" s="1096"/>
      <c r="AZ7" s="232"/>
      <c r="BA7" s="232"/>
      <c r="BB7" s="232"/>
      <c r="BC7" s="232"/>
      <c r="BD7" s="232"/>
      <c r="BE7" s="233"/>
      <c r="BF7" s="233"/>
      <c r="BG7" s="233"/>
      <c r="BH7" s="233"/>
      <c r="BI7" s="233"/>
      <c r="BJ7" s="233"/>
      <c r="BK7" s="233"/>
      <c r="BL7" s="233"/>
      <c r="BM7" s="233"/>
      <c r="BN7" s="233"/>
      <c r="BO7" s="233"/>
      <c r="BP7" s="233"/>
      <c r="BQ7" s="236">
        <v>1</v>
      </c>
      <c r="BR7" s="237"/>
      <c r="BS7" s="1097" t="s">
        <v>549</v>
      </c>
      <c r="BT7" s="1098"/>
      <c r="BU7" s="1098"/>
      <c r="BV7" s="1098"/>
      <c r="BW7" s="1098"/>
      <c r="BX7" s="1098"/>
      <c r="BY7" s="1098"/>
      <c r="BZ7" s="1098"/>
      <c r="CA7" s="1098"/>
      <c r="CB7" s="1098"/>
      <c r="CC7" s="1098"/>
      <c r="CD7" s="1098"/>
      <c r="CE7" s="1098"/>
      <c r="CF7" s="1098"/>
      <c r="CG7" s="1099"/>
      <c r="CH7" s="1084" t="s">
        <v>488</v>
      </c>
      <c r="CI7" s="1085"/>
      <c r="CJ7" s="1085"/>
      <c r="CK7" s="1085"/>
      <c r="CL7" s="1086"/>
      <c r="CM7" s="1084">
        <v>10</v>
      </c>
      <c r="CN7" s="1085"/>
      <c r="CO7" s="1085"/>
      <c r="CP7" s="1085"/>
      <c r="CQ7" s="1086"/>
      <c r="CR7" s="1084">
        <v>1</v>
      </c>
      <c r="CS7" s="1085"/>
      <c r="CT7" s="1085"/>
      <c r="CU7" s="1085"/>
      <c r="CV7" s="1086"/>
      <c r="CW7" s="1084">
        <v>9</v>
      </c>
      <c r="CX7" s="1085"/>
      <c r="CY7" s="1085"/>
      <c r="CZ7" s="1085"/>
      <c r="DA7" s="1086"/>
      <c r="DB7" s="1084" t="s">
        <v>488</v>
      </c>
      <c r="DC7" s="1085"/>
      <c r="DD7" s="1085"/>
      <c r="DE7" s="1085"/>
      <c r="DF7" s="1086"/>
      <c r="DG7" s="1084" t="s">
        <v>488</v>
      </c>
      <c r="DH7" s="1085"/>
      <c r="DI7" s="1085"/>
      <c r="DJ7" s="1085"/>
      <c r="DK7" s="1086"/>
      <c r="DL7" s="1084" t="s">
        <v>488</v>
      </c>
      <c r="DM7" s="1085"/>
      <c r="DN7" s="1085"/>
      <c r="DO7" s="1085"/>
      <c r="DP7" s="1086"/>
      <c r="DQ7" s="1084" t="s">
        <v>488</v>
      </c>
      <c r="DR7" s="1085"/>
      <c r="DS7" s="1085"/>
      <c r="DT7" s="1085"/>
      <c r="DU7" s="1086"/>
      <c r="DV7" s="1097"/>
      <c r="DW7" s="1098"/>
      <c r="DX7" s="1098"/>
      <c r="DY7" s="1098"/>
      <c r="DZ7" s="111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6276</v>
      </c>
      <c r="R23" s="1061"/>
      <c r="S23" s="1061"/>
      <c r="T23" s="1061"/>
      <c r="U23" s="1061"/>
      <c r="V23" s="1061">
        <v>6130</v>
      </c>
      <c r="W23" s="1061"/>
      <c r="X23" s="1061"/>
      <c r="Y23" s="1061"/>
      <c r="Z23" s="1061"/>
      <c r="AA23" s="1061">
        <v>146</v>
      </c>
      <c r="AB23" s="1061"/>
      <c r="AC23" s="1061"/>
      <c r="AD23" s="1061"/>
      <c r="AE23" s="1068"/>
      <c r="AF23" s="1069">
        <v>146</v>
      </c>
      <c r="AG23" s="1061"/>
      <c r="AH23" s="1061"/>
      <c r="AI23" s="1061"/>
      <c r="AJ23" s="1070"/>
      <c r="AK23" s="1071"/>
      <c r="AL23" s="1072"/>
      <c r="AM23" s="1072"/>
      <c r="AN23" s="1072"/>
      <c r="AO23" s="1072"/>
      <c r="AP23" s="1061">
        <v>5874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301</v>
      </c>
      <c r="R28" s="1051"/>
      <c r="S28" s="1051"/>
      <c r="T28" s="1051"/>
      <c r="U28" s="1051"/>
      <c r="V28" s="1051">
        <v>297</v>
      </c>
      <c r="W28" s="1051"/>
      <c r="X28" s="1051"/>
      <c r="Y28" s="1051"/>
      <c r="Z28" s="1051"/>
      <c r="AA28" s="1051">
        <v>4</v>
      </c>
      <c r="AB28" s="1051"/>
      <c r="AC28" s="1051"/>
      <c r="AD28" s="1051"/>
      <c r="AE28" s="1052"/>
      <c r="AF28" s="1053">
        <v>4</v>
      </c>
      <c r="AG28" s="1051"/>
      <c r="AH28" s="1051"/>
      <c r="AI28" s="1051"/>
      <c r="AJ28" s="1054"/>
      <c r="AK28" s="1042">
        <v>43</v>
      </c>
      <c r="AL28" s="1043"/>
      <c r="AM28" s="1043"/>
      <c r="AN28" s="1043"/>
      <c r="AO28" s="1043"/>
      <c r="AP28" s="1043" t="s">
        <v>488</v>
      </c>
      <c r="AQ28" s="1043"/>
      <c r="AR28" s="1043"/>
      <c r="AS28" s="1043"/>
      <c r="AT28" s="1043"/>
      <c r="AU28" s="1043" t="s">
        <v>488</v>
      </c>
      <c r="AV28" s="1043"/>
      <c r="AW28" s="1043"/>
      <c r="AX28" s="1043"/>
      <c r="AY28" s="1043"/>
      <c r="AZ28" s="1044" t="s">
        <v>488</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346</v>
      </c>
      <c r="R29" s="1039"/>
      <c r="S29" s="1039"/>
      <c r="T29" s="1039"/>
      <c r="U29" s="1039"/>
      <c r="V29" s="1039">
        <v>320</v>
      </c>
      <c r="W29" s="1039"/>
      <c r="X29" s="1039"/>
      <c r="Y29" s="1039"/>
      <c r="Z29" s="1039"/>
      <c r="AA29" s="1039">
        <v>26</v>
      </c>
      <c r="AB29" s="1039"/>
      <c r="AC29" s="1039"/>
      <c r="AD29" s="1039"/>
      <c r="AE29" s="1040"/>
      <c r="AF29" s="1035">
        <v>26</v>
      </c>
      <c r="AG29" s="1036"/>
      <c r="AH29" s="1036"/>
      <c r="AI29" s="1036"/>
      <c r="AJ29" s="1037"/>
      <c r="AK29" s="980">
        <v>75</v>
      </c>
      <c r="AL29" s="971"/>
      <c r="AM29" s="971"/>
      <c r="AN29" s="971"/>
      <c r="AO29" s="971"/>
      <c r="AP29" s="971" t="s">
        <v>488</v>
      </c>
      <c r="AQ29" s="971"/>
      <c r="AR29" s="971"/>
      <c r="AS29" s="971"/>
      <c r="AT29" s="971"/>
      <c r="AU29" s="971" t="s">
        <v>488</v>
      </c>
      <c r="AV29" s="971"/>
      <c r="AW29" s="971"/>
      <c r="AX29" s="971"/>
      <c r="AY29" s="971"/>
      <c r="AZ29" s="1041" t="s">
        <v>488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53</v>
      </c>
      <c r="R30" s="1039"/>
      <c r="S30" s="1039"/>
      <c r="T30" s="1039"/>
      <c r="U30" s="1039"/>
      <c r="V30" s="1039">
        <v>53</v>
      </c>
      <c r="W30" s="1039"/>
      <c r="X30" s="1039"/>
      <c r="Y30" s="1039"/>
      <c r="Z30" s="1039"/>
      <c r="AA30" s="1039">
        <v>0</v>
      </c>
      <c r="AB30" s="1039"/>
      <c r="AC30" s="1039"/>
      <c r="AD30" s="1039"/>
      <c r="AE30" s="1040"/>
      <c r="AF30" s="1035" t="s">
        <v>122</v>
      </c>
      <c r="AG30" s="1036"/>
      <c r="AH30" s="1036"/>
      <c r="AI30" s="1036"/>
      <c r="AJ30" s="1037"/>
      <c r="AK30" s="980">
        <v>16</v>
      </c>
      <c r="AL30" s="971"/>
      <c r="AM30" s="971"/>
      <c r="AN30" s="971"/>
      <c r="AO30" s="971"/>
      <c r="AP30" s="971" t="s">
        <v>488</v>
      </c>
      <c r="AQ30" s="971"/>
      <c r="AR30" s="971"/>
      <c r="AS30" s="971"/>
      <c r="AT30" s="971"/>
      <c r="AU30" s="971" t="s">
        <v>488</v>
      </c>
      <c r="AV30" s="971"/>
      <c r="AW30" s="971"/>
      <c r="AX30" s="971"/>
      <c r="AY30" s="971"/>
      <c r="AZ30" s="1041" t="s">
        <v>488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369</v>
      </c>
      <c r="R31" s="1039"/>
      <c r="S31" s="1039"/>
      <c r="T31" s="1039"/>
      <c r="U31" s="1039"/>
      <c r="V31" s="1039">
        <v>382</v>
      </c>
      <c r="W31" s="1039"/>
      <c r="X31" s="1039"/>
      <c r="Y31" s="1039"/>
      <c r="Z31" s="1039"/>
      <c r="AA31" s="1039">
        <v>-13</v>
      </c>
      <c r="AB31" s="1039"/>
      <c r="AC31" s="1039"/>
      <c r="AD31" s="1039"/>
      <c r="AE31" s="1040"/>
      <c r="AF31" s="1035">
        <v>164</v>
      </c>
      <c r="AG31" s="1036"/>
      <c r="AH31" s="1036"/>
      <c r="AI31" s="1036"/>
      <c r="AJ31" s="1037"/>
      <c r="AK31" s="980">
        <v>265</v>
      </c>
      <c r="AL31" s="971"/>
      <c r="AM31" s="971"/>
      <c r="AN31" s="971"/>
      <c r="AO31" s="971"/>
      <c r="AP31" s="971">
        <v>80</v>
      </c>
      <c r="AQ31" s="971"/>
      <c r="AR31" s="971"/>
      <c r="AS31" s="971"/>
      <c r="AT31" s="971"/>
      <c r="AU31" s="971">
        <v>50</v>
      </c>
      <c r="AV31" s="971"/>
      <c r="AW31" s="971"/>
      <c r="AX31" s="971"/>
      <c r="AY31" s="971"/>
      <c r="AZ31" s="1041" t="s">
        <v>488</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202</v>
      </c>
      <c r="R32" s="1039"/>
      <c r="S32" s="1039"/>
      <c r="T32" s="1039"/>
      <c r="U32" s="1039"/>
      <c r="V32" s="1039">
        <v>195</v>
      </c>
      <c r="W32" s="1039"/>
      <c r="X32" s="1039"/>
      <c r="Y32" s="1039"/>
      <c r="Z32" s="1039"/>
      <c r="AA32" s="1039">
        <v>7</v>
      </c>
      <c r="AB32" s="1039"/>
      <c r="AC32" s="1039"/>
      <c r="AD32" s="1039"/>
      <c r="AE32" s="1040"/>
      <c r="AF32" s="1035">
        <v>7</v>
      </c>
      <c r="AG32" s="1036"/>
      <c r="AH32" s="1036"/>
      <c r="AI32" s="1036"/>
      <c r="AJ32" s="1037"/>
      <c r="AK32" s="980">
        <v>129</v>
      </c>
      <c r="AL32" s="971"/>
      <c r="AM32" s="971"/>
      <c r="AN32" s="971"/>
      <c r="AO32" s="971"/>
      <c r="AP32" s="971">
        <v>484</v>
      </c>
      <c r="AQ32" s="971"/>
      <c r="AR32" s="971"/>
      <c r="AS32" s="971"/>
      <c r="AT32" s="971"/>
      <c r="AU32" s="971">
        <v>358</v>
      </c>
      <c r="AV32" s="971"/>
      <c r="AW32" s="971"/>
      <c r="AX32" s="971"/>
      <c r="AY32" s="971"/>
      <c r="AZ32" s="1041" t="s">
        <v>488</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241</v>
      </c>
      <c r="R33" s="1039"/>
      <c r="S33" s="1039"/>
      <c r="T33" s="1039"/>
      <c r="U33" s="1039"/>
      <c r="V33" s="1039">
        <v>230</v>
      </c>
      <c r="W33" s="1039"/>
      <c r="X33" s="1039"/>
      <c r="Y33" s="1039"/>
      <c r="Z33" s="1039"/>
      <c r="AA33" s="1039">
        <v>11</v>
      </c>
      <c r="AB33" s="1039"/>
      <c r="AC33" s="1039"/>
      <c r="AD33" s="1039"/>
      <c r="AE33" s="1040"/>
      <c r="AF33" s="1035">
        <v>11</v>
      </c>
      <c r="AG33" s="1036"/>
      <c r="AH33" s="1036"/>
      <c r="AI33" s="1036"/>
      <c r="AJ33" s="1037"/>
      <c r="AK33" s="980">
        <v>136</v>
      </c>
      <c r="AL33" s="971"/>
      <c r="AM33" s="971"/>
      <c r="AN33" s="971"/>
      <c r="AO33" s="971"/>
      <c r="AP33" s="971">
        <v>929</v>
      </c>
      <c r="AQ33" s="971"/>
      <c r="AR33" s="971"/>
      <c r="AS33" s="971"/>
      <c r="AT33" s="971"/>
      <c r="AU33" s="971">
        <v>830</v>
      </c>
      <c r="AV33" s="971"/>
      <c r="AW33" s="971"/>
      <c r="AX33" s="971"/>
      <c r="AY33" s="971"/>
      <c r="AZ33" s="1041" t="s">
        <v>488</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212</v>
      </c>
      <c r="AG63" s="959"/>
      <c r="AH63" s="959"/>
      <c r="AI63" s="959"/>
      <c r="AJ63" s="1022"/>
      <c r="AK63" s="1023"/>
      <c r="AL63" s="963"/>
      <c r="AM63" s="963"/>
      <c r="AN63" s="963"/>
      <c r="AO63" s="963"/>
      <c r="AP63" s="959">
        <v>1493</v>
      </c>
      <c r="AQ63" s="959"/>
      <c r="AR63" s="959"/>
      <c r="AS63" s="959"/>
      <c r="AT63" s="959"/>
      <c r="AU63" s="959">
        <v>1238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570</v>
      </c>
      <c r="R68" s="982"/>
      <c r="S68" s="982"/>
      <c r="T68" s="982"/>
      <c r="U68" s="982"/>
      <c r="V68" s="982">
        <v>547</v>
      </c>
      <c r="W68" s="982"/>
      <c r="X68" s="982"/>
      <c r="Y68" s="982"/>
      <c r="Z68" s="982"/>
      <c r="AA68" s="982">
        <v>23</v>
      </c>
      <c r="AB68" s="982"/>
      <c r="AC68" s="982"/>
      <c r="AD68" s="982"/>
      <c r="AE68" s="982"/>
      <c r="AF68" s="982">
        <v>23</v>
      </c>
      <c r="AG68" s="982"/>
      <c r="AH68" s="982"/>
      <c r="AI68" s="982"/>
      <c r="AJ68" s="982"/>
      <c r="AK68" s="982" t="s">
        <v>488</v>
      </c>
      <c r="AL68" s="982"/>
      <c r="AM68" s="982"/>
      <c r="AN68" s="982"/>
      <c r="AO68" s="982"/>
      <c r="AP68" s="982" t="s">
        <v>488</v>
      </c>
      <c r="AQ68" s="982"/>
      <c r="AR68" s="982"/>
      <c r="AS68" s="982"/>
      <c r="AT68" s="982"/>
      <c r="AU68" s="982" t="s">
        <v>488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1008</v>
      </c>
      <c r="R69" s="971"/>
      <c r="S69" s="971"/>
      <c r="T69" s="971"/>
      <c r="U69" s="971"/>
      <c r="V69" s="971">
        <v>970</v>
      </c>
      <c r="W69" s="971"/>
      <c r="X69" s="971"/>
      <c r="Y69" s="971"/>
      <c r="Z69" s="971"/>
      <c r="AA69" s="971">
        <v>38</v>
      </c>
      <c r="AB69" s="971"/>
      <c r="AC69" s="971"/>
      <c r="AD69" s="971"/>
      <c r="AE69" s="971"/>
      <c r="AF69" s="971">
        <v>38</v>
      </c>
      <c r="AG69" s="971"/>
      <c r="AH69" s="971"/>
      <c r="AI69" s="971"/>
      <c r="AJ69" s="971"/>
      <c r="AK69" s="971" t="s">
        <v>488</v>
      </c>
      <c r="AL69" s="971"/>
      <c r="AM69" s="971"/>
      <c r="AN69" s="971"/>
      <c r="AO69" s="971"/>
      <c r="AP69" s="971">
        <v>35</v>
      </c>
      <c r="AQ69" s="971"/>
      <c r="AR69" s="971"/>
      <c r="AS69" s="971"/>
      <c r="AT69" s="971"/>
      <c r="AU69" s="971" t="s">
        <v>488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c r="C70" s="975"/>
      <c r="D70" s="975"/>
      <c r="E70" s="975"/>
      <c r="F70" s="975"/>
      <c r="G70" s="975"/>
      <c r="H70" s="975"/>
      <c r="I70" s="975"/>
      <c r="J70" s="975"/>
      <c r="K70" s="975"/>
      <c r="L70" s="975"/>
      <c r="M70" s="975"/>
      <c r="N70" s="975"/>
      <c r="O70" s="975"/>
      <c r="P70" s="976"/>
      <c r="Q70" s="977"/>
      <c r="R70" s="971"/>
      <c r="S70" s="971"/>
      <c r="T70" s="971"/>
      <c r="U70" s="971"/>
      <c r="V70" s="971"/>
      <c r="W70" s="971"/>
      <c r="X70" s="971"/>
      <c r="Y70" s="971"/>
      <c r="Z70" s="971"/>
      <c r="AA70" s="971"/>
      <c r="AB70" s="971"/>
      <c r="AC70" s="971"/>
      <c r="AD70" s="971"/>
      <c r="AE70" s="971"/>
      <c r="AF70" s="971"/>
      <c r="AG70" s="971"/>
      <c r="AH70" s="971"/>
      <c r="AI70" s="971"/>
      <c r="AJ70" s="971"/>
      <c r="AK70" s="971"/>
      <c r="AL70" s="971"/>
      <c r="AM70" s="971"/>
      <c r="AN70" s="971"/>
      <c r="AO70" s="971"/>
      <c r="AP70" s="971"/>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61</v>
      </c>
      <c r="AG88" s="959"/>
      <c r="AH88" s="959"/>
      <c r="AI88" s="959"/>
      <c r="AJ88" s="959"/>
      <c r="AK88" s="963"/>
      <c r="AL88" s="963"/>
      <c r="AM88" s="963"/>
      <c r="AN88" s="963"/>
      <c r="AO88" s="963"/>
      <c r="AP88" s="959">
        <v>35</v>
      </c>
      <c r="AQ88" s="959"/>
      <c r="AR88" s="959"/>
      <c r="AS88" s="959"/>
      <c r="AT88" s="959"/>
      <c r="AU88" s="959" t="s">
        <v>488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v>
      </c>
      <c r="CS102" s="953"/>
      <c r="CT102" s="953"/>
      <c r="CU102" s="953"/>
      <c r="CV102" s="954"/>
      <c r="CW102" s="952">
        <v>9</v>
      </c>
      <c r="CX102" s="953"/>
      <c r="CY102" s="953"/>
      <c r="CZ102" s="953"/>
      <c r="DA102" s="954"/>
      <c r="DB102" s="952" t="s">
        <v>488</v>
      </c>
      <c r="DC102" s="953"/>
      <c r="DD102" s="953"/>
      <c r="DE102" s="953"/>
      <c r="DF102" s="954"/>
      <c r="DG102" s="952" t="s">
        <v>488</v>
      </c>
      <c r="DH102" s="953"/>
      <c r="DI102" s="953"/>
      <c r="DJ102" s="953"/>
      <c r="DK102" s="954"/>
      <c r="DL102" s="952" t="s">
        <v>488</v>
      </c>
      <c r="DM102" s="953"/>
      <c r="DN102" s="953"/>
      <c r="DO102" s="953"/>
      <c r="DP102" s="954"/>
      <c r="DQ102" s="952" t="s">
        <v>488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295</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295</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295</v>
      </c>
      <c r="DR109" s="896"/>
      <c r="DS109" s="896"/>
      <c r="DT109" s="896"/>
      <c r="DU109" s="897"/>
      <c r="DV109" s="898" t="s">
        <v>413</v>
      </c>
      <c r="DW109" s="896"/>
      <c r="DX109" s="896"/>
      <c r="DY109" s="896"/>
      <c r="DZ109" s="929"/>
    </row>
    <row r="110" spans="1:131" s="230" customFormat="1" ht="26.25" customHeight="1" x14ac:dyDescent="0.15">
      <c r="A110" s="809" t="s">
        <v>415</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580342</v>
      </c>
      <c r="AB110" s="889"/>
      <c r="AC110" s="889"/>
      <c r="AD110" s="889"/>
      <c r="AE110" s="890"/>
      <c r="AF110" s="891">
        <v>623352</v>
      </c>
      <c r="AG110" s="889"/>
      <c r="AH110" s="889"/>
      <c r="AI110" s="889"/>
      <c r="AJ110" s="890"/>
      <c r="AK110" s="891">
        <v>668830</v>
      </c>
      <c r="AL110" s="889"/>
      <c r="AM110" s="889"/>
      <c r="AN110" s="889"/>
      <c r="AO110" s="890"/>
      <c r="AP110" s="892">
        <v>28.3</v>
      </c>
      <c r="AQ110" s="893"/>
      <c r="AR110" s="893"/>
      <c r="AS110" s="893"/>
      <c r="AT110" s="894"/>
      <c r="AU110" s="930" t="s">
        <v>69</v>
      </c>
      <c r="AV110" s="931"/>
      <c r="AW110" s="931"/>
      <c r="AX110" s="931"/>
      <c r="AY110" s="931"/>
      <c r="AZ110" s="860" t="s">
        <v>416</v>
      </c>
      <c r="BA110" s="810"/>
      <c r="BB110" s="810"/>
      <c r="BC110" s="810"/>
      <c r="BD110" s="810"/>
      <c r="BE110" s="810"/>
      <c r="BF110" s="810"/>
      <c r="BG110" s="810"/>
      <c r="BH110" s="810"/>
      <c r="BI110" s="810"/>
      <c r="BJ110" s="810"/>
      <c r="BK110" s="810"/>
      <c r="BL110" s="810"/>
      <c r="BM110" s="810"/>
      <c r="BN110" s="810"/>
      <c r="BO110" s="810"/>
      <c r="BP110" s="811"/>
      <c r="BQ110" s="861">
        <v>4978472</v>
      </c>
      <c r="BR110" s="842"/>
      <c r="BS110" s="842"/>
      <c r="BT110" s="842"/>
      <c r="BU110" s="842"/>
      <c r="BV110" s="842">
        <v>4712324</v>
      </c>
      <c r="BW110" s="842"/>
      <c r="BX110" s="842"/>
      <c r="BY110" s="842"/>
      <c r="BZ110" s="842"/>
      <c r="CA110" s="842">
        <v>5873799</v>
      </c>
      <c r="CB110" s="842"/>
      <c r="CC110" s="842"/>
      <c r="CD110" s="842"/>
      <c r="CE110" s="842"/>
      <c r="CF110" s="866">
        <v>248.9</v>
      </c>
      <c r="CG110" s="867"/>
      <c r="CH110" s="867"/>
      <c r="CI110" s="867"/>
      <c r="CJ110" s="867"/>
      <c r="CK110" s="926" t="s">
        <v>417</v>
      </c>
      <c r="CL110" s="819"/>
      <c r="CM110" s="860" t="s">
        <v>418</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7" t="s">
        <v>420</v>
      </c>
      <c r="BA111" s="752"/>
      <c r="BB111" s="752"/>
      <c r="BC111" s="752"/>
      <c r="BD111" s="752"/>
      <c r="BE111" s="752"/>
      <c r="BF111" s="752"/>
      <c r="BG111" s="752"/>
      <c r="BH111" s="752"/>
      <c r="BI111" s="752"/>
      <c r="BJ111" s="752"/>
      <c r="BK111" s="752"/>
      <c r="BL111" s="752"/>
      <c r="BM111" s="752"/>
      <c r="BN111" s="752"/>
      <c r="BO111" s="752"/>
      <c r="BP111" s="753"/>
      <c r="BQ111" s="789" t="s">
        <v>122</v>
      </c>
      <c r="BR111" s="790"/>
      <c r="BS111" s="790"/>
      <c r="BT111" s="790"/>
      <c r="BU111" s="790"/>
      <c r="BV111" s="790" t="s">
        <v>122</v>
      </c>
      <c r="BW111" s="790"/>
      <c r="BX111" s="790"/>
      <c r="BY111" s="790"/>
      <c r="BZ111" s="790"/>
      <c r="CA111" s="790" t="s">
        <v>122</v>
      </c>
      <c r="CB111" s="790"/>
      <c r="CC111" s="790"/>
      <c r="CD111" s="790"/>
      <c r="CE111" s="790"/>
      <c r="CF111" s="875" t="s">
        <v>122</v>
      </c>
      <c r="CG111" s="876"/>
      <c r="CH111" s="876"/>
      <c r="CI111" s="876"/>
      <c r="CJ111" s="876"/>
      <c r="CK111" s="927"/>
      <c r="CL111" s="821"/>
      <c r="CM111" s="817"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122</v>
      </c>
      <c r="DH111" s="790"/>
      <c r="DI111" s="790"/>
      <c r="DJ111" s="790"/>
      <c r="DK111" s="790"/>
      <c r="DL111" s="790" t="s">
        <v>122</v>
      </c>
      <c r="DM111" s="790"/>
      <c r="DN111" s="790"/>
      <c r="DO111" s="790"/>
      <c r="DP111" s="790"/>
      <c r="DQ111" s="790" t="s">
        <v>122</v>
      </c>
      <c r="DR111" s="790"/>
      <c r="DS111" s="790"/>
      <c r="DT111" s="790"/>
      <c r="DU111" s="790"/>
      <c r="DV111" s="796" t="s">
        <v>122</v>
      </c>
      <c r="DW111" s="796"/>
      <c r="DX111" s="796"/>
      <c r="DY111" s="796"/>
      <c r="DZ111" s="797"/>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7" t="s">
        <v>424</v>
      </c>
      <c r="BA112" s="752"/>
      <c r="BB112" s="752"/>
      <c r="BC112" s="752"/>
      <c r="BD112" s="752"/>
      <c r="BE112" s="752"/>
      <c r="BF112" s="752"/>
      <c r="BG112" s="752"/>
      <c r="BH112" s="752"/>
      <c r="BI112" s="752"/>
      <c r="BJ112" s="752"/>
      <c r="BK112" s="752"/>
      <c r="BL112" s="752"/>
      <c r="BM112" s="752"/>
      <c r="BN112" s="752"/>
      <c r="BO112" s="752"/>
      <c r="BP112" s="753"/>
      <c r="BQ112" s="789">
        <v>1375564</v>
      </c>
      <c r="BR112" s="790"/>
      <c r="BS112" s="790"/>
      <c r="BT112" s="790"/>
      <c r="BU112" s="790"/>
      <c r="BV112" s="790">
        <v>1306985</v>
      </c>
      <c r="BW112" s="790"/>
      <c r="BX112" s="790"/>
      <c r="BY112" s="790"/>
      <c r="BZ112" s="790"/>
      <c r="CA112" s="790">
        <v>1238807</v>
      </c>
      <c r="CB112" s="790"/>
      <c r="CC112" s="790"/>
      <c r="CD112" s="790"/>
      <c r="CE112" s="790"/>
      <c r="CF112" s="875">
        <v>52.5</v>
      </c>
      <c r="CG112" s="876"/>
      <c r="CH112" s="876"/>
      <c r="CI112" s="876"/>
      <c r="CJ112" s="876"/>
      <c r="CK112" s="927"/>
      <c r="CL112" s="821"/>
      <c r="CM112" s="817"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122</v>
      </c>
      <c r="DH112" s="790"/>
      <c r="DI112" s="790"/>
      <c r="DJ112" s="790"/>
      <c r="DK112" s="790"/>
      <c r="DL112" s="790" t="s">
        <v>122</v>
      </c>
      <c r="DM112" s="790"/>
      <c r="DN112" s="790"/>
      <c r="DO112" s="790"/>
      <c r="DP112" s="790"/>
      <c r="DQ112" s="790" t="s">
        <v>122</v>
      </c>
      <c r="DR112" s="790"/>
      <c r="DS112" s="790"/>
      <c r="DT112" s="790"/>
      <c r="DU112" s="790"/>
      <c r="DV112" s="796" t="s">
        <v>122</v>
      </c>
      <c r="DW112" s="796"/>
      <c r="DX112" s="796"/>
      <c r="DY112" s="796"/>
      <c r="DZ112" s="797"/>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162695</v>
      </c>
      <c r="AB113" s="919"/>
      <c r="AC113" s="919"/>
      <c r="AD113" s="919"/>
      <c r="AE113" s="920"/>
      <c r="AF113" s="921">
        <v>155840</v>
      </c>
      <c r="AG113" s="919"/>
      <c r="AH113" s="919"/>
      <c r="AI113" s="919"/>
      <c r="AJ113" s="920"/>
      <c r="AK113" s="921">
        <v>163232</v>
      </c>
      <c r="AL113" s="919"/>
      <c r="AM113" s="919"/>
      <c r="AN113" s="919"/>
      <c r="AO113" s="920"/>
      <c r="AP113" s="922">
        <v>6.9</v>
      </c>
      <c r="AQ113" s="923"/>
      <c r="AR113" s="923"/>
      <c r="AS113" s="923"/>
      <c r="AT113" s="924"/>
      <c r="AU113" s="932"/>
      <c r="AV113" s="933"/>
      <c r="AW113" s="933"/>
      <c r="AX113" s="933"/>
      <c r="AY113" s="933"/>
      <c r="AZ113" s="817" t="s">
        <v>427</v>
      </c>
      <c r="BA113" s="752"/>
      <c r="BB113" s="752"/>
      <c r="BC113" s="752"/>
      <c r="BD113" s="752"/>
      <c r="BE113" s="752"/>
      <c r="BF113" s="752"/>
      <c r="BG113" s="752"/>
      <c r="BH113" s="752"/>
      <c r="BI113" s="752"/>
      <c r="BJ113" s="752"/>
      <c r="BK113" s="752"/>
      <c r="BL113" s="752"/>
      <c r="BM113" s="752"/>
      <c r="BN113" s="752"/>
      <c r="BO113" s="752"/>
      <c r="BP113" s="753"/>
      <c r="BQ113" s="789" t="s">
        <v>122</v>
      </c>
      <c r="BR113" s="790"/>
      <c r="BS113" s="790"/>
      <c r="BT113" s="790"/>
      <c r="BU113" s="790"/>
      <c r="BV113" s="790" t="s">
        <v>122</v>
      </c>
      <c r="BW113" s="790"/>
      <c r="BX113" s="790"/>
      <c r="BY113" s="790"/>
      <c r="BZ113" s="790"/>
      <c r="CA113" s="790" t="s">
        <v>122</v>
      </c>
      <c r="CB113" s="790"/>
      <c r="CC113" s="790"/>
      <c r="CD113" s="790"/>
      <c r="CE113" s="790"/>
      <c r="CF113" s="875" t="s">
        <v>122</v>
      </c>
      <c r="CG113" s="876"/>
      <c r="CH113" s="876"/>
      <c r="CI113" s="876"/>
      <c r="CJ113" s="876"/>
      <c r="CK113" s="927"/>
      <c r="CL113" s="821"/>
      <c r="CM113" s="817"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7" t="s">
        <v>430</v>
      </c>
      <c r="BA114" s="752"/>
      <c r="BB114" s="752"/>
      <c r="BC114" s="752"/>
      <c r="BD114" s="752"/>
      <c r="BE114" s="752"/>
      <c r="BF114" s="752"/>
      <c r="BG114" s="752"/>
      <c r="BH114" s="752"/>
      <c r="BI114" s="752"/>
      <c r="BJ114" s="752"/>
      <c r="BK114" s="752"/>
      <c r="BL114" s="752"/>
      <c r="BM114" s="752"/>
      <c r="BN114" s="752"/>
      <c r="BO114" s="752"/>
      <c r="BP114" s="753"/>
      <c r="BQ114" s="789">
        <v>740423</v>
      </c>
      <c r="BR114" s="790"/>
      <c r="BS114" s="790"/>
      <c r="BT114" s="790"/>
      <c r="BU114" s="790"/>
      <c r="BV114" s="790">
        <v>723986</v>
      </c>
      <c r="BW114" s="790"/>
      <c r="BX114" s="790"/>
      <c r="BY114" s="790"/>
      <c r="BZ114" s="790"/>
      <c r="CA114" s="790">
        <v>741246</v>
      </c>
      <c r="CB114" s="790"/>
      <c r="CC114" s="790"/>
      <c r="CD114" s="790"/>
      <c r="CE114" s="790"/>
      <c r="CF114" s="875">
        <v>31.4</v>
      </c>
      <c r="CG114" s="876"/>
      <c r="CH114" s="876"/>
      <c r="CI114" s="876"/>
      <c r="CJ114" s="876"/>
      <c r="CK114" s="927"/>
      <c r="CL114" s="821"/>
      <c r="CM114" s="817"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3921</v>
      </c>
      <c r="AB115" s="919"/>
      <c r="AC115" s="919"/>
      <c r="AD115" s="919"/>
      <c r="AE115" s="920"/>
      <c r="AF115" s="921">
        <v>3303</v>
      </c>
      <c r="AG115" s="919"/>
      <c r="AH115" s="919"/>
      <c r="AI115" s="919"/>
      <c r="AJ115" s="920"/>
      <c r="AK115" s="921">
        <v>2714</v>
      </c>
      <c r="AL115" s="919"/>
      <c r="AM115" s="919"/>
      <c r="AN115" s="919"/>
      <c r="AO115" s="920"/>
      <c r="AP115" s="922">
        <v>0.1</v>
      </c>
      <c r="AQ115" s="923"/>
      <c r="AR115" s="923"/>
      <c r="AS115" s="923"/>
      <c r="AT115" s="924"/>
      <c r="AU115" s="932"/>
      <c r="AV115" s="933"/>
      <c r="AW115" s="933"/>
      <c r="AX115" s="933"/>
      <c r="AY115" s="933"/>
      <c r="AZ115" s="817" t="s">
        <v>433</v>
      </c>
      <c r="BA115" s="752"/>
      <c r="BB115" s="752"/>
      <c r="BC115" s="752"/>
      <c r="BD115" s="752"/>
      <c r="BE115" s="752"/>
      <c r="BF115" s="752"/>
      <c r="BG115" s="752"/>
      <c r="BH115" s="752"/>
      <c r="BI115" s="752"/>
      <c r="BJ115" s="752"/>
      <c r="BK115" s="752"/>
      <c r="BL115" s="752"/>
      <c r="BM115" s="752"/>
      <c r="BN115" s="752"/>
      <c r="BO115" s="752"/>
      <c r="BP115" s="753"/>
      <c r="BQ115" s="789" t="s">
        <v>122</v>
      </c>
      <c r="BR115" s="790"/>
      <c r="BS115" s="790"/>
      <c r="BT115" s="790"/>
      <c r="BU115" s="790"/>
      <c r="BV115" s="790" t="s">
        <v>122</v>
      </c>
      <c r="BW115" s="790"/>
      <c r="BX115" s="790"/>
      <c r="BY115" s="790"/>
      <c r="BZ115" s="790"/>
      <c r="CA115" s="790" t="s">
        <v>122</v>
      </c>
      <c r="CB115" s="790"/>
      <c r="CC115" s="790"/>
      <c r="CD115" s="790"/>
      <c r="CE115" s="790"/>
      <c r="CF115" s="875" t="s">
        <v>122</v>
      </c>
      <c r="CG115" s="876"/>
      <c r="CH115" s="876"/>
      <c r="CI115" s="876"/>
      <c r="CJ115" s="876"/>
      <c r="CK115" s="927"/>
      <c r="CL115" s="821"/>
      <c r="CM115" s="817"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v>
      </c>
      <c r="AB116" s="780"/>
      <c r="AC116" s="780"/>
      <c r="AD116" s="780"/>
      <c r="AE116" s="781"/>
      <c r="AF116" s="782">
        <v>212</v>
      </c>
      <c r="AG116" s="780"/>
      <c r="AH116" s="780"/>
      <c r="AI116" s="780"/>
      <c r="AJ116" s="781"/>
      <c r="AK116" s="782">
        <v>744</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789" t="s">
        <v>122</v>
      </c>
      <c r="BR116" s="790"/>
      <c r="BS116" s="790"/>
      <c r="BT116" s="790"/>
      <c r="BU116" s="790"/>
      <c r="BV116" s="790" t="s">
        <v>122</v>
      </c>
      <c r="BW116" s="790"/>
      <c r="BX116" s="790"/>
      <c r="BY116" s="790"/>
      <c r="BZ116" s="790"/>
      <c r="CA116" s="790" t="s">
        <v>122</v>
      </c>
      <c r="CB116" s="790"/>
      <c r="CC116" s="790"/>
      <c r="CD116" s="790"/>
      <c r="CE116" s="790"/>
      <c r="CF116" s="875" t="s">
        <v>122</v>
      </c>
      <c r="CG116" s="876"/>
      <c r="CH116" s="876"/>
      <c r="CI116" s="876"/>
      <c r="CJ116" s="876"/>
      <c r="CK116" s="927"/>
      <c r="CL116" s="821"/>
      <c r="CM116" s="817"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746959</v>
      </c>
      <c r="AB117" s="903"/>
      <c r="AC117" s="903"/>
      <c r="AD117" s="903"/>
      <c r="AE117" s="904"/>
      <c r="AF117" s="905">
        <v>782707</v>
      </c>
      <c r="AG117" s="903"/>
      <c r="AH117" s="903"/>
      <c r="AI117" s="903"/>
      <c r="AJ117" s="904"/>
      <c r="AK117" s="905">
        <v>835520</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789" t="s">
        <v>122</v>
      </c>
      <c r="BR117" s="790"/>
      <c r="BS117" s="790"/>
      <c r="BT117" s="790"/>
      <c r="BU117" s="790"/>
      <c r="BV117" s="790" t="s">
        <v>122</v>
      </c>
      <c r="BW117" s="790"/>
      <c r="BX117" s="790"/>
      <c r="BY117" s="790"/>
      <c r="BZ117" s="790"/>
      <c r="CA117" s="790" t="s">
        <v>122</v>
      </c>
      <c r="CB117" s="790"/>
      <c r="CC117" s="790"/>
      <c r="CD117" s="790"/>
      <c r="CE117" s="790"/>
      <c r="CF117" s="875" t="s">
        <v>122</v>
      </c>
      <c r="CG117" s="876"/>
      <c r="CH117" s="876"/>
      <c r="CI117" s="876"/>
      <c r="CJ117" s="876"/>
      <c r="CK117" s="927"/>
      <c r="CL117" s="821"/>
      <c r="CM117" s="817"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295</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7"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443</v>
      </c>
      <c r="BP119" s="878"/>
      <c r="BQ119" s="879">
        <v>7094459</v>
      </c>
      <c r="BR119" s="845"/>
      <c r="BS119" s="845"/>
      <c r="BT119" s="845"/>
      <c r="BU119" s="845"/>
      <c r="BV119" s="845">
        <v>6743295</v>
      </c>
      <c r="BW119" s="845"/>
      <c r="BX119" s="845"/>
      <c r="BY119" s="845"/>
      <c r="BZ119" s="845"/>
      <c r="CA119" s="845">
        <v>7853852</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7"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10"/>
      <c r="BB120" s="810"/>
      <c r="BC120" s="810"/>
      <c r="BD120" s="810"/>
      <c r="BE120" s="810"/>
      <c r="BF120" s="810"/>
      <c r="BG120" s="810"/>
      <c r="BH120" s="810"/>
      <c r="BI120" s="810"/>
      <c r="BJ120" s="810"/>
      <c r="BK120" s="810"/>
      <c r="BL120" s="810"/>
      <c r="BM120" s="810"/>
      <c r="BN120" s="810"/>
      <c r="BO120" s="810"/>
      <c r="BP120" s="811"/>
      <c r="BQ120" s="861">
        <v>2306932</v>
      </c>
      <c r="BR120" s="842"/>
      <c r="BS120" s="842"/>
      <c r="BT120" s="842"/>
      <c r="BU120" s="842"/>
      <c r="BV120" s="842">
        <v>2485898</v>
      </c>
      <c r="BW120" s="842"/>
      <c r="BX120" s="842"/>
      <c r="BY120" s="842"/>
      <c r="BZ120" s="842"/>
      <c r="CA120" s="842">
        <v>2469608</v>
      </c>
      <c r="CB120" s="842"/>
      <c r="CC120" s="842"/>
      <c r="CD120" s="842"/>
      <c r="CE120" s="842"/>
      <c r="CF120" s="866">
        <v>104.6</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898768</v>
      </c>
      <c r="DH120" s="842"/>
      <c r="DI120" s="842"/>
      <c r="DJ120" s="842"/>
      <c r="DK120" s="842"/>
      <c r="DL120" s="842">
        <v>859039</v>
      </c>
      <c r="DM120" s="842"/>
      <c r="DN120" s="842"/>
      <c r="DO120" s="842"/>
      <c r="DP120" s="842"/>
      <c r="DQ120" s="842">
        <v>829995</v>
      </c>
      <c r="DR120" s="842"/>
      <c r="DS120" s="842"/>
      <c r="DT120" s="842"/>
      <c r="DU120" s="842"/>
      <c r="DV120" s="843">
        <v>35.200000000000003</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7" t="s">
        <v>449</v>
      </c>
      <c r="BA121" s="752"/>
      <c r="BB121" s="752"/>
      <c r="BC121" s="752"/>
      <c r="BD121" s="752"/>
      <c r="BE121" s="752"/>
      <c r="BF121" s="752"/>
      <c r="BG121" s="752"/>
      <c r="BH121" s="752"/>
      <c r="BI121" s="752"/>
      <c r="BJ121" s="752"/>
      <c r="BK121" s="752"/>
      <c r="BL121" s="752"/>
      <c r="BM121" s="752"/>
      <c r="BN121" s="752"/>
      <c r="BO121" s="752"/>
      <c r="BP121" s="753"/>
      <c r="BQ121" s="789">
        <v>268177</v>
      </c>
      <c r="BR121" s="790"/>
      <c r="BS121" s="790"/>
      <c r="BT121" s="790"/>
      <c r="BU121" s="790"/>
      <c r="BV121" s="790">
        <v>219991</v>
      </c>
      <c r="BW121" s="790"/>
      <c r="BX121" s="790"/>
      <c r="BY121" s="790"/>
      <c r="BZ121" s="790"/>
      <c r="CA121" s="790">
        <v>173034</v>
      </c>
      <c r="CB121" s="790"/>
      <c r="CC121" s="790"/>
      <c r="CD121" s="790"/>
      <c r="CE121" s="790"/>
      <c r="CF121" s="875">
        <v>7.3</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789">
        <v>465742</v>
      </c>
      <c r="DH121" s="790"/>
      <c r="DI121" s="790"/>
      <c r="DJ121" s="790"/>
      <c r="DK121" s="790"/>
      <c r="DL121" s="790">
        <v>416007</v>
      </c>
      <c r="DM121" s="790"/>
      <c r="DN121" s="790"/>
      <c r="DO121" s="790"/>
      <c r="DP121" s="790"/>
      <c r="DQ121" s="790">
        <v>358447</v>
      </c>
      <c r="DR121" s="790"/>
      <c r="DS121" s="790"/>
      <c r="DT121" s="790"/>
      <c r="DU121" s="790"/>
      <c r="DV121" s="796">
        <v>15.2</v>
      </c>
      <c r="DW121" s="796"/>
      <c r="DX121" s="796"/>
      <c r="DY121" s="796"/>
      <c r="DZ121" s="797"/>
    </row>
    <row r="122" spans="1:130" s="230" customFormat="1" ht="26.25" customHeight="1" x14ac:dyDescent="0.15">
      <c r="A122" s="820"/>
      <c r="B122" s="821"/>
      <c r="C122" s="817"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4601573</v>
      </c>
      <c r="BR122" s="845"/>
      <c r="BS122" s="845"/>
      <c r="BT122" s="845"/>
      <c r="BU122" s="845"/>
      <c r="BV122" s="845">
        <v>4387507</v>
      </c>
      <c r="BW122" s="845"/>
      <c r="BX122" s="845"/>
      <c r="BY122" s="845"/>
      <c r="BZ122" s="845"/>
      <c r="CA122" s="845">
        <v>5232009</v>
      </c>
      <c r="CB122" s="845"/>
      <c r="CC122" s="845"/>
      <c r="CD122" s="845"/>
      <c r="CE122" s="845"/>
      <c r="CF122" s="846">
        <v>221.7</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789">
        <v>11054</v>
      </c>
      <c r="DH122" s="790"/>
      <c r="DI122" s="790"/>
      <c r="DJ122" s="790"/>
      <c r="DK122" s="790"/>
      <c r="DL122" s="790">
        <v>31939</v>
      </c>
      <c r="DM122" s="790"/>
      <c r="DN122" s="790"/>
      <c r="DO122" s="790"/>
      <c r="DP122" s="790"/>
      <c r="DQ122" s="790">
        <v>50365</v>
      </c>
      <c r="DR122" s="790"/>
      <c r="DS122" s="790"/>
      <c r="DT122" s="790"/>
      <c r="DU122" s="790"/>
      <c r="DV122" s="796">
        <v>2.1</v>
      </c>
      <c r="DW122" s="796"/>
      <c r="DX122" s="796"/>
      <c r="DY122" s="796"/>
      <c r="DZ122" s="797"/>
    </row>
    <row r="123" spans="1:130" s="230" customFormat="1" ht="26.25" customHeight="1" x14ac:dyDescent="0.15">
      <c r="A123" s="820"/>
      <c r="B123" s="821"/>
      <c r="C123" s="817"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451</v>
      </c>
      <c r="BP123" s="878"/>
      <c r="BQ123" s="832">
        <v>7176682</v>
      </c>
      <c r="BR123" s="833"/>
      <c r="BS123" s="833"/>
      <c r="BT123" s="833"/>
      <c r="BU123" s="833"/>
      <c r="BV123" s="833">
        <v>7093396</v>
      </c>
      <c r="BW123" s="833"/>
      <c r="BX123" s="833"/>
      <c r="BY123" s="833"/>
      <c r="BZ123" s="833"/>
      <c r="CA123" s="833">
        <v>7874651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7"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7"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10"/>
      <c r="CR125" s="810"/>
      <c r="CS125" s="810"/>
      <c r="CT125" s="810"/>
      <c r="CU125" s="810"/>
      <c r="CV125" s="810"/>
      <c r="CW125" s="810"/>
      <c r="CX125" s="810"/>
      <c r="CY125" s="810"/>
      <c r="CZ125" s="810"/>
      <c r="DA125" s="810"/>
      <c r="DB125" s="810"/>
      <c r="DC125" s="810"/>
      <c r="DD125" s="810"/>
      <c r="DE125" s="810"/>
      <c r="DF125" s="811"/>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7"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7" t="s">
        <v>456</v>
      </c>
      <c r="CQ126" s="752"/>
      <c r="CR126" s="752"/>
      <c r="CS126" s="752"/>
      <c r="CT126" s="752"/>
      <c r="CU126" s="752"/>
      <c r="CV126" s="752"/>
      <c r="CW126" s="752"/>
      <c r="CX126" s="752"/>
      <c r="CY126" s="752"/>
      <c r="CZ126" s="752"/>
      <c r="DA126" s="752"/>
      <c r="DB126" s="752"/>
      <c r="DC126" s="752"/>
      <c r="DD126" s="752"/>
      <c r="DE126" s="752"/>
      <c r="DF126" s="753"/>
      <c r="DG126" s="789" t="s">
        <v>122</v>
      </c>
      <c r="DH126" s="790"/>
      <c r="DI126" s="790"/>
      <c r="DJ126" s="790"/>
      <c r="DK126" s="790"/>
      <c r="DL126" s="790" t="s">
        <v>122</v>
      </c>
      <c r="DM126" s="790"/>
      <c r="DN126" s="790"/>
      <c r="DO126" s="790"/>
      <c r="DP126" s="790"/>
      <c r="DQ126" s="790" t="s">
        <v>122</v>
      </c>
      <c r="DR126" s="790"/>
      <c r="DS126" s="790"/>
      <c r="DT126" s="790"/>
      <c r="DU126" s="790"/>
      <c r="DV126" s="796" t="s">
        <v>122</v>
      </c>
      <c r="DW126" s="796"/>
      <c r="DX126" s="796"/>
      <c r="DY126" s="796"/>
      <c r="DZ126" s="797"/>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3921</v>
      </c>
      <c r="AB127" s="780"/>
      <c r="AC127" s="780"/>
      <c r="AD127" s="780"/>
      <c r="AE127" s="781"/>
      <c r="AF127" s="782">
        <v>3303</v>
      </c>
      <c r="AG127" s="780"/>
      <c r="AH127" s="780"/>
      <c r="AI127" s="780"/>
      <c r="AJ127" s="781"/>
      <c r="AK127" s="782">
        <v>2714</v>
      </c>
      <c r="AL127" s="780"/>
      <c r="AM127" s="780"/>
      <c r="AN127" s="780"/>
      <c r="AO127" s="781"/>
      <c r="AP127" s="824">
        <v>0.1</v>
      </c>
      <c r="AQ127" s="825"/>
      <c r="AR127" s="825"/>
      <c r="AS127" s="825"/>
      <c r="AT127" s="826"/>
      <c r="AU127" s="232"/>
      <c r="AV127" s="232"/>
      <c r="AW127" s="232"/>
      <c r="AX127" s="841" t="s">
        <v>458</v>
      </c>
      <c r="AY127" s="814"/>
      <c r="AZ127" s="814"/>
      <c r="BA127" s="814"/>
      <c r="BB127" s="814"/>
      <c r="BC127" s="814"/>
      <c r="BD127" s="814"/>
      <c r="BE127" s="815"/>
      <c r="BF127" s="813" t="s">
        <v>459</v>
      </c>
      <c r="BG127" s="814"/>
      <c r="BH127" s="814"/>
      <c r="BI127" s="814"/>
      <c r="BJ127" s="814"/>
      <c r="BK127" s="814"/>
      <c r="BL127" s="815"/>
      <c r="BM127" s="813" t="s">
        <v>460</v>
      </c>
      <c r="BN127" s="814"/>
      <c r="BO127" s="814"/>
      <c r="BP127" s="814"/>
      <c r="BQ127" s="814"/>
      <c r="BR127" s="814"/>
      <c r="BS127" s="815"/>
      <c r="BT127" s="813" t="s">
        <v>461</v>
      </c>
      <c r="BU127" s="814"/>
      <c r="BV127" s="814"/>
      <c r="BW127" s="814"/>
      <c r="BX127" s="814"/>
      <c r="BY127" s="814"/>
      <c r="BZ127" s="816"/>
      <c r="CA127" s="232"/>
      <c r="CB127" s="232"/>
      <c r="CC127" s="232"/>
      <c r="CD127" s="255"/>
      <c r="CE127" s="255"/>
      <c r="CF127" s="255"/>
      <c r="CG127" s="232"/>
      <c r="CH127" s="232"/>
      <c r="CI127" s="232"/>
      <c r="CJ127" s="254"/>
      <c r="CK127" s="854"/>
      <c r="CL127" s="855"/>
      <c r="CM127" s="855"/>
      <c r="CN127" s="855"/>
      <c r="CO127" s="856"/>
      <c r="CP127" s="817" t="s">
        <v>462</v>
      </c>
      <c r="CQ127" s="752"/>
      <c r="CR127" s="752"/>
      <c r="CS127" s="752"/>
      <c r="CT127" s="752"/>
      <c r="CU127" s="752"/>
      <c r="CV127" s="752"/>
      <c r="CW127" s="752"/>
      <c r="CX127" s="752"/>
      <c r="CY127" s="752"/>
      <c r="CZ127" s="752"/>
      <c r="DA127" s="752"/>
      <c r="DB127" s="752"/>
      <c r="DC127" s="752"/>
      <c r="DD127" s="752"/>
      <c r="DE127" s="752"/>
      <c r="DF127" s="753"/>
      <c r="DG127" s="789" t="s">
        <v>122</v>
      </c>
      <c r="DH127" s="790"/>
      <c r="DI127" s="790"/>
      <c r="DJ127" s="790"/>
      <c r="DK127" s="790"/>
      <c r="DL127" s="790" t="s">
        <v>122</v>
      </c>
      <c r="DM127" s="790"/>
      <c r="DN127" s="790"/>
      <c r="DO127" s="790"/>
      <c r="DP127" s="790"/>
      <c r="DQ127" s="790" t="s">
        <v>122</v>
      </c>
      <c r="DR127" s="790"/>
      <c r="DS127" s="790"/>
      <c r="DT127" s="790"/>
      <c r="DU127" s="790"/>
      <c r="DV127" s="796" t="s">
        <v>122</v>
      </c>
      <c r="DW127" s="796"/>
      <c r="DX127" s="796"/>
      <c r="DY127" s="796"/>
      <c r="DZ127" s="797"/>
    </row>
    <row r="128" spans="1:130" s="230" customFormat="1" ht="26.25" customHeight="1" thickBot="1" x14ac:dyDescent="0.2">
      <c r="A128" s="798" t="s">
        <v>463</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464</v>
      </c>
      <c r="X128" s="800"/>
      <c r="Y128" s="800"/>
      <c r="Z128" s="801"/>
      <c r="AA128" s="802">
        <v>52068</v>
      </c>
      <c r="AB128" s="803"/>
      <c r="AC128" s="803"/>
      <c r="AD128" s="803"/>
      <c r="AE128" s="804"/>
      <c r="AF128" s="805">
        <v>52068</v>
      </c>
      <c r="AG128" s="803"/>
      <c r="AH128" s="803"/>
      <c r="AI128" s="803"/>
      <c r="AJ128" s="804"/>
      <c r="AK128" s="805">
        <v>50055</v>
      </c>
      <c r="AL128" s="803"/>
      <c r="AM128" s="803"/>
      <c r="AN128" s="803"/>
      <c r="AO128" s="804"/>
      <c r="AP128" s="806"/>
      <c r="AQ128" s="807"/>
      <c r="AR128" s="807"/>
      <c r="AS128" s="807"/>
      <c r="AT128" s="808"/>
      <c r="AU128" s="232"/>
      <c r="AV128" s="232"/>
      <c r="AW128" s="232"/>
      <c r="AX128" s="809" t="s">
        <v>465</v>
      </c>
      <c r="AY128" s="810"/>
      <c r="AZ128" s="810"/>
      <c r="BA128" s="810"/>
      <c r="BB128" s="810"/>
      <c r="BC128" s="810"/>
      <c r="BD128" s="810"/>
      <c r="BE128" s="811"/>
      <c r="BF128" s="786" t="s">
        <v>122</v>
      </c>
      <c r="BG128" s="787"/>
      <c r="BH128" s="787"/>
      <c r="BI128" s="787"/>
      <c r="BJ128" s="787"/>
      <c r="BK128" s="787"/>
      <c r="BL128" s="812"/>
      <c r="BM128" s="786">
        <v>15</v>
      </c>
      <c r="BN128" s="787"/>
      <c r="BO128" s="787"/>
      <c r="BP128" s="787"/>
      <c r="BQ128" s="787"/>
      <c r="BR128" s="787"/>
      <c r="BS128" s="812"/>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91" t="s">
        <v>466</v>
      </c>
      <c r="CQ128" s="730"/>
      <c r="CR128" s="730"/>
      <c r="CS128" s="730"/>
      <c r="CT128" s="730"/>
      <c r="CU128" s="730"/>
      <c r="CV128" s="730"/>
      <c r="CW128" s="730"/>
      <c r="CX128" s="730"/>
      <c r="CY128" s="730"/>
      <c r="CZ128" s="730"/>
      <c r="DA128" s="730"/>
      <c r="DB128" s="730"/>
      <c r="DC128" s="730"/>
      <c r="DD128" s="730"/>
      <c r="DE128" s="730"/>
      <c r="DF128" s="731"/>
      <c r="DG128" s="792" t="s">
        <v>122</v>
      </c>
      <c r="DH128" s="793"/>
      <c r="DI128" s="793"/>
      <c r="DJ128" s="793"/>
      <c r="DK128" s="793"/>
      <c r="DL128" s="793" t="s">
        <v>122</v>
      </c>
      <c r="DM128" s="793"/>
      <c r="DN128" s="793"/>
      <c r="DO128" s="793"/>
      <c r="DP128" s="793"/>
      <c r="DQ128" s="793" t="s">
        <v>122</v>
      </c>
      <c r="DR128" s="793"/>
      <c r="DS128" s="793"/>
      <c r="DT128" s="793"/>
      <c r="DU128" s="793"/>
      <c r="DV128" s="794" t="s">
        <v>122</v>
      </c>
      <c r="DW128" s="794"/>
      <c r="DX128" s="794"/>
      <c r="DY128" s="794"/>
      <c r="DZ128" s="795"/>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2877998</v>
      </c>
      <c r="AB129" s="780"/>
      <c r="AC129" s="780"/>
      <c r="AD129" s="780"/>
      <c r="AE129" s="781"/>
      <c r="AF129" s="782">
        <v>2871152</v>
      </c>
      <c r="AG129" s="780"/>
      <c r="AH129" s="780"/>
      <c r="AI129" s="780"/>
      <c r="AJ129" s="781"/>
      <c r="AK129" s="782">
        <v>2903771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486195</v>
      </c>
      <c r="AB130" s="780"/>
      <c r="AC130" s="780"/>
      <c r="AD130" s="780"/>
      <c r="AE130" s="781"/>
      <c r="AF130" s="782">
        <v>520652</v>
      </c>
      <c r="AG130" s="780"/>
      <c r="AH130" s="780"/>
      <c r="AI130" s="780"/>
      <c r="AJ130" s="781"/>
      <c r="AK130" s="782">
        <v>543886</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9.1999999999999993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2391803</v>
      </c>
      <c r="AB131" s="764"/>
      <c r="AC131" s="764"/>
      <c r="AD131" s="764"/>
      <c r="AE131" s="765"/>
      <c r="AF131" s="766">
        <v>2350500</v>
      </c>
      <c r="AG131" s="764"/>
      <c r="AH131" s="764"/>
      <c r="AI131" s="764"/>
      <c r="AJ131" s="765"/>
      <c r="AK131" s="766">
        <v>2359885</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8.7254677750000003</v>
      </c>
      <c r="AB132" s="745"/>
      <c r="AC132" s="745"/>
      <c r="AD132" s="745"/>
      <c r="AE132" s="746"/>
      <c r="AF132" s="747">
        <v>8.933716231</v>
      </c>
      <c r="AG132" s="745"/>
      <c r="AH132" s="745"/>
      <c r="AI132" s="745"/>
      <c r="AJ132" s="746"/>
      <c r="AK132" s="747">
        <v>10.23689714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8.8000000000000007</v>
      </c>
      <c r="AB133" s="724"/>
      <c r="AC133" s="724"/>
      <c r="AD133" s="724"/>
      <c r="AE133" s="725"/>
      <c r="AF133" s="723">
        <v>9</v>
      </c>
      <c r="AG133" s="724"/>
      <c r="AH133" s="724"/>
      <c r="AI133" s="724"/>
      <c r="AJ133" s="725"/>
      <c r="AK133" s="723">
        <v>9.1999999999999993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9ZScP7p3qVtdFJOp49jtbNBb/XowVbbYieHrfQuU9BKsrRfvUwHGqAlht2c3GKxUidwMlrm4PrFkDPrkITi/w==" saltValue="peubmNxvmdRSe7PLTFfv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M8aY1cT6FB3Hz2MsDgaJl0+4WiD0izBmFip0V3yEJEol0w8LB9aZvIaDqtSD/uTTO1gnrXntfegjUb5JZOQyw==" saltValue="NhDjuLsUgSJrPXRRVqhXZ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WndmvLKCgJOBYnhaYhC0KZ+R60s+7lsUnNb1zCPFtLfby1RIwXustDjAycfs9qZ1CXnrqkX+6Hs8nTCli8SyA==" saltValue="Gqo3ut5RaTPn73Bg8Fs6N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532436</v>
      </c>
      <c r="AP9" s="281">
        <v>228024</v>
      </c>
      <c r="AQ9" s="282">
        <v>243450</v>
      </c>
      <c r="AR9" s="283">
        <v>-6.3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93873</v>
      </c>
      <c r="AP10" s="284">
        <v>40203</v>
      </c>
      <c r="AQ10" s="285">
        <v>36828</v>
      </c>
      <c r="AR10" s="286">
        <v>9.1999999999999993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2575</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t="s">
        <v>488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19424</v>
      </c>
      <c r="AP13" s="284">
        <v>8319</v>
      </c>
      <c r="AQ13" s="285">
        <v>11862</v>
      </c>
      <c r="AR13" s="286">
        <v>-29.9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41658</v>
      </c>
      <c r="AP14" s="284">
        <v>17841</v>
      </c>
      <c r="AQ14" s="285">
        <v>4647</v>
      </c>
      <c r="AR14" s="286">
        <v>283.89999999999998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-27562</v>
      </c>
      <c r="AP15" s="284">
        <v>-11804</v>
      </c>
      <c r="AQ15" s="285">
        <v>-13358</v>
      </c>
      <c r="AR15" s="286">
        <v>-11.6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659829</v>
      </c>
      <c r="AP16" s="284">
        <v>282582</v>
      </c>
      <c r="AQ16" s="285">
        <v>286004</v>
      </c>
      <c r="AR16" s="286">
        <v>-1.2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28.27</v>
      </c>
      <c r="AP21" s="298">
        <v>24.25</v>
      </c>
      <c r="AQ21" s="299">
        <v>4.0199999999999996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96.8</v>
      </c>
      <c r="AP22" s="303">
        <v>95.4</v>
      </c>
      <c r="AQ22" s="304">
        <v>1.4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668830</v>
      </c>
      <c r="AP32" s="312">
        <v>286437</v>
      </c>
      <c r="AQ32" s="313">
        <v>167387</v>
      </c>
      <c r="AR32" s="314">
        <v>71.099999999999994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163232</v>
      </c>
      <c r="AP35" s="312">
        <v>69907</v>
      </c>
      <c r="AQ35" s="313">
        <v>34589</v>
      </c>
      <c r="AR35" s="314">
        <v>102.1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t="s">
        <v>488</v>
      </c>
      <c r="AP36" s="312" t="s">
        <v>488</v>
      </c>
      <c r="AQ36" s="313">
        <v>2508</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2714</v>
      </c>
      <c r="AP37" s="312">
        <v>1162</v>
      </c>
      <c r="AQ37" s="313">
        <v>1525</v>
      </c>
      <c r="AR37" s="314">
        <v>-23.8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744</v>
      </c>
      <c r="AP38" s="315">
        <v>319</v>
      </c>
      <c r="AQ38" s="316">
        <v>44</v>
      </c>
      <c r="AR38" s="304">
        <v>625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-50055</v>
      </c>
      <c r="AP39" s="312">
        <v>-21437</v>
      </c>
      <c r="AQ39" s="313">
        <v>-7489</v>
      </c>
      <c r="AR39" s="314">
        <v>186.2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-543886</v>
      </c>
      <c r="AP40" s="312">
        <v>-232928</v>
      </c>
      <c r="AQ40" s="313">
        <v>-138932</v>
      </c>
      <c r="AR40" s="314">
        <v>67.7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241579</v>
      </c>
      <c r="AP41" s="312">
        <v>103460</v>
      </c>
      <c r="AQ41" s="313">
        <v>59636</v>
      </c>
      <c r="AR41" s="314">
        <v>73.5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1006558</v>
      </c>
      <c r="AN51" s="334">
        <v>383305</v>
      </c>
      <c r="AO51" s="335">
        <v>-44.1</v>
      </c>
      <c r="AP51" s="336">
        <v>268375</v>
      </c>
      <c r="AQ51" s="337">
        <v>-1.2</v>
      </c>
      <c r="AR51" s="338">
        <v>-42.9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573666</v>
      </c>
      <c r="AN52" s="342">
        <v>218456</v>
      </c>
      <c r="AO52" s="343">
        <v>-48.2</v>
      </c>
      <c r="AP52" s="344">
        <v>119602</v>
      </c>
      <c r="AQ52" s="345">
        <v>1.5</v>
      </c>
      <c r="AR52" s="346">
        <v>-49.7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659875</v>
      </c>
      <c r="AN53" s="334">
        <v>259487</v>
      </c>
      <c r="AO53" s="335">
        <v>-32.299999999999997</v>
      </c>
      <c r="AP53" s="336">
        <v>301035</v>
      </c>
      <c r="AQ53" s="337">
        <v>12.2</v>
      </c>
      <c r="AR53" s="338">
        <v>-44.5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346977</v>
      </c>
      <c r="AN54" s="342">
        <v>136444</v>
      </c>
      <c r="AO54" s="343">
        <v>-37.5</v>
      </c>
      <c r="AP54" s="344">
        <v>154376</v>
      </c>
      <c r="AQ54" s="345">
        <v>29.1</v>
      </c>
      <c r="AR54" s="346">
        <v>-66.599999999999994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444419</v>
      </c>
      <c r="AN55" s="334">
        <v>180219</v>
      </c>
      <c r="AO55" s="335">
        <v>-30.5</v>
      </c>
      <c r="AP55" s="336">
        <v>277467</v>
      </c>
      <c r="AQ55" s="337">
        <v>-7.8</v>
      </c>
      <c r="AR55" s="338">
        <v>-22.7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197181</v>
      </c>
      <c r="AN56" s="342">
        <v>79960</v>
      </c>
      <c r="AO56" s="343">
        <v>-41.4</v>
      </c>
      <c r="AP56" s="344">
        <v>128378</v>
      </c>
      <c r="AQ56" s="345">
        <v>-16.8</v>
      </c>
      <c r="AR56" s="346">
        <v>-24.6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589248</v>
      </c>
      <c r="AN57" s="334">
        <v>243189</v>
      </c>
      <c r="AO57" s="335">
        <v>34.9</v>
      </c>
      <c r="AP57" s="336">
        <v>282256</v>
      </c>
      <c r="AQ57" s="337">
        <v>1.7</v>
      </c>
      <c r="AR57" s="338">
        <v>33.200000000000003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341762</v>
      </c>
      <c r="AN58" s="342">
        <v>141049</v>
      </c>
      <c r="AO58" s="343">
        <v>76.400000000000006</v>
      </c>
      <c r="AP58" s="344">
        <v>145453</v>
      </c>
      <c r="AQ58" s="345">
        <v>13.3</v>
      </c>
      <c r="AR58" s="346">
        <v>63.1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2377774</v>
      </c>
      <c r="AN59" s="334">
        <v>1018319</v>
      </c>
      <c r="AO59" s="335">
        <v>318.7</v>
      </c>
      <c r="AP59" s="336">
        <v>295341</v>
      </c>
      <c r="AQ59" s="337">
        <v>4.5999999999999996</v>
      </c>
      <c r="AR59" s="338">
        <v>314.10000000000002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2194997</v>
      </c>
      <c r="AN60" s="342">
        <v>940042</v>
      </c>
      <c r="AO60" s="343">
        <v>566.5</v>
      </c>
      <c r="AP60" s="344">
        <v>137402</v>
      </c>
      <c r="AQ60" s="345">
        <v>-5.5</v>
      </c>
      <c r="AR60" s="346">
        <v>572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1015575</v>
      </c>
      <c r="AN61" s="349">
        <v>416904</v>
      </c>
      <c r="AO61" s="350">
        <v>49.3</v>
      </c>
      <c r="AP61" s="351">
        <v>284895</v>
      </c>
      <c r="AQ61" s="352">
        <v>1.9</v>
      </c>
      <c r="AR61" s="338">
        <v>47.4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730917</v>
      </c>
      <c r="AN62" s="342">
        <v>303190</v>
      </c>
      <c r="AO62" s="343">
        <v>103.2</v>
      </c>
      <c r="AP62" s="344">
        <v>137042</v>
      </c>
      <c r="AQ62" s="345">
        <v>4.3</v>
      </c>
      <c r="AR62" s="346">
        <v>98.9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fz0qCve4Ropv3B4KtxJcFvXZs6MW6xD+HTwb+9h09sqd0h5B5wtXpaeVi7r0z/RepzPdKr7Vm/Gk6lBe5ToPtA==" saltValue="QVQRWr1Zn2YfLsnm+dKE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1" spans="125:125" ht="13.5" hidden="1" customHeight="1" x14ac:dyDescent="0.15">
      <c r="DU121" s="259"/>
    </row>
  </sheetData>
  <sheetProtection algorithmName="SHA-512" hashValue="9//+MHpZBA7raxE8fde+NIJ9zkagMm0TXs09hZwgTh1U0Z7PTBh1OU5DWO2PXNqY7LuEpefQsJy2EHLcA5Z9rg==" saltValue="9SNUfjVH5PYIyLoFeBWa7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QYS47M/bqAIDanq4YD9Bc+rwkwCcXCc2Wee0nqLRzstmIRFNxLgjgnnaYPsjvm4efmF09DG1v9MAvzjBfTn/Pw==" saltValue="t2YougHi3r8Bblid7Dx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44.37</v>
      </c>
      <c r="G47" s="12">
        <v>43.38</v>
      </c>
      <c r="H47" s="12">
        <v>41.65</v>
      </c>
      <c r="I47" s="12">
        <v>42.19</v>
      </c>
      <c r="J47" s="13">
        <v>46.96</v>
      </c>
    </row>
    <row r="48" spans="2:10" ht="57.75" customHeight="1" x14ac:dyDescent="0.15">
      <c r="B48" s="14"/>
      <c r="C48" s="1141" t="s">
        <v>4</v>
      </c>
      <c r="D48" s="1141"/>
      <c r="E48" s="1142"/>
      <c r="F48" s="15">
        <v>1.06</v>
      </c>
      <c r="G48" s="16">
        <v>1.34</v>
      </c>
      <c r="H48" s="16">
        <v>4.28</v>
      </c>
      <c r="I48" s="16">
        <v>4.71</v>
      </c>
      <c r="J48" s="17">
        <v>5.01</v>
      </c>
    </row>
    <row r="49" spans="2:10" ht="57.75" customHeight="1" thickBot="1" x14ac:dyDescent="0.2">
      <c r="B49" s="18"/>
      <c r="C49" s="1143" t="s">
        <v>5</v>
      </c>
      <c r="D49" s="1143"/>
      <c r="E49" s="1144"/>
      <c r="F49" s="19" t="s">
        <v>532</v>
      </c>
      <c r="G49" s="20">
        <v>0.63</v>
      </c>
      <c r="H49" s="20">
        <v>7.16</v>
      </c>
      <c r="I49" s="20">
        <v>0.84</v>
      </c>
      <c r="J49" s="21">
        <v>5.29</v>
      </c>
    </row>
    <row r="50" spans="2:10" x14ac:dyDescent="0.15"/>
  </sheetData>
  <sheetProtection algorithmName="SHA-512" hashValue="4fSsBHx8zxbsyqIuLAYq1xmznxBo7jafY+v6CnSWpgsIemmVYKp+YpF418gPir/v9DHqwITTkzkV+443Qyid1g==" saltValue="W+IiQMxsM1knEmx9HSeD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533</v>
      </c>
      <c r="D34" s="1151"/>
      <c r="E34" s="1152"/>
      <c r="F34" s="32">
        <v>5.72</v>
      </c>
      <c r="G34" s="33">
        <v>5.84</v>
      </c>
      <c r="H34" s="33">
        <v>5.41</v>
      </c>
      <c r="I34" s="33">
        <v>5.79</v>
      </c>
      <c r="J34" s="34">
        <v>5.65</v>
      </c>
      <c r="K34" s="22"/>
      <c r="L34" s="22"/>
      <c r="M34" s="22"/>
      <c r="N34" s="22"/>
      <c r="O34" s="22"/>
      <c r="P34" s="22"/>
    </row>
    <row r="35" spans="1:16" ht="39" customHeight="1" x14ac:dyDescent="0.15">
      <c r="A35" s="22"/>
      <c r="B35" s="35"/>
      <c r="C35" s="1145" t="s">
        <v>534</v>
      </c>
      <c r="D35" s="1146"/>
      <c r="E35" s="1147"/>
      <c r="F35" s="36">
        <v>1.05</v>
      </c>
      <c r="G35" s="37">
        <v>1.33</v>
      </c>
      <c r="H35" s="37">
        <v>4.28</v>
      </c>
      <c r="I35" s="37">
        <v>4.7</v>
      </c>
      <c r="J35" s="38">
        <v>5.01</v>
      </c>
      <c r="K35" s="22"/>
      <c r="L35" s="22"/>
      <c r="M35" s="22"/>
      <c r="N35" s="22"/>
      <c r="O35" s="22"/>
      <c r="P35" s="22"/>
    </row>
    <row r="36" spans="1:16" ht="39" customHeight="1" x14ac:dyDescent="0.15">
      <c r="A36" s="22"/>
      <c r="B36" s="35"/>
      <c r="C36" s="1145" t="s">
        <v>535</v>
      </c>
      <c r="D36" s="1146"/>
      <c r="E36" s="1147"/>
      <c r="F36" s="36">
        <v>0.01</v>
      </c>
      <c r="G36" s="37">
        <v>0.46</v>
      </c>
      <c r="H36" s="37">
        <v>0.68</v>
      </c>
      <c r="I36" s="37">
        <v>0.76</v>
      </c>
      <c r="J36" s="38">
        <v>0.9</v>
      </c>
      <c r="K36" s="22"/>
      <c r="L36" s="22"/>
      <c r="M36" s="22"/>
      <c r="N36" s="22"/>
      <c r="O36" s="22"/>
      <c r="P36" s="22"/>
    </row>
    <row r="37" spans="1:16" ht="39" customHeight="1" x14ac:dyDescent="0.15">
      <c r="A37" s="22"/>
      <c r="B37" s="35"/>
      <c r="C37" s="1145" t="s">
        <v>536</v>
      </c>
      <c r="D37" s="1146"/>
      <c r="E37" s="1147"/>
      <c r="F37" s="36">
        <v>0.06</v>
      </c>
      <c r="G37" s="37">
        <v>0.06</v>
      </c>
      <c r="H37" s="37">
        <v>0.13</v>
      </c>
      <c r="I37" s="37">
        <v>0.03</v>
      </c>
      <c r="J37" s="38">
        <v>0.36</v>
      </c>
      <c r="K37" s="22"/>
      <c r="L37" s="22"/>
      <c r="M37" s="22"/>
      <c r="N37" s="22"/>
      <c r="O37" s="22"/>
      <c r="P37" s="22"/>
    </row>
    <row r="38" spans="1:16" ht="39" customHeight="1" x14ac:dyDescent="0.15">
      <c r="A38" s="22"/>
      <c r="B38" s="35"/>
      <c r="C38" s="1145" t="s">
        <v>537</v>
      </c>
      <c r="D38" s="1146"/>
      <c r="E38" s="1147"/>
      <c r="F38" s="36">
        <v>7.0000000000000007E-2</v>
      </c>
      <c r="G38" s="37">
        <v>0.03</v>
      </c>
      <c r="H38" s="37">
        <v>0.04</v>
      </c>
      <c r="I38" s="37">
        <v>0.01</v>
      </c>
      <c r="J38" s="38">
        <v>0.23</v>
      </c>
      <c r="K38" s="22"/>
      <c r="L38" s="22"/>
      <c r="M38" s="22"/>
      <c r="N38" s="22"/>
      <c r="O38" s="22"/>
      <c r="P38" s="22"/>
    </row>
    <row r="39" spans="1:16" ht="39" customHeight="1" x14ac:dyDescent="0.15">
      <c r="A39" s="22"/>
      <c r="B39" s="35"/>
      <c r="C39" s="1145" t="s">
        <v>538</v>
      </c>
      <c r="D39" s="1146"/>
      <c r="E39" s="1147"/>
      <c r="F39" s="36">
        <v>0.11</v>
      </c>
      <c r="G39" s="37">
        <v>0.04</v>
      </c>
      <c r="H39" s="37">
        <v>0.23</v>
      </c>
      <c r="I39" s="37">
        <v>0.05</v>
      </c>
      <c r="J39" s="38">
        <v>0.14000000000000001</v>
      </c>
      <c r="K39" s="22"/>
      <c r="L39" s="22"/>
      <c r="M39" s="22"/>
      <c r="N39" s="22"/>
      <c r="O39" s="22"/>
      <c r="P39" s="22"/>
    </row>
    <row r="40" spans="1:16" ht="39" customHeight="1" x14ac:dyDescent="0.15">
      <c r="A40" s="22"/>
      <c r="B40" s="35"/>
      <c r="C40" s="1145" t="s">
        <v>539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uY5YxVY4GO81ZypHj0S/UIy6RFyX/rSOK67ZVYasq0Ug+Q6VolSfZ4BbBj09i1+nAW6BwgQLmGbxHsH4eybFw==" saltValue="olEOnBUxT1p4BRx1Gs003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558</v>
      </c>
      <c r="L45" s="60">
        <v>592</v>
      </c>
      <c r="M45" s="60">
        <v>580</v>
      </c>
      <c r="N45" s="60">
        <v>623</v>
      </c>
      <c r="O45" s="61">
        <v>669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154</v>
      </c>
      <c r="L48" s="64">
        <v>156</v>
      </c>
      <c r="M48" s="64">
        <v>163</v>
      </c>
      <c r="N48" s="64">
        <v>156</v>
      </c>
      <c r="O48" s="65">
        <v>163</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488</v>
      </c>
      <c r="L49" s="64" t="s">
        <v>488</v>
      </c>
      <c r="M49" s="64" t="s">
        <v>488</v>
      </c>
      <c r="N49" s="64" t="s">
        <v>488</v>
      </c>
      <c r="O49" s="65" t="s">
        <v>488</v>
      </c>
      <c r="P49" s="48"/>
      <c r="Q49" s="48"/>
      <c r="R49" s="48"/>
      <c r="S49" s="48"/>
      <c r="T49" s="48"/>
      <c r="U49" s="48"/>
    </row>
    <row r="50" spans="1:21" ht="30.75" customHeight="1" x14ac:dyDescent="0.15">
      <c r="A50" s="48"/>
      <c r="B50" s="1178"/>
      <c r="C50" s="1179"/>
      <c r="D50" s="62"/>
      <c r="E50" s="1155" t="s">
        <v>15</v>
      </c>
      <c r="F50" s="1155"/>
      <c r="G50" s="1155"/>
      <c r="H50" s="1155"/>
      <c r="I50" s="1155"/>
      <c r="J50" s="1156"/>
      <c r="K50" s="63">
        <v>5</v>
      </c>
      <c r="L50" s="64">
        <v>5</v>
      </c>
      <c r="M50" s="64">
        <v>4</v>
      </c>
      <c r="N50" s="64">
        <v>3</v>
      </c>
      <c r="O50" s="65">
        <v>3</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0</v>
      </c>
      <c r="N51" s="64">
        <v>0</v>
      </c>
      <c r="O51" s="65">
        <v>1</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539</v>
      </c>
      <c r="L52" s="64">
        <v>551</v>
      </c>
      <c r="M52" s="64">
        <v>537</v>
      </c>
      <c r="N52" s="64">
        <v>573</v>
      </c>
      <c r="O52" s="65">
        <v>595</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178</v>
      </c>
      <c r="L53" s="69">
        <v>202</v>
      </c>
      <c r="M53" s="69">
        <v>210</v>
      </c>
      <c r="N53" s="69">
        <v>209</v>
      </c>
      <c r="O53" s="70">
        <v>241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P+DJVzloFzQZffsc1ZpxSyVunjkOZvm3YHDd9qP6q5CR88gmdFffWhDzgLa6eTliG3AEqCWqSivSqcYMjJv2rA==" saltValue="rdQxqr1x9IqY27ue56iGZ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5369</v>
      </c>
      <c r="J41" s="356">
        <v>5279</v>
      </c>
      <c r="K41" s="356">
        <v>4978</v>
      </c>
      <c r="L41" s="356">
        <v>4712</v>
      </c>
      <c r="M41" s="357">
        <v>5874</v>
      </c>
    </row>
    <row r="42" spans="2:13" ht="27.75" customHeight="1" x14ac:dyDescent="0.15">
      <c r="B42" s="1186"/>
      <c r="C42" s="1187"/>
      <c r="D42" s="106"/>
      <c r="E42" s="1190" t="s">
        <v>32</v>
      </c>
      <c r="F42" s="1190"/>
      <c r="G42" s="1190"/>
      <c r="H42" s="1191"/>
      <c r="I42" s="358" t="s">
        <v>488</v>
      </c>
      <c r="J42" s="359" t="s">
        <v>488</v>
      </c>
      <c r="K42" s="359" t="s">
        <v>488</v>
      </c>
      <c r="L42" s="359" t="s">
        <v>488</v>
      </c>
      <c r="M42" s="360" t="s">
        <v>488</v>
      </c>
    </row>
    <row r="43" spans="2:13" ht="27.75" customHeight="1" x14ac:dyDescent="0.15">
      <c r="B43" s="1186"/>
      <c r="C43" s="1187"/>
      <c r="D43" s="106"/>
      <c r="E43" s="1190" t="s">
        <v>33</v>
      </c>
      <c r="F43" s="1190"/>
      <c r="G43" s="1190"/>
      <c r="H43" s="1191"/>
      <c r="I43" s="358">
        <v>1542</v>
      </c>
      <c r="J43" s="359">
        <v>1446</v>
      </c>
      <c r="K43" s="359">
        <v>1376</v>
      </c>
      <c r="L43" s="359">
        <v>1307</v>
      </c>
      <c r="M43" s="360">
        <v>1239</v>
      </c>
    </row>
    <row r="44" spans="2:13" ht="27.75" customHeight="1" x14ac:dyDescent="0.15">
      <c r="B44" s="1186"/>
      <c r="C44" s="1187"/>
      <c r="D44" s="106"/>
      <c r="E44" s="1190" t="s">
        <v>34</v>
      </c>
      <c r="F44" s="1190"/>
      <c r="G44" s="1190"/>
      <c r="H44" s="1191"/>
      <c r="I44" s="358" t="s">
        <v>488</v>
      </c>
      <c r="J44" s="359" t="s">
        <v>488</v>
      </c>
      <c r="K44" s="359" t="s">
        <v>488</v>
      </c>
      <c r="L44" s="359" t="s">
        <v>488</v>
      </c>
      <c r="M44" s="360" t="s">
        <v>488</v>
      </c>
    </row>
    <row r="45" spans="2:13" ht="27.75" customHeight="1" x14ac:dyDescent="0.15">
      <c r="B45" s="1186"/>
      <c r="C45" s="1187"/>
      <c r="D45" s="106"/>
      <c r="E45" s="1190" t="s">
        <v>35</v>
      </c>
      <c r="F45" s="1190"/>
      <c r="G45" s="1190"/>
      <c r="H45" s="1191"/>
      <c r="I45" s="358">
        <v>605</v>
      </c>
      <c r="J45" s="359">
        <v>748</v>
      </c>
      <c r="K45" s="359">
        <v>740</v>
      </c>
      <c r="L45" s="359">
        <v>724</v>
      </c>
      <c r="M45" s="360">
        <v>741</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2092</v>
      </c>
      <c r="J50" s="359">
        <v>2135</v>
      </c>
      <c r="K50" s="359">
        <v>2307</v>
      </c>
      <c r="L50" s="359">
        <v>2486</v>
      </c>
      <c r="M50" s="360">
        <v>2470</v>
      </c>
    </row>
    <row r="51" spans="2:13" ht="27.75" customHeight="1" x14ac:dyDescent="0.15">
      <c r="B51" s="1186"/>
      <c r="C51" s="1187"/>
      <c r="D51" s="106"/>
      <c r="E51" s="1190" t="s">
        <v>42</v>
      </c>
      <c r="F51" s="1190"/>
      <c r="G51" s="1190"/>
      <c r="H51" s="1191"/>
      <c r="I51" s="358">
        <v>357</v>
      </c>
      <c r="J51" s="359">
        <v>313</v>
      </c>
      <c r="K51" s="359">
        <v>268</v>
      </c>
      <c r="L51" s="359">
        <v>220</v>
      </c>
      <c r="M51" s="360">
        <v>173</v>
      </c>
    </row>
    <row r="52" spans="2:13" ht="27.75" customHeight="1" x14ac:dyDescent="0.15">
      <c r="B52" s="1188"/>
      <c r="C52" s="1189"/>
      <c r="D52" s="106"/>
      <c r="E52" s="1190" t="s">
        <v>43</v>
      </c>
      <c r="F52" s="1190"/>
      <c r="G52" s="1190"/>
      <c r="H52" s="1191"/>
      <c r="I52" s="358">
        <v>4910</v>
      </c>
      <c r="J52" s="359">
        <v>4800</v>
      </c>
      <c r="K52" s="359">
        <v>4602</v>
      </c>
      <c r="L52" s="359">
        <v>4388</v>
      </c>
      <c r="M52" s="360">
        <v>5232</v>
      </c>
    </row>
    <row r="53" spans="2:13" ht="27.75" customHeight="1" thickBot="1" x14ac:dyDescent="0.2">
      <c r="B53" s="1192" t="s">
        <v>19</v>
      </c>
      <c r="C53" s="1193"/>
      <c r="D53" s="110"/>
      <c r="E53" s="1194" t="s">
        <v>44</v>
      </c>
      <c r="F53" s="1194"/>
      <c r="G53" s="1194"/>
      <c r="H53" s="1195"/>
      <c r="I53" s="361">
        <v>156</v>
      </c>
      <c r="J53" s="362">
        <v>225</v>
      </c>
      <c r="K53" s="362">
        <v>-82</v>
      </c>
      <c r="L53" s="362">
        <v>-350</v>
      </c>
      <c r="M53" s="363">
        <v>-21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6/xTnpZGeav0X6Fumx7xrKthDVqY8jBWdQNtS6XOYphIWpN+1LEs2fTk4XqnFTZYGX7zYXO4C13vhGW2D0VEJg==" saltValue="8E+oZI+PPKVfIlt84t/G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1199</v>
      </c>
      <c r="G55" s="122">
        <v>1211</v>
      </c>
      <c r="H55" s="123">
        <v>1364</v>
      </c>
    </row>
    <row r="56" spans="2:8" ht="52.5" customHeight="1" x14ac:dyDescent="0.15">
      <c r="B56" s="124"/>
      <c r="C56" s="1213" t="s">
        <v>47</v>
      </c>
      <c r="D56" s="1213"/>
      <c r="E56" s="1214"/>
      <c r="F56" s="125">
        <v>37</v>
      </c>
      <c r="G56" s="125">
        <v>155</v>
      </c>
      <c r="H56" s="126">
        <v>34</v>
      </c>
    </row>
    <row r="57" spans="2:8" ht="53.25" customHeight="1" x14ac:dyDescent="0.15">
      <c r="B57" s="124"/>
      <c r="C57" s="1215" t="s">
        <v>48</v>
      </c>
      <c r="D57" s="1215"/>
      <c r="E57" s="1216"/>
      <c r="F57" s="127">
        <v>939</v>
      </c>
      <c r="G57" s="127">
        <v>980</v>
      </c>
      <c r="H57" s="128">
        <v>928</v>
      </c>
    </row>
    <row r="58" spans="2:8" ht="45.75" customHeight="1" x14ac:dyDescent="0.15">
      <c r="B58" s="129"/>
      <c r="C58" s="1203" t="s">
        <v>550</v>
      </c>
      <c r="D58" s="1204"/>
      <c r="E58" s="1205"/>
      <c r="F58" s="130">
        <v>388</v>
      </c>
      <c r="G58" s="130">
        <v>404</v>
      </c>
      <c r="H58" s="131">
        <v>380</v>
      </c>
    </row>
    <row r="59" spans="2:8" ht="45.75" customHeight="1" x14ac:dyDescent="0.15">
      <c r="B59" s="129"/>
      <c r="C59" s="1203" t="s">
        <v>551</v>
      </c>
      <c r="D59" s="1204"/>
      <c r="E59" s="1205"/>
      <c r="F59" s="130">
        <v>383</v>
      </c>
      <c r="G59" s="130">
        <v>390</v>
      </c>
      <c r="H59" s="131">
        <v>355</v>
      </c>
    </row>
    <row r="60" spans="2:8" ht="45.75" customHeight="1" x14ac:dyDescent="0.15">
      <c r="B60" s="129"/>
      <c r="C60" s="1203" t="s">
        <v>552</v>
      </c>
      <c r="D60" s="1204"/>
      <c r="E60" s="1205"/>
      <c r="F60" s="130">
        <v>63</v>
      </c>
      <c r="G60" s="130">
        <v>68</v>
      </c>
      <c r="H60" s="131">
        <v>70</v>
      </c>
    </row>
    <row r="61" spans="2:8" ht="45.75" customHeight="1" x14ac:dyDescent="0.15">
      <c r="B61" s="129"/>
      <c r="C61" s="1203" t="s">
        <v>553</v>
      </c>
      <c r="D61" s="1204"/>
      <c r="E61" s="1205"/>
      <c r="F61" s="130">
        <v>35</v>
      </c>
      <c r="G61" s="130">
        <v>49</v>
      </c>
      <c r="H61" s="131">
        <v>54</v>
      </c>
    </row>
    <row r="62" spans="2:8" ht="45.75" customHeight="1" thickBot="1" x14ac:dyDescent="0.2">
      <c r="B62" s="132"/>
      <c r="C62" s="1206" t="s">
        <v>554</v>
      </c>
      <c r="D62" s="1207"/>
      <c r="E62" s="1208"/>
      <c r="F62" s="133">
        <v>34</v>
      </c>
      <c r="G62" s="133">
        <v>34</v>
      </c>
      <c r="H62" s="134">
        <v>34</v>
      </c>
    </row>
    <row r="63" spans="2:8" ht="52.5" customHeight="1" thickBot="1" x14ac:dyDescent="0.2">
      <c r="B63" s="135"/>
      <c r="C63" s="1209" t="s">
        <v>49</v>
      </c>
      <c r="D63" s="1209"/>
      <c r="E63" s="1210"/>
      <c r="F63" s="136">
        <v>2175</v>
      </c>
      <c r="G63" s="136">
        <v>2347</v>
      </c>
      <c r="H63" s="137">
        <v>2325</v>
      </c>
    </row>
    <row r="64" spans="2:8" x14ac:dyDescent="0.15"/>
  </sheetData>
  <sheetProtection algorithmName="SHA-512" hashValue="G5DxsY54/zrNsoDKzdk1t3zvxH02OZ5Sy7ACf/vK3b16Opq3ssO8d0BWEcZ3o6SDb8ubNyVTP1PhCMHmPuggRw==" saltValue="FHkLtjoQoUUSvtR8yz7G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383305</v>
      </c>
      <c r="E3" s="156"/>
      <c r="F3" s="157">
        <v>268375</v>
      </c>
      <c r="G3" s="158"/>
      <c r="H3" s="159"/>
    </row>
    <row r="4" spans="1:8" x14ac:dyDescent="0.15">
      <c r="A4" s="160"/>
      <c r="B4" s="161"/>
      <c r="C4" s="162"/>
      <c r="D4" s="163">
        <v>218456</v>
      </c>
      <c r="E4" s="164"/>
      <c r="F4" s="165">
        <v>119602</v>
      </c>
      <c r="G4" s="166"/>
      <c r="H4" s="167"/>
    </row>
    <row r="5" spans="1:8" x14ac:dyDescent="0.15">
      <c r="A5" s="148" t="s">
        <v>521</v>
      </c>
      <c r="B5" s="153"/>
      <c r="C5" s="154"/>
      <c r="D5" s="155">
        <v>259487</v>
      </c>
      <c r="E5" s="156"/>
      <c r="F5" s="157">
        <v>301035</v>
      </c>
      <c r="G5" s="158"/>
      <c r="H5" s="159"/>
    </row>
    <row r="6" spans="1:8" x14ac:dyDescent="0.15">
      <c r="A6" s="160"/>
      <c r="B6" s="161"/>
      <c r="C6" s="162"/>
      <c r="D6" s="163">
        <v>136444</v>
      </c>
      <c r="E6" s="164"/>
      <c r="F6" s="165">
        <v>154376</v>
      </c>
      <c r="G6" s="166"/>
      <c r="H6" s="167"/>
    </row>
    <row r="7" spans="1:8" x14ac:dyDescent="0.15">
      <c r="A7" s="148" t="s">
        <v>522</v>
      </c>
      <c r="B7" s="153"/>
      <c r="C7" s="154"/>
      <c r="D7" s="155">
        <v>180219</v>
      </c>
      <c r="E7" s="156"/>
      <c r="F7" s="157">
        <v>277467</v>
      </c>
      <c r="G7" s="158"/>
      <c r="H7" s="159"/>
    </row>
    <row r="8" spans="1:8" x14ac:dyDescent="0.15">
      <c r="A8" s="160"/>
      <c r="B8" s="161"/>
      <c r="C8" s="162"/>
      <c r="D8" s="163">
        <v>79960</v>
      </c>
      <c r="E8" s="164"/>
      <c r="F8" s="165">
        <v>128378</v>
      </c>
      <c r="G8" s="166"/>
      <c r="H8" s="167"/>
    </row>
    <row r="9" spans="1:8" x14ac:dyDescent="0.15">
      <c r="A9" s="148" t="s">
        <v>523</v>
      </c>
      <c r="B9" s="153"/>
      <c r="C9" s="154"/>
      <c r="D9" s="155">
        <v>243189</v>
      </c>
      <c r="E9" s="156"/>
      <c r="F9" s="157">
        <v>282256</v>
      </c>
      <c r="G9" s="158"/>
      <c r="H9" s="159"/>
    </row>
    <row r="10" spans="1:8" x14ac:dyDescent="0.15">
      <c r="A10" s="160"/>
      <c r="B10" s="161"/>
      <c r="C10" s="162"/>
      <c r="D10" s="163">
        <v>141049</v>
      </c>
      <c r="E10" s="164"/>
      <c r="F10" s="165">
        <v>145453</v>
      </c>
      <c r="G10" s="166"/>
      <c r="H10" s="167"/>
    </row>
    <row r="11" spans="1:8" x14ac:dyDescent="0.15">
      <c r="A11" s="148" t="s">
        <v>524</v>
      </c>
      <c r="B11" s="153"/>
      <c r="C11" s="154"/>
      <c r="D11" s="155">
        <v>1018319</v>
      </c>
      <c r="E11" s="156"/>
      <c r="F11" s="157">
        <v>295341</v>
      </c>
      <c r="G11" s="158"/>
      <c r="H11" s="159"/>
    </row>
    <row r="12" spans="1:8" x14ac:dyDescent="0.15">
      <c r="A12" s="160"/>
      <c r="B12" s="161"/>
      <c r="C12" s="168"/>
      <c r="D12" s="163">
        <v>940042</v>
      </c>
      <c r="E12" s="164"/>
      <c r="F12" s="165">
        <v>137402</v>
      </c>
      <c r="G12" s="166"/>
      <c r="H12" s="167"/>
    </row>
    <row r="13" spans="1:8" x14ac:dyDescent="0.15">
      <c r="A13" s="148"/>
      <c r="B13" s="153"/>
      <c r="C13" s="169"/>
      <c r="D13" s="170">
        <v>416904</v>
      </c>
      <c r="E13" s="171"/>
      <c r="F13" s="172">
        <v>284895</v>
      </c>
      <c r="G13" s="173"/>
      <c r="H13" s="159"/>
    </row>
    <row r="14" spans="1:8" x14ac:dyDescent="0.15">
      <c r="A14" s="160"/>
      <c r="B14" s="161"/>
      <c r="C14" s="162"/>
      <c r="D14" s="163">
        <v>303190</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1.06</v>
      </c>
      <c r="C19" s="174">
        <f>ROUND(VALUE(SUBSTITUTE(実質収支比率等に係る経年分析!G$48,"▲","-")),2)</f>
        <v>1.34</v>
      </c>
      <c r="D19" s="174">
        <f>ROUND(VALUE(SUBSTITUTE(実質収支比率等に係る経年分析!H$48,"▲","-")),2)</f>
        <v>4.28</v>
      </c>
      <c r="E19" s="174">
        <f>ROUND(VALUE(SUBSTITUTE(実質収支比率等に係る経年分析!I$48,"▲","-")),2)</f>
        <v>4.71</v>
      </c>
      <c r="F19" s="174">
        <f>ROUND(VALUE(SUBSTITUTE(実質収支比率等に係る経年分析!J$48,"▲","-")),2)</f>
        <v>5.01</v>
      </c>
    </row>
    <row r="20" spans="1:11" x14ac:dyDescent="0.15">
      <c r="A20" s="174" t="s">
        <v>53</v>
      </c>
      <c r="B20" s="174">
        <f>ROUND(VALUE(SUBSTITUTE(実質収支比率等に係る経年分析!F$47,"▲","-")),2)</f>
        <v>44.37</v>
      </c>
      <c r="C20" s="174">
        <f>ROUND(VALUE(SUBSTITUTE(実質収支比率等に係る経年分析!G$47,"▲","-")),2)</f>
        <v>43.38</v>
      </c>
      <c r="D20" s="174">
        <f>ROUND(VALUE(SUBSTITUTE(実質収支比率等に係る経年分析!H$47,"▲","-")),2)</f>
        <v>41.65</v>
      </c>
      <c r="E20" s="174">
        <f>ROUND(VALUE(SUBSTITUTE(実質収支比率等に係る経年分析!I$47,"▲","-")),2)</f>
        <v>42.19</v>
      </c>
      <c r="F20" s="174">
        <f>ROUND(VALUE(SUBSTITUTE(実質収支比率等に係る経年分析!J$47,"▲","-")),2)</f>
        <v>46.96</v>
      </c>
    </row>
    <row r="21" spans="1:11" x14ac:dyDescent="0.15">
      <c r="A21" s="174" t="s">
        <v>54</v>
      </c>
      <c r="B21" s="174">
        <f>IF(ISNUMBER(VALUE(SUBSTITUTE(実質収支比率等に係る経年分析!F$49,"▲","-"))),ROUND(VALUE(SUBSTITUTE(実質収支比率等に係る経年分析!F$49,"▲","-")),2),NA())</f>
        <v>-6.13</v>
      </c>
      <c r="C21" s="174">
        <f>IF(ISNUMBER(VALUE(SUBSTITUTE(実質収支比率等に係る経年分析!G$49,"▲","-"))),ROUND(VALUE(SUBSTITUTE(実質収支比率等に係る経年分析!G$49,"▲","-")),2),NA())</f>
        <v>0.63</v>
      </c>
      <c r="D21" s="174">
        <f>IF(ISNUMBER(VALUE(SUBSTITUTE(実質収支比率等に係る経年分析!H$49,"▲","-"))),ROUND(VALUE(SUBSTITUTE(実質収支比率等に係る経年分析!H$49,"▲","-")),2),NA())</f>
        <v>7.16</v>
      </c>
      <c r="E21" s="174">
        <f>IF(ISNUMBER(VALUE(SUBSTITUTE(実質収支比率等に係る経年分析!I$49,"▲","-"))),ROUND(VALUE(SUBSTITUTE(実質収支比率等に係る経年分析!I$49,"▲","-")),2),NA())</f>
        <v>0.84</v>
      </c>
      <c r="F21" s="174">
        <f>IF(ISNUMBER(VALUE(SUBSTITUTE(実質収支比率等に係る経年分析!J$49,"▲","-"))),ROUND(VALUE(SUBSTITUTE(実質収支比率等に係る経年分析!J$49,"▲","-")),2),NA())</f>
        <v>5.29</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遠別町後期高齢者医療特別会計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遠別町国民健康保険特別会計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0.14000000000000001</v>
      </c>
    </row>
    <row r="32" spans="1:11" x14ac:dyDescent="0.15">
      <c r="A32" s="175" t="str">
        <f>IF(連結実質赤字比率に係る赤字・黒字の構成分析!C$38="",NA(),連結実質赤字比率に係る赤字・黒字の構成分析!C$38)</f>
        <v>遠別町簡易水道特別会計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7.0000000000000007E-2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0.23</v>
      </c>
    </row>
    <row r="33" spans="1:16" x14ac:dyDescent="0.15">
      <c r="A33" s="175" t="str">
        <f>IF(連結実質赤字比率に係る赤字・黒字の構成分析!C$37="",NA(),連結実質赤字比率に係る赤字・黒字の構成分析!C$37)</f>
        <v>遠別町下水道特別会計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0.36</v>
      </c>
    </row>
    <row r="34" spans="1:16" x14ac:dyDescent="0.15">
      <c r="A34" s="175" t="str">
        <f>IF(連結実質赤字比率に係る赤字・黒字の構成分析!C$36="",NA(),連結実質赤字比率に係る赤字・黒字の構成分析!C$36)</f>
        <v>遠別町介護保険特別会計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5.01</v>
      </c>
    </row>
    <row r="36" spans="1:16" x14ac:dyDescent="0.15">
      <c r="A36" s="175" t="str">
        <f>IF(連結実質赤字比率に係る赤字・黒字の構成分析!C$34="",NA(),連結実質赤字比率に係る赤字・黒字の構成分析!C$34)</f>
        <v>遠別町立国保病院事業会計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5.72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5.41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5.65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539</v>
      </c>
      <c r="E42" s="176"/>
      <c r="F42" s="176"/>
      <c r="G42" s="176">
        <f>'実質公債費比率（分子）の構造'!L$52</f>
        <v>551</v>
      </c>
      <c r="H42" s="176"/>
      <c r="I42" s="176"/>
      <c r="J42" s="176">
        <f>'実質公債費比率（分子）の構造'!M$52</f>
        <v>537</v>
      </c>
      <c r="K42" s="176"/>
      <c r="L42" s="176"/>
      <c r="M42" s="176">
        <f>'実質公債費比率（分子）の構造'!N$52</f>
        <v>573</v>
      </c>
      <c r="N42" s="176"/>
      <c r="O42" s="176"/>
      <c r="P42" s="176">
        <f>'実質公債費比率（分子）の構造'!O$52</f>
        <v>595</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1</v>
      </c>
      <c r="O43" s="176"/>
      <c r="P43" s="176"/>
    </row>
    <row r="44" spans="1:16" x14ac:dyDescent="0.15">
      <c r="A44" s="176" t="s">
        <v>62</v>
      </c>
      <c r="B44" s="176">
        <f>'実質公債費比率（分子）の構造'!K$50</f>
        <v>5</v>
      </c>
      <c r="C44" s="176"/>
      <c r="D44" s="176"/>
      <c r="E44" s="176">
        <f>'実質公債費比率（分子）の構造'!L$50</f>
        <v>5</v>
      </c>
      <c r="F44" s="176"/>
      <c r="G44" s="176"/>
      <c r="H44" s="176">
        <f>'実質公債費比率（分子）の構造'!M$50</f>
        <v>4</v>
      </c>
      <c r="I44" s="176"/>
      <c r="J44" s="176"/>
      <c r="K44" s="176">
        <f>'実質公債費比率（分子）の構造'!N$50</f>
        <v>3</v>
      </c>
      <c r="L44" s="176"/>
      <c r="M44" s="176"/>
      <c r="N44" s="176">
        <f>'実質公債費比率（分子）の構造'!O$50</f>
        <v>3</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154</v>
      </c>
      <c r="C46" s="176"/>
      <c r="D46" s="176"/>
      <c r="E46" s="176">
        <f>'実質公債費比率（分子）の構造'!L$48</f>
        <v>156</v>
      </c>
      <c r="F46" s="176"/>
      <c r="G46" s="176"/>
      <c r="H46" s="176">
        <f>'実質公債費比率（分子）の構造'!M$48</f>
        <v>163</v>
      </c>
      <c r="I46" s="176"/>
      <c r="J46" s="176"/>
      <c r="K46" s="176">
        <f>'実質公債費比率（分子）の構造'!N$48</f>
        <v>156</v>
      </c>
      <c r="L46" s="176"/>
      <c r="M46" s="176"/>
      <c r="N46" s="176">
        <f>'実質公債費比率（分子）の構造'!O$48</f>
        <v>163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558</v>
      </c>
      <c r="C49" s="176"/>
      <c r="D49" s="176"/>
      <c r="E49" s="176">
        <f>'実質公債費比率（分子）の構造'!L$45</f>
        <v>592</v>
      </c>
      <c r="F49" s="176"/>
      <c r="G49" s="176"/>
      <c r="H49" s="176">
        <f>'実質公債費比率（分子）の構造'!M$45</f>
        <v>580</v>
      </c>
      <c r="I49" s="176"/>
      <c r="J49" s="176"/>
      <c r="K49" s="176">
        <f>'実質公債費比率（分子）の構造'!N$45</f>
        <v>623</v>
      </c>
      <c r="L49" s="176"/>
      <c r="M49" s="176"/>
      <c r="N49" s="176">
        <f>'実質公債費比率（分子）の構造'!O$45</f>
        <v>669</v>
      </c>
      <c r="O49" s="176"/>
      <c r="P49" s="176"/>
    </row>
    <row r="50" spans="1:16" x14ac:dyDescent="0.15">
      <c r="A50" s="176" t="s">
        <v>67</v>
      </c>
      <c r="B50" s="176" t="e">
        <f>NA()</f>
        <v>#N/A</v>
      </c>
      <c r="C50" s="176">
        <f>IF(ISNUMBER('実質公債費比率（分子）の構造'!K$53),'実質公債費比率（分子）の構造'!K$53,NA())</f>
        <v>178</v>
      </c>
      <c r="D50" s="176" t="e">
        <f>NA()</f>
        <v>#N/A</v>
      </c>
      <c r="E50" s="176" t="e">
        <f>NA()</f>
        <v>#N/A</v>
      </c>
      <c r="F50" s="176">
        <f>IF(ISNUMBER('実質公債費比率（分子）の構造'!L$53),'実質公債費比率（分子）の構造'!L$53,NA())</f>
        <v>202</v>
      </c>
      <c r="G50" s="176" t="e">
        <f>NA()</f>
        <v>#N/A</v>
      </c>
      <c r="H50" s="176" t="e">
        <f>NA()</f>
        <v>#N/A</v>
      </c>
      <c r="I50" s="176">
        <f>IF(ISNUMBER('実質公債費比率（分子）の構造'!M$53),'実質公債費比率（分子）の構造'!M$53,NA())</f>
        <v>210</v>
      </c>
      <c r="J50" s="176" t="e">
        <f>NA()</f>
        <v>#N/A</v>
      </c>
      <c r="K50" s="176" t="e">
        <f>NA()</f>
        <v>#N/A</v>
      </c>
      <c r="L50" s="176">
        <f>IF(ISNUMBER('実質公債費比率（分子）の構造'!N$53),'実質公債費比率（分子）の構造'!N$53,NA())</f>
        <v>209</v>
      </c>
      <c r="M50" s="176" t="e">
        <f>NA()</f>
        <v>#N/A</v>
      </c>
      <c r="N50" s="176" t="e">
        <f>NA()</f>
        <v>#N/A</v>
      </c>
      <c r="O50" s="176">
        <f>IF(ISNUMBER('実質公債費比率（分子）の構造'!O$53),'実質公債費比率（分子）の構造'!O$53,NA())</f>
        <v>241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4910</v>
      </c>
      <c r="E56" s="175"/>
      <c r="F56" s="175"/>
      <c r="G56" s="175">
        <f>'将来負担比率（分子）の構造'!J$52</f>
        <v>4800</v>
      </c>
      <c r="H56" s="175"/>
      <c r="I56" s="175"/>
      <c r="J56" s="175">
        <f>'将来負担比率（分子）の構造'!K$52</f>
        <v>4602</v>
      </c>
      <c r="K56" s="175"/>
      <c r="L56" s="175"/>
      <c r="M56" s="175">
        <f>'将来負担比率（分子）の構造'!L$52</f>
        <v>4388</v>
      </c>
      <c r="N56" s="175"/>
      <c r="O56" s="175"/>
      <c r="P56" s="175">
        <f>'将来負担比率（分子）の構造'!M$52</f>
        <v>5232</v>
      </c>
    </row>
    <row r="57" spans="1:16" x14ac:dyDescent="0.15">
      <c r="A57" s="175" t="s">
        <v>42</v>
      </c>
      <c r="B57" s="175"/>
      <c r="C57" s="175"/>
      <c r="D57" s="175">
        <f>'将来負担比率（分子）の構造'!I$51</f>
        <v>357</v>
      </c>
      <c r="E57" s="175"/>
      <c r="F57" s="175"/>
      <c r="G57" s="175">
        <f>'将来負担比率（分子）の構造'!J$51</f>
        <v>313</v>
      </c>
      <c r="H57" s="175"/>
      <c r="I57" s="175"/>
      <c r="J57" s="175">
        <f>'将来負担比率（分子）の構造'!K$51</f>
        <v>268</v>
      </c>
      <c r="K57" s="175"/>
      <c r="L57" s="175"/>
      <c r="M57" s="175">
        <f>'将来負担比率（分子）の構造'!L$51</f>
        <v>220</v>
      </c>
      <c r="N57" s="175"/>
      <c r="O57" s="175"/>
      <c r="P57" s="175">
        <f>'将来負担比率（分子）の構造'!M$51</f>
        <v>173</v>
      </c>
    </row>
    <row r="58" spans="1:16" x14ac:dyDescent="0.15">
      <c r="A58" s="175" t="s">
        <v>41</v>
      </c>
      <c r="B58" s="175"/>
      <c r="C58" s="175"/>
      <c r="D58" s="175">
        <f>'将来負担比率（分子）の構造'!I$50</f>
        <v>2092</v>
      </c>
      <c r="E58" s="175"/>
      <c r="F58" s="175"/>
      <c r="G58" s="175">
        <f>'将来負担比率（分子）の構造'!J$50</f>
        <v>2135</v>
      </c>
      <c r="H58" s="175"/>
      <c r="I58" s="175"/>
      <c r="J58" s="175">
        <f>'将来負担比率（分子）の構造'!K$50</f>
        <v>2307</v>
      </c>
      <c r="K58" s="175"/>
      <c r="L58" s="175"/>
      <c r="M58" s="175">
        <f>'将来負担比率（分子）の構造'!L$50</f>
        <v>2486</v>
      </c>
      <c r="N58" s="175"/>
      <c r="O58" s="175"/>
      <c r="P58" s="175">
        <f>'将来負担比率（分子）の構造'!M$50</f>
        <v>2470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605</v>
      </c>
      <c r="C62" s="175"/>
      <c r="D62" s="175"/>
      <c r="E62" s="175">
        <f>'将来負担比率（分子）の構造'!J$45</f>
        <v>748</v>
      </c>
      <c r="F62" s="175"/>
      <c r="G62" s="175"/>
      <c r="H62" s="175">
        <f>'将来負担比率（分子）の構造'!K$45</f>
        <v>740</v>
      </c>
      <c r="I62" s="175"/>
      <c r="J62" s="175"/>
      <c r="K62" s="175">
        <f>'将来負担比率（分子）の構造'!L$45</f>
        <v>724</v>
      </c>
      <c r="L62" s="175"/>
      <c r="M62" s="175"/>
      <c r="N62" s="175">
        <f>'将来負担比率（分子）の構造'!M$45</f>
        <v>741</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1542</v>
      </c>
      <c r="C64" s="175"/>
      <c r="D64" s="175"/>
      <c r="E64" s="175">
        <f>'将来負担比率（分子）の構造'!J$43</f>
        <v>1446</v>
      </c>
      <c r="F64" s="175"/>
      <c r="G64" s="175"/>
      <c r="H64" s="175">
        <f>'将来負担比率（分子）の構造'!K$43</f>
        <v>1376</v>
      </c>
      <c r="I64" s="175"/>
      <c r="J64" s="175"/>
      <c r="K64" s="175">
        <f>'将来負担比率（分子）の構造'!L$43</f>
        <v>1307</v>
      </c>
      <c r="L64" s="175"/>
      <c r="M64" s="175"/>
      <c r="N64" s="175">
        <f>'将来負担比率（分子）の構造'!M$43</f>
        <v>1239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5369</v>
      </c>
      <c r="C66" s="175"/>
      <c r="D66" s="175"/>
      <c r="E66" s="175">
        <f>'将来負担比率（分子）の構造'!J$41</f>
        <v>5279</v>
      </c>
      <c r="F66" s="175"/>
      <c r="G66" s="175"/>
      <c r="H66" s="175">
        <f>'将来負担比率（分子）の構造'!K$41</f>
        <v>4978</v>
      </c>
      <c r="I66" s="175"/>
      <c r="J66" s="175"/>
      <c r="K66" s="175">
        <f>'将来負担比率（分子）の構造'!L$41</f>
        <v>4712</v>
      </c>
      <c r="L66" s="175"/>
      <c r="M66" s="175"/>
      <c r="N66" s="175">
        <f>'将来負担比率（分子）の構造'!M$41</f>
        <v>5874</v>
      </c>
      <c r="O66" s="175"/>
      <c r="P66" s="175"/>
    </row>
    <row r="67" spans="1:16" x14ac:dyDescent="0.15">
      <c r="A67" s="175" t="s">
        <v>71</v>
      </c>
      <c r="B67" s="175" t="e">
        <f>NA()</f>
        <v>#N/A</v>
      </c>
      <c r="C67" s="175">
        <f>IF(ISNUMBER('将来負担比率（分子）の構造'!I$53), IF('将来負担比率（分子）の構造'!I$53 &lt; 0, 0, '将来負担比率（分子）の構造'!I$53), NA())</f>
        <v>156</v>
      </c>
      <c r="D67" s="175" t="e">
        <f>NA()</f>
        <v>#N/A</v>
      </c>
      <c r="E67" s="175" t="e">
        <f>NA()</f>
        <v>#N/A</v>
      </c>
      <c r="F67" s="175">
        <f>IF(ISNUMBER('将来負担比率（分子）の構造'!J$53), IF('将来負担比率（分子）の構造'!J$53 &lt; 0, 0, '将来負担比率（分子）の構造'!J$53), NA())</f>
        <v>225</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1199</v>
      </c>
      <c r="C72" s="179">
        <f>基金残高に係る経年分析!G55</f>
        <v>1211</v>
      </c>
      <c r="D72" s="179">
        <f>基金残高に係る経年分析!H55</f>
        <v>1364</v>
      </c>
    </row>
    <row r="73" spans="1:16" x14ac:dyDescent="0.15">
      <c r="A73" s="178" t="s">
        <v>74</v>
      </c>
      <c r="B73" s="179">
        <f>基金残高に係る経年分析!F56</f>
        <v>37</v>
      </c>
      <c r="C73" s="179">
        <f>基金残高に係る経年分析!G56</f>
        <v>155</v>
      </c>
      <c r="D73" s="179">
        <f>基金残高に係る経年分析!H56</f>
        <v>34</v>
      </c>
    </row>
    <row r="74" spans="1:16" x14ac:dyDescent="0.15">
      <c r="A74" s="178" t="s">
        <v>75</v>
      </c>
      <c r="B74" s="179">
        <f>基金残高に係る経年分析!F57</f>
        <v>939</v>
      </c>
      <c r="C74" s="179">
        <f>基金残高に係る経年分析!G57</f>
        <v>980</v>
      </c>
      <c r="D74" s="179">
        <f>基金残高に係る経年分析!H57</f>
        <v>928</v>
      </c>
    </row>
  </sheetData>
  <sheetProtection algorithmName="SHA-512" hashValue="qtbripj5zbzuC309SNIh+gZckInSF1aHCmbJ+ZfUivw7uH6SG0Me8+IUyozmp2AVrfYBOLBK3Bxpe2+pOeZ2yg==" saltValue="HjsAyHg7tq2IlRFQEQFbc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2025-03-10T00:24:46Z</cp:lastPrinted>
  <dcterms:created xsi:type="dcterms:W3CDTF">2025-02-19T00:14:34Z</dcterms:created>
  <dcterms:modified xsi:type="dcterms:W3CDTF">2025-03-10T09:41:06Z</dcterms:modified>
  <cp:category/>
</cp:coreProperties>
</file>