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72.17.10.156\経済課\60★水道係共有★\1_水道係\18_公営企業に係る経営比較分析表\R08.02　【2月4日(水)〆】公営企業に係る経営比較分析表（令和６年度決算）の分析・公表について\"/>
    </mc:Choice>
  </mc:AlternateContent>
  <xr:revisionPtr revIDLastSave="0" documentId="13_ncr:1_{9D05C571-47CF-4F91-8122-92E300444CF3}" xr6:coauthVersionLast="47" xr6:coauthVersionMax="47" xr10:uidLastSave="{00000000-0000-0000-0000-000000000000}"/>
  <workbookProtection workbookAlgorithmName="SHA-512" workbookHashValue="0XsMIWEQosMb3JGWzrtuXGhvNFrOvLVgIeym67ATU0ZYFahaFqzNHMzKYXH4+vaVRC+JZrhqz1gJM0xFppFwNw==" workbookSaltValue="R7Ae5KzTzY1j+durynH6dA==" workbookSpinCount="100000" lockStructure="1"/>
  <bookViews>
    <workbookView xWindow="17790" yWindow="1470" windowWidth="17325" windowHeight="191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I10" i="4" s="1"/>
  <c r="N6" i="5"/>
  <c r="M6" i="5"/>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I85" i="4"/>
  <c r="H85" i="4"/>
  <c r="BB10" i="4"/>
  <c r="AT10" i="4"/>
  <c r="AL10" i="4"/>
  <c r="W10" i="4"/>
  <c r="B10" i="4"/>
  <c r="BB8" i="4"/>
  <c r="AT8" i="4"/>
  <c r="AL8" i="4"/>
  <c r="AD8" i="4"/>
  <c r="P8" i="4"/>
  <c r="I8" i="4"/>
  <c r="B8" i="4"/>
  <c r="B6" i="4"/>
</calcChain>
</file>

<file path=xl/sharedStrings.xml><?xml version="1.0" encoding="utf-8"?>
<sst xmlns="http://schemas.openxmlformats.org/spreadsheetml/2006/main" count="316" uniqueCount="113">
  <si>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</si>
  <si>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</si>
  <si>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</si>
  <si>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</si>
  <si>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</si>
  <si>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</si>
  <si>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</si>
  <si>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</si>
  <si>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</si>
  <si>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</si>
  <si>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</si>
  <si>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</si>
  <si>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</si>
  <si>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</si>
  <si>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</si>
  <si>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</si>
  <si>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</si>
  <si>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</si>
  <si>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</si>
  <si>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</si>
  <si>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</si>
  <si>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</si>
  <si>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</si>
  <si>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</si>
  <si>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</si>
  <si>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</si>
  <si>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</si>
  <si>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</si>
  <si>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</si>
  <si>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</si>
  <si>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</si>
  <si>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</si>
  <si>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</si>
  <si>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</si>
  <si>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</si>
  <si>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</si>
  <si>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</si>
  <si>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</si>
  <si>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</si>
  <si>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</si>
  <si>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</si>
  <si>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</si>
  <si>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</si>
  <si>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</si>
  <si>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</si>
  <si>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</si>
  <si>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</si>
  <si>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</si>
  <si>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</si>
  <si>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</si>
  <si>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</si>
  <si>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</si>
  <si>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</si>
  <si>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</si>
  <si>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</si>
  <si>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</si>
  <si>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</si>
  <si>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</si>
  <si>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</si>
  <si>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</si>
  <si>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</si>
  <si>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</si>
  <si>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</si>
  <si>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</si>
  <si>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</si>
  <si>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</si>
  <si>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</si>
  <si>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</si>
  <si>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</si>
  <si>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</si>
  <si>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</si>
  <si>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</si>
  <si>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</si>
  <si>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</si>
  <si>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</si>
  <si>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</si>
  <si>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</si>
  <si>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</si>
  <si>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</si>
  <si>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</si>
  <si>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</si>
  <si>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</si>
  <si>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</si>
  <si>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</si>
  <si>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</si>
  <si>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</si>
  <si>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</si>
  <si>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</si>
  <si>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</si>
  <si>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</si>
  <si>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</si>
  <si>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</si>
  <si>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</si>
  <si>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遠別町</t>
  </si>
  <si>
    <t>法適用</t>
  </si>
  <si>
    <t>水道事業</t>
  </si>
  <si>
    <t>簡易水道事業</t>
  </si>
  <si>
    <t>C3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</si>
  <si>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</si>
  <si>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</si>
  <si>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</si>
  <si>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</si>
  <si>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</si>
  <si>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</si>
  <si>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</si>
  <si>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</si>
  <si>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</si>
  <si>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</si>
  <si>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</si>
  <si>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</si>
  <si>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xml:space="preserve">
　当事業は平成４年から水道施設全体の更新及び統合を進め、合理化と水道経営の一元化を図ってきました。その際、借り入れを行った多額の償還金が経営悪化の要因となっており、水需要も高齢化と人口の減少に伴い継続的に減量するものと推測され、料金収入の増加は見込めない状況です。
　令和２年度に料金の改定を行っていますが、収益的収支比率は類似団体と比べ依然低く、今後も経営の改善が必要です。
　給水人口の減少に伴い料金収入が減少しているにも関わらず物価高騰等により、総費用が増加傾向にあるものの地方債償還金の減少により給水原価が低下し、料金回収率の改善が図られました。
　漏水事故等に早期に対応し、随時、配水管の一部更新や修繕を行っていますが、有収率は減少傾向にあり、令和６年度までにアセットマネジメント計画に基づく更新計画を策定しました。
　また、物価高騰対応支援事業により水道基本料金の軽減を行っているため、料金回収率の低下及び給水原価増加の一因になっていると考えています。
　</t>
    <rPh sb="135" eb="137">
      <t>レイワ</t>
    </rPh>
    <rPh sb="138" eb="140">
      <t>ネンド</t>
    </rPh>
    <rPh sb="141" eb="143">
      <t>リョウキン</t>
    </rPh>
    <rPh sb="144" eb="146">
      <t>カイテイ</t>
    </rPh>
    <rPh sb="147" eb="148">
      <t>オコナ</t>
    </rPh>
    <rPh sb="155" eb="160">
      <t>シュウエキテキシュウシ</t>
    </rPh>
    <rPh sb="160" eb="162">
      <t>ヒリツ</t>
    </rPh>
    <rPh sb="163" eb="167">
      <t>ルイジダンタイ</t>
    </rPh>
    <rPh sb="168" eb="169">
      <t>クラ</t>
    </rPh>
    <rPh sb="170" eb="173">
      <t>イゼンヒク</t>
    </rPh>
    <rPh sb="191" eb="195">
      <t>キュウスイジンコウ</t>
    </rPh>
    <rPh sb="196" eb="198">
      <t>ゲンショウ</t>
    </rPh>
    <rPh sb="199" eb="200">
      <t>トモナ</t>
    </rPh>
    <rPh sb="201" eb="205">
      <t>リョウキンシュウニュウ</t>
    </rPh>
    <rPh sb="218" eb="222">
      <t>ブッカコウトウ</t>
    </rPh>
    <rPh sb="222" eb="223">
      <t>トウ</t>
    </rPh>
    <rPh sb="233" eb="235">
      <t>ケイコウ</t>
    </rPh>
    <rPh sb="241" eb="244">
      <t>チホウサイ</t>
    </rPh>
    <rPh sb="244" eb="247">
      <t>ショウカンキン</t>
    </rPh>
    <rPh sb="248" eb="250">
      <t>ゲンショウ</t>
    </rPh>
    <rPh sb="253" eb="257">
      <t>キュウスイゲンカ</t>
    </rPh>
    <rPh sb="258" eb="260">
      <t>テイカ</t>
    </rPh>
    <rPh sb="262" eb="267">
      <t>リョウキンカイシュウリツ</t>
    </rPh>
    <rPh sb="268" eb="270">
      <t>カイゼン</t>
    </rPh>
    <rPh sb="271" eb="272">
      <t>ハカ</t>
    </rPh>
    <rPh sb="280" eb="285">
      <t>ロウスイジコトウ</t>
    </rPh>
    <rPh sb="286" eb="288">
      <t>ソウキ</t>
    </rPh>
    <rPh sb="289" eb="291">
      <t>タイオウ</t>
    </rPh>
    <rPh sb="293" eb="295">
      <t>ズイジ</t>
    </rPh>
    <rPh sb="296" eb="299">
      <t>ハイスイカン</t>
    </rPh>
    <rPh sb="300" eb="302">
      <t>イチブ</t>
    </rPh>
    <rPh sb="302" eb="304">
      <t>コウシン</t>
    </rPh>
    <rPh sb="305" eb="307">
      <t>シュウゼン</t>
    </rPh>
    <rPh sb="308" eb="309">
      <t>オコナ</t>
    </rPh>
    <rPh sb="316" eb="319">
      <t>ユウシュウリツ</t>
    </rPh>
    <rPh sb="320" eb="322">
      <t>ゲンショウ</t>
    </rPh>
    <rPh sb="322" eb="324">
      <t>ケイコウ</t>
    </rPh>
    <rPh sb="328" eb="330">
      <t>レイワ</t>
    </rPh>
    <rPh sb="331" eb="333">
      <t>ネンド</t>
    </rPh>
    <rPh sb="346" eb="348">
      <t>ケイカク</t>
    </rPh>
    <rPh sb="349" eb="350">
      <t>モト</t>
    </rPh>
    <rPh sb="352" eb="356">
      <t>コウシンケイカク</t>
    </rPh>
    <rPh sb="357" eb="359">
      <t>サクテイ</t>
    </rPh>
    <rPh sb="379" eb="380">
      <t>トウ</t>
    </rPh>
    <rPh sb="396" eb="398">
      <t>スイドウ</t>
    </rPh>
    <rPh sb="398" eb="402">
      <t>キホンリョウキン</t>
    </rPh>
    <rPh sb="403" eb="405">
      <t>ケイゲン</t>
    </rPh>
    <rPh sb="406" eb="407">
      <t>オコナ</t>
    </rPh>
    <rPh sb="414" eb="419">
      <t>リョウキンカイシュウリツ</t>
    </rPh>
    <rPh sb="420" eb="422">
      <t>テイカ</t>
    </rPh>
    <rPh sb="422" eb="423">
      <t>オヨ</t>
    </rPh>
    <rPh sb="424" eb="428">
      <t>キュウスイゲンカ</t>
    </rPh>
    <rPh sb="428" eb="430">
      <t>ゾウカ</t>
    </rPh>
    <rPh sb="431" eb="433">
      <t>イチインカンガ</t>
    </rPh>
    <phoneticPr fontId="4"/>
  </si>
  <si>
    <t xml:space="preserve">
　平成２４年度から管路の更新と浄水施設の一部更新を行っていますが、耐用年数を超えた機械設備や管路について、緊急性・重要度に応じた更新を行う必要があります。
　今後は、有収率が減少傾向である状況から、更新計画に基づき施設更新の平準化を図りながら、適宜、修繕等で漏水事故に対応します。
　</t>
    <rPh sb="16" eb="20">
      <t>ジョウスイシセツ</t>
    </rPh>
    <rPh sb="21" eb="23">
      <t>イチブ</t>
    </rPh>
    <rPh sb="23" eb="25">
      <t>コウシン</t>
    </rPh>
    <rPh sb="26" eb="27">
      <t>オコナ</t>
    </rPh>
    <rPh sb="62" eb="63">
      <t>オウ</t>
    </rPh>
    <rPh sb="68" eb="69">
      <t>オコナ</t>
    </rPh>
    <rPh sb="80" eb="82">
      <t>コンゴ</t>
    </rPh>
    <rPh sb="84" eb="87">
      <t>ユウシュウリツ</t>
    </rPh>
    <rPh sb="88" eb="92">
      <t>ゲンショウケイコウ</t>
    </rPh>
    <rPh sb="95" eb="97">
      <t>ジョウキョウ</t>
    </rPh>
    <rPh sb="100" eb="102">
      <t>コウシン</t>
    </rPh>
    <rPh sb="102" eb="104">
      <t>ケイカク</t>
    </rPh>
    <rPh sb="105" eb="106">
      <t>モト</t>
    </rPh>
    <rPh sb="108" eb="112">
      <t>シセツコウシン</t>
    </rPh>
    <rPh sb="113" eb="116">
      <t>ヘイジュンカ</t>
    </rPh>
    <rPh sb="117" eb="118">
      <t>ハカ</t>
    </rPh>
    <rPh sb="130" eb="132">
      <t>ロウスイ</t>
    </rPh>
    <rPh sb="132" eb="134">
      <t>ジコ</t>
    </rPh>
    <rPh sb="135" eb="137">
      <t>タイオウ</t>
    </rPh>
    <phoneticPr fontId="4"/>
  </si>
  <si>
    <r>
      <t xml:space="preserve">
　現在は、起債償還等により厳しい経営状況となっていますが、令和６年頃から多くの償還が終了するため経営も改善する見込みです。
　しかし、物価高騰等による費用が増加傾向にあり、収入増加も見込めない状況ですが、経営悪化の一因となっている有収率低下の解消に向けた管路施設の更新も急務となっています。令和６年度までに更新計画を作成済みであるため、計画に基づいた更新を行い、有収率の向上を図る予定です。
　また、公営企業が必要な住民サービスを安定的に提供し、中長期的な収支見通しに基づく経営基盤の強化等を図るため、公営</t>
    </r>
    <r>
      <rPr>
        <sz val="11"/>
        <rFont val="ＭＳ ゴシック"/>
        <family val="3"/>
        <charset val="128"/>
      </rPr>
      <t>企業法を適用し、ノウハウの共有など、天塩町と共同で取り組みを実施しています。</t>
    </r>
    <rPh sb="68" eb="72">
      <t>ブッカコウトウ</t>
    </rPh>
    <rPh sb="72" eb="73">
      <t>トウ</t>
    </rPh>
    <rPh sb="76" eb="78">
      <t>ヒヨウ</t>
    </rPh>
    <rPh sb="79" eb="81">
      <t>ゾウカ</t>
    </rPh>
    <rPh sb="97" eb="99">
      <t>ジョウキョウ</t>
    </rPh>
    <rPh sb="103" eb="107">
      <t>ケイエイアッカ</t>
    </rPh>
    <rPh sb="108" eb="110">
      <t>イチイン</t>
    </rPh>
    <rPh sb="125" eb="126">
      <t>ム</t>
    </rPh>
    <rPh sb="128" eb="130">
      <t>カンロ</t>
    </rPh>
    <rPh sb="133" eb="135">
      <t>コウシン</t>
    </rPh>
    <rPh sb="136" eb="138">
      <t>キュウム</t>
    </rPh>
    <rPh sb="146" eb="148">
      <t>レイワ</t>
    </rPh>
    <rPh sb="149" eb="151">
      <t>ネンド</t>
    </rPh>
    <rPh sb="154" eb="158">
      <t>コウシンケイカク</t>
    </rPh>
    <rPh sb="159" eb="161">
      <t>サクセイ</t>
    </rPh>
    <rPh sb="161" eb="162">
      <t>ズ</t>
    </rPh>
    <rPh sb="169" eb="171">
      <t>ケイカク</t>
    </rPh>
    <rPh sb="172" eb="173">
      <t>モト</t>
    </rPh>
    <rPh sb="176" eb="178">
      <t>コウシン</t>
    </rPh>
    <rPh sb="179" eb="180">
      <t>オコナ</t>
    </rPh>
    <rPh sb="182" eb="185">
      <t>ユウシュウリツ</t>
    </rPh>
    <rPh sb="186" eb="188">
      <t>コウジョウ</t>
    </rPh>
    <rPh sb="189" eb="190">
      <t>ハカ</t>
    </rPh>
    <rPh sb="191" eb="193">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</si>
</sst>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c:v>0.2</c:v>
                </c:pt>
              </c:numCache>
            </c:numRef>
          </c:val>
          <c:extLst>
            <c:ext xmlns:c16="http://schemas.microsoft.com/office/drawing/2014/chart" uri="{C3380CC4-5D6E-409C-BE32-E72D297353CC}">
              <c16:uniqueId val="{00000000-F376-4A28-95DE-735F424EAE4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0.32</c:v>
                </c:pt>
              </c:numCache>
            </c:numRef>
          </c:val>
          <c:smooth val="0"/>
          <c:extLst>
            <c:ext xmlns:c16="http://schemas.microsoft.com/office/drawing/2014/chart" uri="{C3380CC4-5D6E-409C-BE32-E72D297353CC}">
              <c16:uniqueId val="{00000001-F376-4A28-95DE-735F424EAE4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55.71</c:v>
                </c:pt>
              </c:numCache>
            </c:numRef>
          </c:val>
          <c:extLst>
            <c:ext xmlns:c16="http://schemas.microsoft.com/office/drawing/2014/chart" uri="{C3380CC4-5D6E-409C-BE32-E72D297353CC}">
              <c16:uniqueId val="{00000000-CE28-4FA2-A312-DDD26267F22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54.69</c:v>
                </c:pt>
              </c:numCache>
            </c:numRef>
          </c:val>
          <c:smooth val="0"/>
          <c:extLst>
            <c:ext xmlns:c16="http://schemas.microsoft.com/office/drawing/2014/chart" uri="{C3380CC4-5D6E-409C-BE32-E72D297353CC}">
              <c16:uniqueId val="{00000001-CE28-4FA2-A312-DDD26267F22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64.260000000000005</c:v>
                </c:pt>
              </c:numCache>
            </c:numRef>
          </c:val>
          <c:extLst>
            <c:ext xmlns:c16="http://schemas.microsoft.com/office/drawing/2014/chart" uri="{C3380CC4-5D6E-409C-BE32-E72D297353CC}">
              <c16:uniqueId val="{00000000-0C63-46D7-99D0-4E9C9846755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71.44</c:v>
                </c:pt>
              </c:numCache>
            </c:numRef>
          </c:val>
          <c:smooth val="0"/>
          <c:extLst>
            <c:ext xmlns:c16="http://schemas.microsoft.com/office/drawing/2014/chart" uri="{C3380CC4-5D6E-409C-BE32-E72D297353CC}">
              <c16:uniqueId val="{00000001-0C63-46D7-99D0-4E9C9846755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99.45</c:v>
                </c:pt>
              </c:numCache>
            </c:numRef>
          </c:val>
          <c:extLst>
            <c:ext xmlns:c16="http://schemas.microsoft.com/office/drawing/2014/chart" uri="{C3380CC4-5D6E-409C-BE32-E72D297353CC}">
              <c16:uniqueId val="{00000000-6EA2-4501-898A-1EEFD749969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101.77</c:v>
                </c:pt>
              </c:numCache>
            </c:numRef>
          </c:val>
          <c:smooth val="0"/>
          <c:extLst>
            <c:ext xmlns:c16="http://schemas.microsoft.com/office/drawing/2014/chart" uri="{C3380CC4-5D6E-409C-BE32-E72D297353CC}">
              <c16:uniqueId val="{00000001-6EA2-4501-898A-1EEFD749969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60.26</c:v>
                </c:pt>
              </c:numCache>
            </c:numRef>
          </c:val>
          <c:extLst>
            <c:ext xmlns:c16="http://schemas.microsoft.com/office/drawing/2014/chart" uri="{C3380CC4-5D6E-409C-BE32-E72D297353CC}">
              <c16:uniqueId val="{00000000-BF71-48A9-A24D-AD3F6CB8646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37.1</c:v>
                </c:pt>
              </c:numCache>
            </c:numRef>
          </c:val>
          <c:smooth val="0"/>
          <c:extLst>
            <c:ext xmlns:c16="http://schemas.microsoft.com/office/drawing/2014/chart" uri="{C3380CC4-5D6E-409C-BE32-E72D297353CC}">
              <c16:uniqueId val="{00000001-BF71-48A9-A24D-AD3F6CB8646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53.77</c:v>
                </c:pt>
              </c:numCache>
            </c:numRef>
          </c:val>
          <c:extLst>
            <c:ext xmlns:c16="http://schemas.microsoft.com/office/drawing/2014/chart" uri="{C3380CC4-5D6E-409C-BE32-E72D297353CC}">
              <c16:uniqueId val="{00000000-FE19-4999-BB0D-4E0133855C3E}"/>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18.22</c:v>
                </c:pt>
              </c:numCache>
            </c:numRef>
          </c:val>
          <c:smooth val="0"/>
          <c:extLst>
            <c:ext xmlns:c16="http://schemas.microsoft.com/office/drawing/2014/chart" uri="{C3380CC4-5D6E-409C-BE32-E72D297353CC}">
              <c16:uniqueId val="{00000001-FE19-4999-BB0D-4E0133855C3E}"/>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2.5299999999999998</c:v>
                </c:pt>
              </c:numCache>
            </c:numRef>
          </c:val>
          <c:extLst>
            <c:ext xmlns:c16="http://schemas.microsoft.com/office/drawing/2014/chart" uri="{C3380CC4-5D6E-409C-BE32-E72D297353CC}">
              <c16:uniqueId val="{00000000-DA1E-4677-B124-87A4B421116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16.12</c:v>
                </c:pt>
              </c:numCache>
            </c:numRef>
          </c:val>
          <c:smooth val="0"/>
          <c:extLst>
            <c:ext xmlns:c16="http://schemas.microsoft.com/office/drawing/2014/chart" uri="{C3380CC4-5D6E-409C-BE32-E72D297353CC}">
              <c16:uniqueId val="{00000001-DA1E-4677-B124-87A4B421116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30.59</c:v>
                </c:pt>
              </c:numCache>
            </c:numRef>
          </c:val>
          <c:extLst>
            <c:ext xmlns:c16="http://schemas.microsoft.com/office/drawing/2014/chart" uri="{C3380CC4-5D6E-409C-BE32-E72D297353CC}">
              <c16:uniqueId val="{00000000-5956-48D1-A9E4-238C2B1E49E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157.71</c:v>
                </c:pt>
              </c:numCache>
            </c:numRef>
          </c:val>
          <c:smooth val="0"/>
          <c:extLst>
            <c:ext xmlns:c16="http://schemas.microsoft.com/office/drawing/2014/chart" uri="{C3380CC4-5D6E-409C-BE32-E72D297353CC}">
              <c16:uniqueId val="{00000001-5956-48D1-A9E4-238C2B1E49E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544.71</c:v>
                </c:pt>
              </c:numCache>
            </c:numRef>
          </c:val>
          <c:extLst>
            <c:ext xmlns:c16="http://schemas.microsoft.com/office/drawing/2014/chart" uri="{C3380CC4-5D6E-409C-BE32-E72D297353CC}">
              <c16:uniqueId val="{00000000-B5CD-47DB-9530-BB856177C98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958.97</c:v>
                </c:pt>
              </c:numCache>
            </c:numRef>
          </c:val>
          <c:smooth val="0"/>
          <c:extLst>
            <c:ext xmlns:c16="http://schemas.microsoft.com/office/drawing/2014/chart" uri="{C3380CC4-5D6E-409C-BE32-E72D297353CC}">
              <c16:uniqueId val="{00000001-B5CD-47DB-9530-BB856177C98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61.94</c:v>
                </c:pt>
              </c:numCache>
            </c:numRef>
          </c:val>
          <c:extLst>
            <c:ext xmlns:c16="http://schemas.microsoft.com/office/drawing/2014/chart" uri="{C3380CC4-5D6E-409C-BE32-E72D297353CC}">
              <c16:uniqueId val="{00000000-5D8B-429D-96EC-A1726EB13A3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61.25</c:v>
                </c:pt>
              </c:numCache>
            </c:numRef>
          </c:val>
          <c:smooth val="0"/>
          <c:extLst>
            <c:ext xmlns:c16="http://schemas.microsoft.com/office/drawing/2014/chart" uri="{C3380CC4-5D6E-409C-BE32-E72D297353CC}">
              <c16:uniqueId val="{00000001-5D8B-429D-96EC-A1726EB13A3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408.81</c:v>
                </c:pt>
              </c:numCache>
            </c:numRef>
          </c:val>
          <c:extLst>
            <c:ext xmlns:c16="http://schemas.microsoft.com/office/drawing/2014/chart" uri="{C3380CC4-5D6E-409C-BE32-E72D297353CC}">
              <c16:uniqueId val="{00000000-3FD5-40D8-9E85-29FEFD289A8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279.83</c:v>
                </c:pt>
              </c:numCache>
            </c:numRef>
          </c:val>
          <c:smooth val="0"/>
          <c:extLst>
            <c:ext xmlns:c16="http://schemas.microsoft.com/office/drawing/2014/chart" uri="{C3380CC4-5D6E-409C-BE32-E72D297353CC}">
              <c16:uniqueId val="{00000001-3FD5-40D8-9E85-29FEFD289A8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I10" sqref="I10:O1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北海道　遠別町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簡易水道事業</v>
      </c>
      <c r="Q8" s="43"/>
      <c r="R8" s="43"/>
      <c r="S8" s="43"/>
      <c r="T8" s="43"/>
      <c r="U8" s="43"/>
      <c r="V8" s="43"/>
      <c r="W8" s="43" t="str">
        <f>データ!$L$6</f>
        <v>C3</v>
      </c>
      <c r="X8" s="43"/>
      <c r="Y8" s="43"/>
      <c r="Z8" s="43"/>
      <c r="AA8" s="43"/>
      <c r="AB8" s="43"/>
      <c r="AC8" s="43"/>
      <c r="AD8" s="43" t="str">
        <f>データ!$M$6</f>
        <v>非設置</v>
      </c>
      <c r="AE8" s="43"/>
      <c r="AF8" s="43"/>
      <c r="AG8" s="43"/>
      <c r="AH8" s="43"/>
      <c r="AI8" s="43"/>
      <c r="AJ8" s="43"/>
      <c r="AK8" s="2"/>
      <c r="AL8" s="44">
        <f>データ!$R$6</f>
        <v>2258</v>
      </c>
      <c r="AM8" s="44"/>
      <c r="AN8" s="44"/>
      <c r="AO8" s="44"/>
      <c r="AP8" s="44"/>
      <c r="AQ8" s="44"/>
      <c r="AR8" s="44"/>
      <c r="AS8" s="44"/>
      <c r="AT8" s="45">
        <f>データ!$S$6</f>
        <v>590.79999999999995</v>
      </c>
      <c r="AU8" s="46"/>
      <c r="AV8" s="46"/>
      <c r="AW8" s="46"/>
      <c r="AX8" s="46"/>
      <c r="AY8" s="46"/>
      <c r="AZ8" s="46"/>
      <c r="BA8" s="46"/>
      <c r="BB8" s="47">
        <f>データ!$T$6</f>
        <v>3.82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71.25</v>
      </c>
      <c r="J10" s="46"/>
      <c r="K10" s="46"/>
      <c r="L10" s="46"/>
      <c r="M10" s="46"/>
      <c r="N10" s="46"/>
      <c r="O10" s="80"/>
      <c r="P10" s="47">
        <f>データ!$P$6</f>
        <v>99.95</v>
      </c>
      <c r="Q10" s="47"/>
      <c r="R10" s="47"/>
      <c r="S10" s="47"/>
      <c r="T10" s="47"/>
      <c r="U10" s="47"/>
      <c r="V10" s="47"/>
      <c r="W10" s="44">
        <f>データ!$Q$6</f>
        <v>5220</v>
      </c>
      <c r="X10" s="44"/>
      <c r="Y10" s="44"/>
      <c r="Z10" s="44"/>
      <c r="AA10" s="44"/>
      <c r="AB10" s="44"/>
      <c r="AC10" s="44"/>
      <c r="AD10" s="2"/>
      <c r="AE10" s="2"/>
      <c r="AF10" s="2"/>
      <c r="AG10" s="2"/>
      <c r="AH10" s="2"/>
      <c r="AI10" s="2"/>
      <c r="AJ10" s="2"/>
      <c r="AK10" s="2"/>
      <c r="AL10" s="44">
        <f>データ!$U$6</f>
        <v>2219</v>
      </c>
      <c r="AM10" s="44"/>
      <c r="AN10" s="44"/>
      <c r="AO10" s="44"/>
      <c r="AP10" s="44"/>
      <c r="AQ10" s="44"/>
      <c r="AR10" s="44"/>
      <c r="AS10" s="44"/>
      <c r="AT10" s="45">
        <f>データ!$V$6</f>
        <v>60.8</v>
      </c>
      <c r="AU10" s="46"/>
      <c r="AV10" s="46"/>
      <c r="AW10" s="46"/>
      <c r="AX10" s="46"/>
      <c r="AY10" s="46"/>
      <c r="AZ10" s="46"/>
      <c r="BA10" s="46"/>
      <c r="BB10" s="47">
        <f>データ!$W$6</f>
        <v>36.5</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9"/>
      <c r="BM44" s="60"/>
      <c r="BN44" s="60"/>
      <c r="BO44" s="60"/>
      <c r="BP44" s="60"/>
      <c r="BQ44" s="60"/>
      <c r="BR44" s="60"/>
      <c r="BS44" s="60"/>
      <c r="BT44" s="60"/>
      <c r="BU44" s="60"/>
      <c r="BV44" s="60"/>
      <c r="BW44" s="60"/>
      <c r="BX44" s="60"/>
      <c r="BY44" s="60"/>
      <c r="BZ44" s="6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9"/>
      <c r="BM63" s="60"/>
      <c r="BN63" s="60"/>
      <c r="BO63" s="60"/>
      <c r="BP63" s="60"/>
      <c r="BQ63" s="60"/>
      <c r="BR63" s="60"/>
      <c r="BS63" s="60"/>
      <c r="BT63" s="60"/>
      <c r="BU63" s="60"/>
      <c r="BV63" s="60"/>
      <c r="BW63" s="60"/>
      <c r="BX63" s="60"/>
      <c r="BY63" s="60"/>
      <c r="BZ63" s="6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EFdKBAzKi8EWW4kvd3bAWrmY90yTZrhC7eJl526c5ZAcyRmy4xeAD5lYZ7/iVUsF/R6f6/ixAD0AlDcPxgR/ag==" saltValue="UEfAtMroHKoDxrrVHaNzX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14869</v>
      </c>
      <c r="D6" s="20">
        <f t="shared" si="3"/>
        <v>46</v>
      </c>
      <c r="E6" s="20">
        <f t="shared" si="3"/>
        <v>1</v>
      </c>
      <c r="F6" s="20">
        <f t="shared" si="3"/>
        <v>0</v>
      </c>
      <c r="G6" s="20">
        <f t="shared" si="3"/>
        <v>5</v>
      </c>
      <c r="H6" s="20" t="str">
        <f t="shared" si="3"/>
        <v>北海道　遠別町</v>
      </c>
      <c r="I6" s="20" t="str">
        <f t="shared" si="3"/>
        <v>法適用</v>
      </c>
      <c r="J6" s="20" t="str">
        <f t="shared" si="3"/>
        <v>水道事業</v>
      </c>
      <c r="K6" s="20" t="str">
        <f t="shared" si="3"/>
        <v>簡易水道事業</v>
      </c>
      <c r="L6" s="20" t="str">
        <f t="shared" si="3"/>
        <v>C3</v>
      </c>
      <c r="M6" s="20" t="str">
        <f t="shared" si="3"/>
        <v>非設置</v>
      </c>
      <c r="N6" s="21" t="str">
        <f t="shared" si="3"/>
        <v>-</v>
      </c>
      <c r="O6" s="21">
        <f t="shared" si="3"/>
        <v>71.25</v>
      </c>
      <c r="P6" s="21">
        <f t="shared" si="3"/>
        <v>99.95</v>
      </c>
      <c r="Q6" s="21">
        <f t="shared" si="3"/>
        <v>5220</v>
      </c>
      <c r="R6" s="21">
        <f t="shared" si="3"/>
        <v>2258</v>
      </c>
      <c r="S6" s="21">
        <f t="shared" si="3"/>
        <v>590.79999999999995</v>
      </c>
      <c r="T6" s="21">
        <f t="shared" si="3"/>
        <v>3.82</v>
      </c>
      <c r="U6" s="21">
        <f t="shared" si="3"/>
        <v>2219</v>
      </c>
      <c r="V6" s="21">
        <f t="shared" si="3"/>
        <v>60.8</v>
      </c>
      <c r="W6" s="21">
        <f t="shared" si="3"/>
        <v>36.5</v>
      </c>
      <c r="X6" s="22" t="str">
        <f>IF(X7="",NA(),X7)</f>
        <v>-</v>
      </c>
      <c r="Y6" s="22" t="str">
        <f t="shared" ref="Y6:AG6" si="4">IF(Y7="",NA(),Y7)</f>
        <v>-</v>
      </c>
      <c r="Z6" s="22" t="str">
        <f t="shared" si="4"/>
        <v>-</v>
      </c>
      <c r="AA6" s="22" t="str">
        <f t="shared" si="4"/>
        <v>-</v>
      </c>
      <c r="AB6" s="22">
        <f t="shared" si="4"/>
        <v>99.45</v>
      </c>
      <c r="AC6" s="22" t="str">
        <f t="shared" si="4"/>
        <v>-</v>
      </c>
      <c r="AD6" s="22" t="str">
        <f t="shared" si="4"/>
        <v>-</v>
      </c>
      <c r="AE6" s="22" t="str">
        <f t="shared" si="4"/>
        <v>-</v>
      </c>
      <c r="AF6" s="22" t="str">
        <f t="shared" si="4"/>
        <v>-</v>
      </c>
      <c r="AG6" s="22">
        <f t="shared" si="4"/>
        <v>101.77</v>
      </c>
      <c r="AH6" s="21" t="str">
        <f>IF(AH7="","",IF(AH7="-","【-】","【"&amp;SUBSTITUTE(TEXT(AH7,"#,##0.00"),"-","△")&amp;"】"))</f>
        <v>【102.02】</v>
      </c>
      <c r="AI6" s="22" t="str">
        <f>IF(AI7="",NA(),AI7)</f>
        <v>-</v>
      </c>
      <c r="AJ6" s="22" t="str">
        <f t="shared" ref="AJ6:AR6" si="5">IF(AJ7="",NA(),AJ7)</f>
        <v>-</v>
      </c>
      <c r="AK6" s="22" t="str">
        <f t="shared" si="5"/>
        <v>-</v>
      </c>
      <c r="AL6" s="22" t="str">
        <f t="shared" si="5"/>
        <v>-</v>
      </c>
      <c r="AM6" s="22">
        <f t="shared" si="5"/>
        <v>2.5299999999999998</v>
      </c>
      <c r="AN6" s="22" t="str">
        <f t="shared" si="5"/>
        <v>-</v>
      </c>
      <c r="AO6" s="22" t="str">
        <f t="shared" si="5"/>
        <v>-</v>
      </c>
      <c r="AP6" s="22" t="str">
        <f t="shared" si="5"/>
        <v>-</v>
      </c>
      <c r="AQ6" s="22" t="str">
        <f t="shared" si="5"/>
        <v>-</v>
      </c>
      <c r="AR6" s="22">
        <f t="shared" si="5"/>
        <v>16.12</v>
      </c>
      <c r="AS6" s="21" t="str">
        <f>IF(AS7="","",IF(AS7="-","【-】","【"&amp;SUBSTITUTE(TEXT(AS7,"#,##0.00"),"-","△")&amp;"】"))</f>
        <v>【26.96】</v>
      </c>
      <c r="AT6" s="22" t="str">
        <f>IF(AT7="",NA(),AT7)</f>
        <v>-</v>
      </c>
      <c r="AU6" s="22" t="str">
        <f t="shared" ref="AU6:BC6" si="6">IF(AU7="",NA(),AU7)</f>
        <v>-</v>
      </c>
      <c r="AV6" s="22" t="str">
        <f t="shared" si="6"/>
        <v>-</v>
      </c>
      <c r="AW6" s="22" t="str">
        <f t="shared" si="6"/>
        <v>-</v>
      </c>
      <c r="AX6" s="22">
        <f t="shared" si="6"/>
        <v>30.59</v>
      </c>
      <c r="AY6" s="22" t="str">
        <f t="shared" si="6"/>
        <v>-</v>
      </c>
      <c r="AZ6" s="22" t="str">
        <f t="shared" si="6"/>
        <v>-</v>
      </c>
      <c r="BA6" s="22" t="str">
        <f t="shared" si="6"/>
        <v>-</v>
      </c>
      <c r="BB6" s="22" t="str">
        <f t="shared" si="6"/>
        <v>-</v>
      </c>
      <c r="BC6" s="22">
        <f t="shared" si="6"/>
        <v>157.71</v>
      </c>
      <c r="BD6" s="21" t="str">
        <f>IF(BD7="","",IF(BD7="-","【-】","【"&amp;SUBSTITUTE(TEXT(BD7,"#,##0.00"),"-","△")&amp;"】"))</f>
        <v>【142.39】</v>
      </c>
      <c r="BE6" s="22" t="str">
        <f>IF(BE7="",NA(),BE7)</f>
        <v>-</v>
      </c>
      <c r="BF6" s="22" t="str">
        <f t="shared" ref="BF6:BN6" si="7">IF(BF7="",NA(),BF7)</f>
        <v>-</v>
      </c>
      <c r="BG6" s="22" t="str">
        <f t="shared" si="7"/>
        <v>-</v>
      </c>
      <c r="BH6" s="22" t="str">
        <f t="shared" si="7"/>
        <v>-</v>
      </c>
      <c r="BI6" s="22">
        <f t="shared" si="7"/>
        <v>544.71</v>
      </c>
      <c r="BJ6" s="22" t="str">
        <f t="shared" si="7"/>
        <v>-</v>
      </c>
      <c r="BK6" s="22" t="str">
        <f t="shared" si="7"/>
        <v>-</v>
      </c>
      <c r="BL6" s="22" t="str">
        <f t="shared" si="7"/>
        <v>-</v>
      </c>
      <c r="BM6" s="22" t="str">
        <f t="shared" si="7"/>
        <v>-</v>
      </c>
      <c r="BN6" s="22">
        <f t="shared" si="7"/>
        <v>958.97</v>
      </c>
      <c r="BO6" s="21" t="str">
        <f>IF(BO7="","",IF(BO7="-","【-】","【"&amp;SUBSTITUTE(TEXT(BO7,"#,##0.00"),"-","△")&amp;"】"))</f>
        <v>【1,043.36】</v>
      </c>
      <c r="BP6" s="22" t="str">
        <f>IF(BP7="",NA(),BP7)</f>
        <v>-</v>
      </c>
      <c r="BQ6" s="22" t="str">
        <f t="shared" ref="BQ6:BY6" si="8">IF(BQ7="",NA(),BQ7)</f>
        <v>-</v>
      </c>
      <c r="BR6" s="22" t="str">
        <f t="shared" si="8"/>
        <v>-</v>
      </c>
      <c r="BS6" s="22" t="str">
        <f t="shared" si="8"/>
        <v>-</v>
      </c>
      <c r="BT6" s="22">
        <f t="shared" si="8"/>
        <v>61.94</v>
      </c>
      <c r="BU6" s="22" t="str">
        <f t="shared" si="8"/>
        <v>-</v>
      </c>
      <c r="BV6" s="22" t="str">
        <f t="shared" si="8"/>
        <v>-</v>
      </c>
      <c r="BW6" s="22" t="str">
        <f t="shared" si="8"/>
        <v>-</v>
      </c>
      <c r="BX6" s="22" t="str">
        <f t="shared" si="8"/>
        <v>-</v>
      </c>
      <c r="BY6" s="22">
        <f t="shared" si="8"/>
        <v>61.25</v>
      </c>
      <c r="BZ6" s="21" t="str">
        <f>IF(BZ7="","",IF(BZ7="-","【-】","【"&amp;SUBSTITUTE(TEXT(BZ7,"#,##0.00"),"-","△")&amp;"】"))</f>
        <v>【56.19】</v>
      </c>
      <c r="CA6" s="22" t="str">
        <f>IF(CA7="",NA(),CA7)</f>
        <v>-</v>
      </c>
      <c r="CB6" s="22" t="str">
        <f t="shared" ref="CB6:CJ6" si="9">IF(CB7="",NA(),CB7)</f>
        <v>-</v>
      </c>
      <c r="CC6" s="22" t="str">
        <f t="shared" si="9"/>
        <v>-</v>
      </c>
      <c r="CD6" s="22" t="str">
        <f t="shared" si="9"/>
        <v>-</v>
      </c>
      <c r="CE6" s="22">
        <f t="shared" si="9"/>
        <v>408.81</v>
      </c>
      <c r="CF6" s="22" t="str">
        <f t="shared" si="9"/>
        <v>-</v>
      </c>
      <c r="CG6" s="22" t="str">
        <f t="shared" si="9"/>
        <v>-</v>
      </c>
      <c r="CH6" s="22" t="str">
        <f t="shared" si="9"/>
        <v>-</v>
      </c>
      <c r="CI6" s="22" t="str">
        <f t="shared" si="9"/>
        <v>-</v>
      </c>
      <c r="CJ6" s="22">
        <f t="shared" si="9"/>
        <v>279.83</v>
      </c>
      <c r="CK6" s="21" t="str">
        <f>IF(CK7="","",IF(CK7="-","【-】","【"&amp;SUBSTITUTE(TEXT(CK7,"#,##0.00"),"-","△")&amp;"】"))</f>
        <v>【285.60】</v>
      </c>
      <c r="CL6" s="22" t="str">
        <f>IF(CL7="",NA(),CL7)</f>
        <v>-</v>
      </c>
      <c r="CM6" s="22" t="str">
        <f t="shared" ref="CM6:CU6" si="10">IF(CM7="",NA(),CM7)</f>
        <v>-</v>
      </c>
      <c r="CN6" s="22" t="str">
        <f t="shared" si="10"/>
        <v>-</v>
      </c>
      <c r="CO6" s="22" t="str">
        <f t="shared" si="10"/>
        <v>-</v>
      </c>
      <c r="CP6" s="22">
        <f t="shared" si="10"/>
        <v>55.71</v>
      </c>
      <c r="CQ6" s="22" t="str">
        <f t="shared" si="10"/>
        <v>-</v>
      </c>
      <c r="CR6" s="22" t="str">
        <f t="shared" si="10"/>
        <v>-</v>
      </c>
      <c r="CS6" s="22" t="str">
        <f t="shared" si="10"/>
        <v>-</v>
      </c>
      <c r="CT6" s="22" t="str">
        <f t="shared" si="10"/>
        <v>-</v>
      </c>
      <c r="CU6" s="22">
        <f t="shared" si="10"/>
        <v>54.69</v>
      </c>
      <c r="CV6" s="21" t="str">
        <f>IF(CV7="","",IF(CV7="-","【-】","【"&amp;SUBSTITUTE(TEXT(CV7,"#,##0.00"),"-","△")&amp;"】"))</f>
        <v>【48.33】</v>
      </c>
      <c r="CW6" s="22" t="str">
        <f>IF(CW7="",NA(),CW7)</f>
        <v>-</v>
      </c>
      <c r="CX6" s="22" t="str">
        <f t="shared" ref="CX6:DF6" si="11">IF(CX7="",NA(),CX7)</f>
        <v>-</v>
      </c>
      <c r="CY6" s="22" t="str">
        <f t="shared" si="11"/>
        <v>-</v>
      </c>
      <c r="CZ6" s="22" t="str">
        <f t="shared" si="11"/>
        <v>-</v>
      </c>
      <c r="DA6" s="22">
        <f t="shared" si="11"/>
        <v>64.260000000000005</v>
      </c>
      <c r="DB6" s="22" t="str">
        <f t="shared" si="11"/>
        <v>-</v>
      </c>
      <c r="DC6" s="22" t="str">
        <f t="shared" si="11"/>
        <v>-</v>
      </c>
      <c r="DD6" s="22" t="str">
        <f t="shared" si="11"/>
        <v>-</v>
      </c>
      <c r="DE6" s="22" t="str">
        <f t="shared" si="11"/>
        <v>-</v>
      </c>
      <c r="DF6" s="22">
        <f t="shared" si="11"/>
        <v>71.44</v>
      </c>
      <c r="DG6" s="21" t="str">
        <f>IF(DG7="","",IF(DG7="-","【-】","【"&amp;SUBSTITUTE(TEXT(DG7,"#,##0.00"),"-","△")&amp;"】"))</f>
        <v>【70.34】</v>
      </c>
      <c r="DH6" s="22" t="str">
        <f>IF(DH7="",NA(),DH7)</f>
        <v>-</v>
      </c>
      <c r="DI6" s="22" t="str">
        <f t="shared" ref="DI6:DQ6" si="12">IF(DI7="",NA(),DI7)</f>
        <v>-</v>
      </c>
      <c r="DJ6" s="22" t="str">
        <f t="shared" si="12"/>
        <v>-</v>
      </c>
      <c r="DK6" s="22" t="str">
        <f t="shared" si="12"/>
        <v>-</v>
      </c>
      <c r="DL6" s="22">
        <f t="shared" si="12"/>
        <v>60.26</v>
      </c>
      <c r="DM6" s="22" t="str">
        <f t="shared" si="12"/>
        <v>-</v>
      </c>
      <c r="DN6" s="22" t="str">
        <f t="shared" si="12"/>
        <v>-</v>
      </c>
      <c r="DO6" s="22" t="str">
        <f t="shared" si="12"/>
        <v>-</v>
      </c>
      <c r="DP6" s="22" t="str">
        <f t="shared" si="12"/>
        <v>-</v>
      </c>
      <c r="DQ6" s="22">
        <f t="shared" si="12"/>
        <v>37.1</v>
      </c>
      <c r="DR6" s="21" t="str">
        <f>IF(DR7="","",IF(DR7="-","【-】","【"&amp;SUBSTITUTE(TEXT(DR7,"#,##0.00"),"-","△")&amp;"】"))</f>
        <v>【35.50】</v>
      </c>
      <c r="DS6" s="22" t="str">
        <f>IF(DS7="",NA(),DS7)</f>
        <v>-</v>
      </c>
      <c r="DT6" s="22" t="str">
        <f t="shared" ref="DT6:EB6" si="13">IF(DT7="",NA(),DT7)</f>
        <v>-</v>
      </c>
      <c r="DU6" s="22" t="str">
        <f t="shared" si="13"/>
        <v>-</v>
      </c>
      <c r="DV6" s="22" t="str">
        <f t="shared" si="13"/>
        <v>-</v>
      </c>
      <c r="DW6" s="22">
        <f t="shared" si="13"/>
        <v>53.77</v>
      </c>
      <c r="DX6" s="22" t="str">
        <f t="shared" si="13"/>
        <v>-</v>
      </c>
      <c r="DY6" s="22" t="str">
        <f t="shared" si="13"/>
        <v>-</v>
      </c>
      <c r="DZ6" s="22" t="str">
        <f t="shared" si="13"/>
        <v>-</v>
      </c>
      <c r="EA6" s="22" t="str">
        <f t="shared" si="13"/>
        <v>-</v>
      </c>
      <c r="EB6" s="22">
        <f t="shared" si="13"/>
        <v>18.22</v>
      </c>
      <c r="EC6" s="21" t="str">
        <f>IF(EC7="","",IF(EC7="-","【-】","【"&amp;SUBSTITUTE(TEXT(EC7,"#,##0.00"),"-","△")&amp;"】"))</f>
        <v>【16.16】</v>
      </c>
      <c r="ED6" s="22" t="str">
        <f>IF(ED7="",NA(),ED7)</f>
        <v>-</v>
      </c>
      <c r="EE6" s="22" t="str">
        <f t="shared" ref="EE6:EM6" si="14">IF(EE7="",NA(),EE7)</f>
        <v>-</v>
      </c>
      <c r="EF6" s="22" t="str">
        <f t="shared" si="14"/>
        <v>-</v>
      </c>
      <c r="EG6" s="22" t="str">
        <f t="shared" si="14"/>
        <v>-</v>
      </c>
      <c r="EH6" s="22">
        <f t="shared" si="14"/>
        <v>0.2</v>
      </c>
      <c r="EI6" s="22" t="str">
        <f t="shared" si="14"/>
        <v>-</v>
      </c>
      <c r="EJ6" s="22" t="str">
        <f t="shared" si="14"/>
        <v>-</v>
      </c>
      <c r="EK6" s="22" t="str">
        <f t="shared" si="14"/>
        <v>-</v>
      </c>
      <c r="EL6" s="22" t="str">
        <f t="shared" si="14"/>
        <v>-</v>
      </c>
      <c r="EM6" s="22">
        <f t="shared" si="14"/>
        <v>0.32</v>
      </c>
      <c r="EN6" s="21" t="str">
        <f>IF(EN7="","",IF(EN7="-","【-】","【"&amp;SUBSTITUTE(TEXT(EN7,"#,##0.00"),"-","△")&amp;"】"))</f>
        <v>【0.28】</v>
      </c>
    </row>
    <row r="7" spans="1:144" s="23" customFormat="1" x14ac:dyDescent="0.15">
      <c r="A7" s="15"/>
      <c r="B7" s="24">
        <v>2024</v>
      </c>
      <c r="C7" s="24">
        <v>14869</v>
      </c>
      <c r="D7" s="24">
        <v>46</v>
      </c>
      <c r="E7" s="24">
        <v>1</v>
      </c>
      <c r="F7" s="24">
        <v>0</v>
      </c>
      <c r="G7" s="24">
        <v>5</v>
      </c>
      <c r="H7" s="24" t="s">
        <v>93</v>
      </c>
      <c r="I7" s="24" t="s">
        <v>94</v>
      </c>
      <c r="J7" s="24" t="s">
        <v>95</v>
      </c>
      <c r="K7" s="24" t="s">
        <v>96</v>
      </c>
      <c r="L7" s="24" t="s">
        <v>97</v>
      </c>
      <c r="M7" s="24" t="s">
        <v>98</v>
      </c>
      <c r="N7" s="25" t="s">
        <v>99</v>
      </c>
      <c r="O7" s="25">
        <v>71.25</v>
      </c>
      <c r="P7" s="25">
        <v>99.95</v>
      </c>
      <c r="Q7" s="25">
        <v>5220</v>
      </c>
      <c r="R7" s="25">
        <v>2258</v>
      </c>
      <c r="S7" s="25">
        <v>590.79999999999995</v>
      </c>
      <c r="T7" s="25">
        <v>3.82</v>
      </c>
      <c r="U7" s="25">
        <v>2219</v>
      </c>
      <c r="V7" s="25">
        <v>60.8</v>
      </c>
      <c r="W7" s="25">
        <v>36.5</v>
      </c>
      <c r="X7" s="25" t="s">
        <v>99</v>
      </c>
      <c r="Y7" s="25" t="s">
        <v>99</v>
      </c>
      <c r="Z7" s="25" t="s">
        <v>99</v>
      </c>
      <c r="AA7" s="25" t="s">
        <v>99</v>
      </c>
      <c r="AB7" s="25">
        <v>99.45</v>
      </c>
      <c r="AC7" s="25" t="s">
        <v>99</v>
      </c>
      <c r="AD7" s="25" t="s">
        <v>99</v>
      </c>
      <c r="AE7" s="25" t="s">
        <v>99</v>
      </c>
      <c r="AF7" s="25" t="s">
        <v>99</v>
      </c>
      <c r="AG7" s="25">
        <v>101.77</v>
      </c>
      <c r="AH7" s="25">
        <v>102.02</v>
      </c>
      <c r="AI7" s="25" t="s">
        <v>99</v>
      </c>
      <c r="AJ7" s="25" t="s">
        <v>99</v>
      </c>
      <c r="AK7" s="25" t="s">
        <v>99</v>
      </c>
      <c r="AL7" s="25" t="s">
        <v>99</v>
      </c>
      <c r="AM7" s="25">
        <v>2.5299999999999998</v>
      </c>
      <c r="AN7" s="25" t="s">
        <v>99</v>
      </c>
      <c r="AO7" s="25" t="s">
        <v>99</v>
      </c>
      <c r="AP7" s="25" t="s">
        <v>99</v>
      </c>
      <c r="AQ7" s="25" t="s">
        <v>99</v>
      </c>
      <c r="AR7" s="25">
        <v>16.12</v>
      </c>
      <c r="AS7" s="25">
        <v>26.96</v>
      </c>
      <c r="AT7" s="25" t="s">
        <v>99</v>
      </c>
      <c r="AU7" s="25" t="s">
        <v>99</v>
      </c>
      <c r="AV7" s="25" t="s">
        <v>99</v>
      </c>
      <c r="AW7" s="25" t="s">
        <v>99</v>
      </c>
      <c r="AX7" s="25">
        <v>30.59</v>
      </c>
      <c r="AY7" s="25" t="s">
        <v>99</v>
      </c>
      <c r="AZ7" s="25" t="s">
        <v>99</v>
      </c>
      <c r="BA7" s="25" t="s">
        <v>99</v>
      </c>
      <c r="BB7" s="25" t="s">
        <v>99</v>
      </c>
      <c r="BC7" s="25">
        <v>157.71</v>
      </c>
      <c r="BD7" s="25">
        <v>142.38999999999999</v>
      </c>
      <c r="BE7" s="25" t="s">
        <v>99</v>
      </c>
      <c r="BF7" s="25" t="s">
        <v>99</v>
      </c>
      <c r="BG7" s="25" t="s">
        <v>99</v>
      </c>
      <c r="BH7" s="25" t="s">
        <v>99</v>
      </c>
      <c r="BI7" s="25">
        <v>544.71</v>
      </c>
      <c r="BJ7" s="25" t="s">
        <v>99</v>
      </c>
      <c r="BK7" s="25" t="s">
        <v>99</v>
      </c>
      <c r="BL7" s="25" t="s">
        <v>99</v>
      </c>
      <c r="BM7" s="25" t="s">
        <v>99</v>
      </c>
      <c r="BN7" s="25">
        <v>958.97</v>
      </c>
      <c r="BO7" s="25">
        <v>1043.3599999999999</v>
      </c>
      <c r="BP7" s="25" t="s">
        <v>99</v>
      </c>
      <c r="BQ7" s="25" t="s">
        <v>99</v>
      </c>
      <c r="BR7" s="25" t="s">
        <v>99</v>
      </c>
      <c r="BS7" s="25" t="s">
        <v>99</v>
      </c>
      <c r="BT7" s="25">
        <v>61.94</v>
      </c>
      <c r="BU7" s="25" t="s">
        <v>99</v>
      </c>
      <c r="BV7" s="25" t="s">
        <v>99</v>
      </c>
      <c r="BW7" s="25" t="s">
        <v>99</v>
      </c>
      <c r="BX7" s="25" t="s">
        <v>99</v>
      </c>
      <c r="BY7" s="25">
        <v>61.25</v>
      </c>
      <c r="BZ7" s="25">
        <v>56.19</v>
      </c>
      <c r="CA7" s="25" t="s">
        <v>99</v>
      </c>
      <c r="CB7" s="25" t="s">
        <v>99</v>
      </c>
      <c r="CC7" s="25" t="s">
        <v>99</v>
      </c>
      <c r="CD7" s="25" t="s">
        <v>99</v>
      </c>
      <c r="CE7" s="25">
        <v>408.81</v>
      </c>
      <c r="CF7" s="25" t="s">
        <v>99</v>
      </c>
      <c r="CG7" s="25" t="s">
        <v>99</v>
      </c>
      <c r="CH7" s="25" t="s">
        <v>99</v>
      </c>
      <c r="CI7" s="25" t="s">
        <v>99</v>
      </c>
      <c r="CJ7" s="25">
        <v>279.83</v>
      </c>
      <c r="CK7" s="25">
        <v>285.60000000000002</v>
      </c>
      <c r="CL7" s="25" t="s">
        <v>99</v>
      </c>
      <c r="CM7" s="25" t="s">
        <v>99</v>
      </c>
      <c r="CN7" s="25" t="s">
        <v>99</v>
      </c>
      <c r="CO7" s="25" t="s">
        <v>99</v>
      </c>
      <c r="CP7" s="25">
        <v>55.71</v>
      </c>
      <c r="CQ7" s="25" t="s">
        <v>99</v>
      </c>
      <c r="CR7" s="25" t="s">
        <v>99</v>
      </c>
      <c r="CS7" s="25" t="s">
        <v>99</v>
      </c>
      <c r="CT7" s="25" t="s">
        <v>99</v>
      </c>
      <c r="CU7" s="25">
        <v>54.69</v>
      </c>
      <c r="CV7" s="25">
        <v>48.33</v>
      </c>
      <c r="CW7" s="25" t="s">
        <v>99</v>
      </c>
      <c r="CX7" s="25" t="s">
        <v>99</v>
      </c>
      <c r="CY7" s="25" t="s">
        <v>99</v>
      </c>
      <c r="CZ7" s="25" t="s">
        <v>99</v>
      </c>
      <c r="DA7" s="25">
        <v>64.260000000000005</v>
      </c>
      <c r="DB7" s="25" t="s">
        <v>99</v>
      </c>
      <c r="DC7" s="25" t="s">
        <v>99</v>
      </c>
      <c r="DD7" s="25" t="s">
        <v>99</v>
      </c>
      <c r="DE7" s="25" t="s">
        <v>99</v>
      </c>
      <c r="DF7" s="25">
        <v>71.44</v>
      </c>
      <c r="DG7" s="25">
        <v>70.34</v>
      </c>
      <c r="DH7" s="25" t="s">
        <v>99</v>
      </c>
      <c r="DI7" s="25" t="s">
        <v>99</v>
      </c>
      <c r="DJ7" s="25" t="s">
        <v>99</v>
      </c>
      <c r="DK7" s="25" t="s">
        <v>99</v>
      </c>
      <c r="DL7" s="25">
        <v>60.26</v>
      </c>
      <c r="DM7" s="25" t="s">
        <v>99</v>
      </c>
      <c r="DN7" s="25" t="s">
        <v>99</v>
      </c>
      <c r="DO7" s="25" t="s">
        <v>99</v>
      </c>
      <c r="DP7" s="25" t="s">
        <v>99</v>
      </c>
      <c r="DQ7" s="25">
        <v>37.1</v>
      </c>
      <c r="DR7" s="25">
        <v>35.5</v>
      </c>
      <c r="DS7" s="25" t="s">
        <v>99</v>
      </c>
      <c r="DT7" s="25" t="s">
        <v>99</v>
      </c>
      <c r="DU7" s="25" t="s">
        <v>99</v>
      </c>
      <c r="DV7" s="25" t="s">
        <v>99</v>
      </c>
      <c r="DW7" s="25">
        <v>53.77</v>
      </c>
      <c r="DX7" s="25" t="s">
        <v>99</v>
      </c>
      <c r="DY7" s="25" t="s">
        <v>99</v>
      </c>
      <c r="DZ7" s="25" t="s">
        <v>99</v>
      </c>
      <c r="EA7" s="25" t="s">
        <v>99</v>
      </c>
      <c r="EB7" s="25">
        <v>18.22</v>
      </c>
      <c r="EC7" s="25">
        <v>16.16</v>
      </c>
      <c r="ED7" s="25" t="s">
        <v>99</v>
      </c>
      <c r="EE7" s="25" t="s">
        <v>99</v>
      </c>
      <c r="EF7" s="25" t="s">
        <v>99</v>
      </c>
      <c r="EG7" s="25" t="s">
        <v>99</v>
      </c>
      <c r="EH7" s="25">
        <v>0.2</v>
      </c>
      <c r="EI7" s="25" t="s">
        <v>99</v>
      </c>
      <c r="EJ7" s="25" t="s">
        <v>99</v>
      </c>
      <c r="EK7" s="25" t="s">
        <v>99</v>
      </c>
      <c r="EL7" s="25" t="s">
        <v>99</v>
      </c>
      <c r="EM7" s="25">
        <v>0.32</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2025-30</cp:lastModifiedBy>
  <cp:lastPrinted>2026-02-04T00:20:34Z</cp:lastPrinted>
  <dcterms:created xsi:type="dcterms:W3CDTF">2025-12-12T09:09:45Z</dcterms:created>
  <dcterms:modified xsi:type="dcterms:W3CDTF">2026-02-04T00:20:52Z</dcterms:modified>
  <cp:category/>
</cp:coreProperties>
</file>