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172.17.10.156\総務課\30★★財政係★★\財政係\今井（令和4年度～）\その他振興局等報告\財政状況資料集\R5\07.09.03_【依頼917〆】令和５年度財政状況資料集の作成について（2回目・地方公会計関係）\提出ファイル\"/>
    </mc:Choice>
  </mc:AlternateContent>
  <xr:revisionPtr revIDLastSave="0" documentId="14_{6F9C12CC-2D1B-40C3-8159-47A5F3C98435}" xr6:coauthVersionLast="47" xr6:coauthVersionMax="47" xr10:uidLastSave="{00000000-0000-0000-0000-000000000000}"/>
  <bookViews>
    <workbookView xWindow="19125" yWindow="0" windowWidth="19110" windowHeight="156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G35" i="10" l="1"/>
  <c r="BG34"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AM35" i="10"/>
  <c r="C35" i="10"/>
  <c r="CO34" i="10"/>
  <c r="BW34" i="10"/>
  <c r="BW35" i="10" s="1"/>
  <c r="C34" i="10"/>
  <c r="U34" i="10" s="1"/>
  <c r="U35" i="10" s="1"/>
  <c r="U36" i="10" s="1"/>
  <c r="AM34" i="10" l="1"/>
  <c r="BE34" i="10"/>
  <c r="BE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<sst xmlns="http://schemas.openxmlformats.org/spreadsheetml/2006/main" count="1130" uniqueCount="566">
  <si>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</si>
  <si>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</si>
  <si>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</si>
  <si>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</si>
  <si>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</si>
  <si>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</si>
  <si>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</si>
  <si>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</si>
  <si>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</si>
  <si>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</si>
  <si>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</si>
  <si>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</si>
  <si>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</si>
  <si>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</si>
  <si>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</si>
  <si>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</si>
  <si>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</si>
  <si>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</si>
  <si>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</si>
  <si>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</si>
  <si>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</si>
  <si>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</si>
  <si>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</si>
  <si>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</si>
  <si>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10"/>
  </si>
  <si>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</si>
  <si>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</si>
  <si>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</si>
  <si>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</si>
  <si>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</si>
  <si>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</si>
  <si>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</si>
  <si>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</si>
  <si>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</si>
  <si>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</si>
  <si>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</si>
  <si>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</si>
  <si>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</si>
  <si>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</si>
  <si>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</si>
  <si>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</si>
  <si>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</si>
  <si>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</si>
  <si>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</si>
  <si>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</si>
  <si>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</si>
  <si>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</si>
  <si>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</si>
  <si>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</si>
  <si>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</si>
  <si>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</si>
  <si>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</si>
  <si>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7"/>
  </si>
  <si>
    <t>財政調整基金残高</t>
    <phoneticPr fontId="5"/>
  </si>
  <si>
    <t>実質単年度収支</t>
    <rPh sb="0" eb="2">
      <t>ジッシツ</t>
    </rPh>
    <rPh sb="2" eb="5">
      <t>タンネンド</t>
    </rPh>
    <rPh sb="5" eb="7">
      <t>シュウシ</t>
    </rPh>
    <phoneticPr fontId="17"/>
  </si>
  <si>
    <t>連結実質赤字比率に係る赤字・黒字の構成分析</t>
  </si>
  <si>
    <t>赤字額</t>
    <rPh sb="0" eb="2">
      <t>アカジ</t>
    </rPh>
    <rPh sb="2" eb="3">
      <t>ガク</t>
    </rPh>
    <phoneticPr fontId="17"/>
  </si>
  <si>
    <t>黒字額</t>
    <rPh sb="0" eb="2">
      <t>クロジ</t>
    </rPh>
    <rPh sb="2" eb="3">
      <t>ガク</t>
    </rPh>
    <phoneticPr fontId="17"/>
  </si>
  <si>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</si>
  <si>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</si>
  <si>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</si>
  <si>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7"/>
  </si>
  <si>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</si>
  <si>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</si>
  <si>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</si>
  <si>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</si>
  <si>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</si>
  <si>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</si>
  <si>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</si>
  <si>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</si>
  <si>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</si>
  <si>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</si>
  <si>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20"/>
  </si>
  <si>
    <t>財政調整基金</t>
    <phoneticPr fontId="20"/>
  </si>
  <si>
    <t>減債基金</t>
    <phoneticPr fontId="20"/>
  </si>
  <si>
    <t>その他特定目的基金</t>
    <phoneticPr fontId="20"/>
  </si>
  <si>
    <t>令和5年度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</si>
  <si>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</si>
  <si>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</si>
  <si>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</si>
  <si>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</si>
  <si>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Ⅰ－０</t>
    <phoneticPr fontId="5"/>
  </si>
  <si>
    <t>指定団体等の指定状況</t>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</si>
  <si>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</si>
  <si>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</si>
  <si>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令和5年度(千円･％)</t>
    <rPh sb="0" eb="2">
      <t>レイワ</t>
    </rPh>
    <rPh sb="3" eb="5">
      <t>ネンド</t>
    </rPh>
    <rPh sb="6" eb="8">
      <t>センエン</t>
    </rPh>
    <phoneticPr fontId="5"/>
  </si>
  <si>
    <t>令和4年度(千円･％)</t>
    <rPh sb="0" eb="2">
      <t>レイワ</t>
    </rPh>
    <rPh sb="3" eb="5">
      <t>ネンド</t>
    </rPh>
    <rPh sb="4" eb="5">
      <t>ド</t>
    </rPh>
    <rPh sb="6" eb="8">
      <t>センエン</t>
    </rPh>
    <phoneticPr fontId="5"/>
  </si>
  <si>
    <t>歳入総額</t>
    <phoneticPr fontId="26"/>
  </si>
  <si>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</si>
  <si>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</si>
  <si>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</si>
  <si>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6"/>
  </si>
  <si>
    <t>経常収支比率</t>
    <rPh sb="0" eb="2">
      <t>ケイジョウ</t>
    </rPh>
    <rPh sb="2" eb="4">
      <t>シュウシ</t>
    </rPh>
    <rPh sb="4" eb="6">
      <t>ヒリツ</t>
    </rPh>
    <phoneticPr fontId="5"/>
  </si>
  <si>
    <t>市町村名</t>
    <rPh sb="0" eb="3">
      <t>シチョウソン</t>
    </rPh>
    <rPh sb="3" eb="4">
      <t>メイ</t>
    </rPh>
    <phoneticPr fontId="5"/>
  </si>
  <si>
    <t>遠別町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</si>
  <si>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</si>
  <si>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</si>
  <si>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</si>
  <si>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6"/>
  </si>
  <si>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</si>
  <si>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</si>
  <si>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</si>
  <si>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</si>
  <si>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</si>
  <si>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6"/>
  </si>
  <si>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</si>
  <si>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</si>
  <si>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</si>
  <si>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</si>
  <si>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</si>
  <si>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6"/>
  </si>
  <si>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</si>
  <si>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</si>
  <si>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</si>
  <si>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</si>
  <si>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6"/>
  </si>
  <si>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</si>
  <si>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</si>
  <si>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-10.2</t>
    <phoneticPr fontId="5"/>
  </si>
  <si>
    <t>山振</t>
    <rPh sb="0" eb="1">
      <t>ヤマ</t>
    </rPh>
    <rPh sb="1" eb="2">
      <t>フ</t>
    </rPh>
    <phoneticPr fontId="5"/>
  </si>
  <si>
    <t>繰上償還金</t>
    <phoneticPr fontId="26"/>
  </si>
  <si>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</si>
  <si>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</si>
  <si>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</si>
  <si>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令06.01.01(人)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</si>
  <si>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</si>
  <si>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</si>
  <si>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</si>
  <si>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6"/>
  </si>
  <si>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</si>
  <si>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</si>
  <si>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</si>
  <si>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</si>
  <si>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6"/>
  </si>
  <si>
    <t>　実質公債費比率</t>
    <rPh sb="1" eb="3">
      <t>ジッシツ</t>
    </rPh>
    <rPh sb="3" eb="6">
      <t>コウサイヒ</t>
    </rPh>
    <rPh sb="6" eb="8">
      <t>ヒリツ</t>
    </rPh>
    <phoneticPr fontId="5"/>
  </si>
  <si>
    <t>令05.01.01(人)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</si>
  <si>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</si>
  <si>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</si>
  <si>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6"/>
  </si>
  <si>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</si>
  <si>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</si>
  <si>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-3.6</t>
    <phoneticPr fontId="5"/>
  </si>
  <si>
    <t>基準財政需要額</t>
    <phoneticPr fontId="26"/>
  </si>
  <si>
    <t>うち日本人(％)</t>
    <phoneticPr fontId="5"/>
  </si>
  <si>
    <t>-4.5</t>
    <phoneticPr fontId="5"/>
  </si>
  <si>
    <t>第3次</t>
    <rPh sb="0" eb="1">
      <t>ダイ</t>
    </rPh>
    <rPh sb="2" eb="3">
      <t>ジ</t>
    </rPh>
    <phoneticPr fontId="5"/>
  </si>
  <si>
    <t>標準税収入額等</t>
    <phoneticPr fontId="26"/>
  </si>
  <si>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</si>
  <si>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6"/>
  </si>
  <si>
    <t>人口密度 (人/k㎡)</t>
    <rPh sb="0" eb="2">
      <t>ジンコウ</t>
    </rPh>
    <rPh sb="2" eb="4">
      <t>ミツド</t>
    </rPh>
    <phoneticPr fontId="5"/>
  </si>
  <si>
    <t>歳入一般財源等</t>
    <rPh sb="0" eb="2">
      <t>サイニュウ</t>
    </rPh>
    <rPh sb="2" eb="4">
      <t>イッパン</t>
    </rPh>
    <rPh sb="4" eb="6">
      <t>ザイゲン</t>
    </rPh>
    <rPh sb="6" eb="7">
      <t>トウ</t>
    </rPh>
    <phoneticPr fontId="26"/>
  </si>
  <si>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</si>
  <si>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</si>
  <si>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</si>
  <si>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</si>
  <si>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</si>
  <si>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</si>
  <si>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</si>
  <si>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</si>
  <si>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</si>
  <si>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</si>
  <si>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</si>
  <si>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</si>
  <si>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</si>
  <si>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</si>
  <si>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</si>
  <si>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</si>
  <si>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</si>
  <si>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</si>
  <si>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</si>
  <si>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</si>
  <si>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</si>
  <si>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</si>
  <si>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6"/>
  </si>
  <si>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</si>
  <si>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</si>
  <si>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6"/>
  </si>
  <si>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</si>
  <si>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</si>
  <si>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</si>
  <si>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</si>
  <si>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</si>
  <si>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</si>
  <si>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</si>
  <si>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</si>
  <si>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</si>
  <si>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</si>
  <si>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</si>
  <si>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</si>
  <si>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</si>
  <si>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</si>
  <si>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</si>
  <si>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</si>
  <si>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</si>
  <si>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</si>
  <si>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</si>
  <si>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9"/>
  </si>
  <si>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</si>
  <si>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</si>
  <si>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</si>
  <si>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</si>
  <si>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30"/>
  </si>
  <si>
    <t>※8：職員の状況については、調査対象年度の地方公務員給与実態調査に基づいている。</t>
    <phoneticPr fontId="30"/>
  </si>
  <si>
    <t>令和5年度</t>
    <phoneticPr fontId="26"/>
  </si>
  <si>
    <t>北海道遠別町</t>
    <phoneticPr fontId="26"/>
  </si>
  <si>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</si>
  <si>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</si>
  <si>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</si>
  <si>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</si>
  <si>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</si>
  <si>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</si>
  <si>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</si>
  <si>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</si>
  <si>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</si>
  <si>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</si>
  <si>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</si>
  <si>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</si>
  <si>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5"/>
  </si>
  <si>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</si>
  <si>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</si>
  <si>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</si>
  <si>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</si>
  <si>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</si>
  <si>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</si>
  <si>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</si>
  <si>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</si>
  <si>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</si>
  <si>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5"/>
  </si>
  <si>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</si>
  <si>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</si>
  <si>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5"/>
  </si>
  <si>
    <t>　　　所得割</t>
    <phoneticPr fontId="5"/>
  </si>
  <si>
    <t>衛生費</t>
  </si>
  <si>
    <t>分離課税所得割交付金</t>
    <phoneticPr fontId="26"/>
  </si>
  <si>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</si>
  <si>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</si>
  <si>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</si>
  <si>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</si>
  <si>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</si>
  <si>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</si>
  <si>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</si>
  <si>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</si>
  <si>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</si>
  <si>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</si>
  <si>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</si>
  <si>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</si>
  <si>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</si>
  <si>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</si>
  <si>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</si>
  <si>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</si>
  <si>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</si>
  <si>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</si>
  <si>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</si>
  <si>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</si>
  <si>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7"/>
  </si>
  <si>
    <t>　　特別土地保有税</t>
    <phoneticPr fontId="5"/>
  </si>
  <si>
    <t>公債費</t>
  </si>
  <si>
    <t>地方特例交付金等</t>
    <rPh sb="7" eb="8">
      <t>トウ</t>
    </rPh>
    <phoneticPr fontId="17"/>
  </si>
  <si>
    <t>　法定外普通税</t>
    <phoneticPr fontId="5"/>
  </si>
  <si>
    <t>諸支出金</t>
    <rPh sb="3" eb="4">
      <t>キン</t>
    </rPh>
    <phoneticPr fontId="26"/>
  </si>
  <si>
    <t>　地方特例交付金</t>
    <rPh sb="1" eb="3">
      <t>チホウ</t>
    </rPh>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</si>
  <si>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</si>
  <si>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</si>
  <si>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</si>
  <si>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</si>
  <si>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</si>
  <si>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</si>
  <si>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</si>
  <si>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</si>
  <si>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</si>
  <si>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</si>
  <si>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</si>
  <si>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</si>
  <si>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</si>
  <si>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</si>
  <si>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</si>
  <si>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</si>
  <si>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1"/>
  </si>
  <si>
    <t>　震災復興特別交付税</t>
    <phoneticPr fontId="26"/>
  </si>
  <si>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</si>
  <si>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</si>
  <si>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</si>
  <si>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</si>
  <si>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</si>
  <si>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</si>
  <si>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</si>
  <si>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</si>
  <si>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</si>
  <si>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</si>
  <si>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</si>
  <si>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</si>
  <si>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</si>
  <si>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</si>
  <si>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</si>
  <si>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</si>
  <si>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令和5年度</t>
    <rPh sb="0" eb="2">
      <t>レイワ</t>
    </rPh>
    <rPh sb="3" eb="5">
      <t>ネンド</t>
    </rPh>
    <phoneticPr fontId="5"/>
  </si>
  <si>
    <t>令和4年度</t>
    <rPh sb="0" eb="2">
      <t>レイワ</t>
    </rPh>
    <rPh sb="3" eb="5">
      <t>ネンド</t>
    </rPh>
    <rPh sb="4" eb="5">
      <t>ド</t>
    </rPh>
    <phoneticPr fontId="5"/>
  </si>
  <si>
    <t>　うち元金</t>
    <phoneticPr fontId="26"/>
  </si>
  <si>
    <t>国有提供交付金(特別区財調交付金)</t>
  </si>
  <si>
    <t>徴収率
(％)</t>
    <rPh sb="0" eb="2">
      <t>チョウシュウ</t>
    </rPh>
    <rPh sb="2" eb="3">
      <t>リツ</t>
    </rPh>
    <phoneticPr fontId="5"/>
  </si>
  <si>
    <t>現年</t>
    <rPh sb="0" eb="1">
      <t>ゲン</t>
    </rPh>
    <rPh sb="1" eb="2">
      <t>ネン</t>
    </rPh>
    <phoneticPr fontId="5"/>
  </si>
  <si>
    <t>　うち利子</t>
    <phoneticPr fontId="26"/>
  </si>
  <si>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</si>
  <si>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</si>
  <si>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</si>
  <si>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</si>
  <si>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</si>
  <si>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</si>
  <si>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</si>
  <si>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</si>
  <si>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</si>
  <si>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</si>
  <si>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</si>
  <si>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</si>
  <si>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</si>
  <si>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</si>
  <si>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</si>
  <si>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</si>
  <si>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</si>
  <si>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</si>
  <si>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</si>
  <si>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</si>
  <si>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</si>
  <si>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</si>
  <si>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</si>
  <si>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</si>
  <si>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</si>
  <si>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7"/>
  </si>
  <si>
    <t>簡易水道</t>
    <phoneticPr fontId="5"/>
  </si>
  <si>
    <t>被保険者数(人)</t>
  </si>
  <si>
    <t>　積立金</t>
    <phoneticPr fontId="5"/>
  </si>
  <si>
    <t>　うち臨時財政対策債</t>
    <phoneticPr fontId="5"/>
  </si>
  <si>
    <t>上水道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</si>
  <si>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</si>
  <si>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</si>
  <si>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</si>
  <si>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</si>
  <si>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</si>
  <si>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</si>
  <si>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</si>
  <si>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</si>
  <si>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</si>
  <si>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</si>
  <si>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</si>
  <si>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</si>
  <si>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</si>
  <si>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</si>
  <si>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</si>
  <si>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</si>
  <si>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</si>
  <si>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</si>
  <si>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</si>
  <si>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</si>
  <si>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</si>
  <si>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令和5年度</t>
  </si>
  <si>
    <t>北海道遠別町</t>
  </si>
  <si>
    <t>一般会計等の財政状況（単位：百万円）</t>
    <rPh sb="0" eb="2">
      <t>イッパン</t>
    </rPh>
    <rPh sb="2" eb="4">
      <t>カイケイ</t>
    </rPh>
    <rPh sb="4" eb="5">
      <t>トウ</t>
    </rPh>
    <rPh sb="6" eb="8">
      <t>ザイセイ</t>
    </rPh>
    <rPh sb="8" eb="10">
      <t>ジョウキョウ</t>
    </rPh>
    <phoneticPr fontId="32"/>
  </si>
  <si>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2"/>
  </si>
  <si>
    <t>会計名</t>
    <rPh sb="0" eb="2">
      <t>カイケイ</t>
    </rPh>
    <rPh sb="2" eb="3">
      <t>メイ</t>
    </rPh>
    <phoneticPr fontId="32"/>
  </si>
  <si>
    <t>歳入</t>
    <rPh sb="0" eb="2">
      <t>サイニュウ</t>
    </rPh>
    <phoneticPr fontId="32"/>
  </si>
  <si>
    <t>歳出</t>
    <phoneticPr fontId="32"/>
  </si>
  <si>
    <t>形式収支</t>
    <phoneticPr fontId="32"/>
  </si>
  <si>
    <t>実質収支</t>
    <phoneticPr fontId="32"/>
  </si>
  <si>
    <t>他会計等
からの
繰入金</t>
    <rPh sb="9" eb="11">
      <t>クリイレ</t>
    </rPh>
    <rPh sb="11" eb="12">
      <t>キン</t>
    </rPh>
    <phoneticPr fontId="32"/>
  </si>
  <si>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</si>
  <si>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</si>
  <si>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</si>
  <si>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</si>
  <si>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</si>
  <si>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</si>
  <si>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</si>
  <si>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</si>
  <si>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</si>
  <si>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</si>
  <si>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</si>
  <si>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</si>
  <si>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</si>
  <si>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</si>
  <si>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</si>
  <si>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</si>
  <si>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</si>
  <si>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</si>
  <si>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</si>
  <si>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</si>
  <si>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</si>
  <si>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</si>
  <si>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</si>
  <si>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</si>
  <si>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</si>
  <si>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遠別町国民健康保険特別会計</t>
    <phoneticPr fontId="5"/>
  </si>
  <si>
    <t>遠別町介護保険特別会計</t>
    <phoneticPr fontId="5"/>
  </si>
  <si>
    <t>遠別町後期高齢者医療特別会計</t>
    <phoneticPr fontId="5"/>
  </si>
  <si>
    <t>遠別町立国保病院事業会計</t>
    <phoneticPr fontId="5"/>
  </si>
  <si>
    <t>法適用企業</t>
    <phoneticPr fontId="5"/>
  </si>
  <si>
    <t>遠別町簡易水道特別会計</t>
    <phoneticPr fontId="5"/>
  </si>
  <si>
    <t>法非適用企業</t>
    <phoneticPr fontId="5"/>
  </si>
  <si>
    <t>遠別町下水道特別会計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</si>
  <si>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</si>
  <si>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</si>
  <si>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</si>
  <si>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2"/>
  </si>
  <si>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</si>
  <si>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</si>
  <si>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</si>
  <si>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</si>
  <si>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</si>
  <si>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</si>
  <si>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</si>
  <si>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</si>
  <si>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</si>
  <si>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2"/>
  </si>
  <si>
    <t>令和3年度</t>
    <rPh sb="0" eb="2">
      <t>レイワ</t>
    </rPh>
    <rPh sb="3" eb="5">
      <t>ネンド</t>
    </rPh>
    <phoneticPr fontId="5"/>
  </si>
  <si>
    <t>令和4年度</t>
    <rPh sb="0" eb="2">
      <t>レイワ</t>
    </rPh>
    <rPh sb="3" eb="5">
      <t>ネンド</t>
    </rPh>
    <phoneticPr fontId="5"/>
  </si>
  <si>
    <t>分母比</t>
    <rPh sb="0" eb="2">
      <t>ブンボ</t>
    </rPh>
    <rPh sb="2" eb="3">
      <t>ヒ</t>
    </rPh>
    <phoneticPr fontId="5"/>
  </si>
  <si>
    <t>内訳</t>
    <rPh sb="0" eb="2">
      <t>ウチワケ</t>
    </rPh>
    <phoneticPr fontId="32"/>
  </si>
  <si>
    <t>元利償還金</t>
    <rPh sb="0" eb="2">
      <t>ガンリ</t>
    </rPh>
    <rPh sb="2" eb="5">
      <t>ショウカンキン</t>
    </rPh>
    <phoneticPr fontId="32"/>
  </si>
  <si>
    <t xml:space="preserve">一般会計等に係る地方債の現在高 </t>
    <rPh sb="0" eb="2">
      <t>イッパン</t>
    </rPh>
    <rPh sb="2" eb="4">
      <t>カイケイ</t>
    </rPh>
    <rPh sb="4" eb="5">
      <t>トウ</t>
    </rPh>
    <rPh sb="6" eb="7">
      <t>カカ</t>
    </rPh>
    <rPh sb="8" eb="11">
      <t>チホウサイ</t>
    </rPh>
    <rPh sb="12" eb="15">
      <t>ゲンザイダカ</t>
    </rPh>
    <phoneticPr fontId="32"/>
  </si>
  <si>
    <t>債務負担行為</t>
    <rPh sb="0" eb="2">
      <t>サイム</t>
    </rPh>
    <rPh sb="2" eb="4">
      <t>フタン</t>
    </rPh>
    <rPh sb="4" eb="6">
      <t>コウイ</t>
    </rPh>
    <phoneticPr fontId="5"/>
  </si>
  <si>
    <t>PFI事業に係るもの</t>
    <rPh sb="3" eb="5">
      <t>ジギョウ</t>
    </rPh>
    <rPh sb="6" eb="7">
      <t>カカ</t>
    </rPh>
    <phoneticPr fontId="32"/>
  </si>
  <si>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</si>
  <si>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2"/>
  </si>
  <si>
    <t>いわゆる五省協定等に係るもの</t>
    <rPh sb="4" eb="6">
      <t>ゴショウ</t>
    </rPh>
    <rPh sb="6" eb="9">
      <t>キョウテイトウ</t>
    </rPh>
    <rPh sb="10" eb="11">
      <t>カカ</t>
    </rPh>
    <phoneticPr fontId="32"/>
  </si>
  <si>
    <t>準元利償還金</t>
    <rPh sb="0" eb="1">
      <t>ジュン</t>
    </rPh>
    <rPh sb="1" eb="3">
      <t>ガンリ</t>
    </rPh>
    <rPh sb="3" eb="6">
      <t>ショウカンキン</t>
    </rPh>
    <phoneticPr fontId="32"/>
  </si>
  <si>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2"/>
  </si>
  <si>
    <t xml:space="preserve">公営企業債等繰入見込額 </t>
    <rPh sb="0" eb="2">
      <t>コウエイ</t>
    </rPh>
    <rPh sb="2" eb="5">
      <t>キギョウサイ</t>
    </rPh>
    <rPh sb="5" eb="6">
      <t>トウ</t>
    </rPh>
    <rPh sb="6" eb="8">
      <t>クリイ</t>
    </rPh>
    <rPh sb="8" eb="11">
      <t>ミコミガク</t>
    </rPh>
    <phoneticPr fontId="32"/>
  </si>
  <si>
    <t>国営土地改良事業に係るもの</t>
    <rPh sb="0" eb="2">
      <t>コクエイ</t>
    </rPh>
    <rPh sb="2" eb="4">
      <t>トチ</t>
    </rPh>
    <rPh sb="4" eb="6">
      <t>カイリョウ</t>
    </rPh>
    <rPh sb="6" eb="8">
      <t>ジギョウ</t>
    </rPh>
    <rPh sb="9" eb="10">
      <t>カカ</t>
    </rPh>
    <phoneticPr fontId="32"/>
  </si>
  <si>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2"/>
  </si>
  <si>
    <t xml:space="preserve">組合等負担等見込額 </t>
    <rPh sb="0" eb="2">
      <t>クミアイ</t>
    </rPh>
    <rPh sb="2" eb="3">
      <t>トウ</t>
    </rPh>
    <rPh sb="3" eb="5">
      <t>フタン</t>
    </rPh>
    <rPh sb="5" eb="6">
      <t>トウ</t>
    </rPh>
    <rPh sb="6" eb="9">
      <t>ミコミガク</t>
    </rPh>
    <phoneticPr fontId="32"/>
  </si>
  <si>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</si>
  <si>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2"/>
  </si>
  <si>
    <t xml:space="preserve">退職手当負担見込額 </t>
    <rPh sb="0" eb="2">
      <t>タイショク</t>
    </rPh>
    <rPh sb="2" eb="4">
      <t>テアテ</t>
    </rPh>
    <rPh sb="4" eb="6">
      <t>フタン</t>
    </rPh>
    <rPh sb="6" eb="9">
      <t>ミコミガク</t>
    </rPh>
    <phoneticPr fontId="32"/>
  </si>
  <si>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</si>
  <si>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2"/>
  </si>
  <si>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2"/>
  </si>
  <si>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</si>
  <si>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2"/>
  </si>
  <si>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</si>
  <si>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</si>
  <si>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</si>
  <si>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</si>
  <si>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</si>
  <si>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2"/>
  </si>
  <si>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</si>
  <si>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</si>
  <si>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</si>
  <si>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</si>
  <si>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2"/>
  </si>
  <si>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</si>
  <si>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2"/>
  </si>
  <si>
    <t xml:space="preserve">充当可能特定歳入 </t>
    <rPh sb="0" eb="2">
      <t>ジュウトウ</t>
    </rPh>
    <rPh sb="2" eb="4">
      <t>カノウ</t>
    </rPh>
    <rPh sb="4" eb="6">
      <t>トクテイ</t>
    </rPh>
    <rPh sb="6" eb="8">
      <t>サイニュウ</t>
    </rPh>
    <phoneticPr fontId="32"/>
  </si>
  <si>
    <t xml:space="preserve">基準財政需要額算入見込額 </t>
    <rPh sb="0" eb="2">
      <t>キジュン</t>
    </rPh>
    <rPh sb="2" eb="4">
      <t>ザイセイ</t>
    </rPh>
    <rPh sb="4" eb="7">
      <t>ジュヨウガク</t>
    </rPh>
    <rPh sb="7" eb="9">
      <t>サンニュウ</t>
    </rPh>
    <rPh sb="9" eb="12">
      <t>ミコミガク</t>
    </rPh>
    <phoneticPr fontId="32"/>
  </si>
  <si>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</si>
  <si>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</si>
  <si>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</si>
  <si>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</si>
  <si>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2"/>
  </si>
  <si>
    <t>土地開発公社に係る将来負担額</t>
    <rPh sb="0" eb="2">
      <t>トチ</t>
    </rPh>
    <rPh sb="2" eb="4">
      <t>カイハツ</t>
    </rPh>
    <rPh sb="4" eb="6">
      <t>コウシャ</t>
    </rPh>
    <rPh sb="7" eb="8">
      <t>カカ</t>
    </rPh>
    <rPh sb="9" eb="11">
      <t>ショウライ</t>
    </rPh>
    <rPh sb="11" eb="14">
      <t>フタンガク</t>
    </rPh>
    <phoneticPr fontId="32"/>
  </si>
  <si>
    <t>利子補給に係るもの</t>
  </si>
  <si>
    <t>健全化判断比率</t>
    <rPh sb="0" eb="3">
      <t>ケンゼンカ</t>
    </rPh>
    <rPh sb="3" eb="5">
      <t>ハンダン</t>
    </rPh>
    <rPh sb="5" eb="7">
      <t>ヒリツ</t>
    </rPh>
    <phoneticPr fontId="21"/>
  </si>
  <si>
    <t>令和5年度</t>
    <rPh sb="0" eb="2">
      <t>レイワ</t>
    </rPh>
    <rPh sb="3" eb="5">
      <t>ネンド</t>
    </rPh>
    <phoneticPr fontId="21"/>
  </si>
  <si>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</si>
  <si>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</si>
  <si>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</si>
  <si>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</si>
  <si>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</si>
  <si>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1"/>
  </si>
  <si>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2"/>
  </si>
  <si>
    <t>(Ｃ)</t>
    <phoneticPr fontId="5"/>
  </si>
  <si>
    <t>連結実質赤字比率</t>
    <rPh sb="0" eb="2">
      <t>レンケツ</t>
    </rPh>
    <rPh sb="2" eb="4">
      <t>ジッシツ</t>
    </rPh>
    <rPh sb="4" eb="6">
      <t>アカジ</t>
    </rPh>
    <rPh sb="6" eb="8">
      <t>ヒリツ</t>
    </rPh>
    <phoneticPr fontId="21"/>
  </si>
  <si>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</si>
  <si>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</si>
  <si>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1"/>
  </si>
  <si>
    <t>(Ｃ)－(Ｄ)</t>
    <phoneticPr fontId="5"/>
  </si>
  <si>
    <t>将来負担比率</t>
    <rPh sb="0" eb="2">
      <t>ショウライ</t>
    </rPh>
    <rPh sb="2" eb="4">
      <t>フタン</t>
    </rPh>
    <rPh sb="4" eb="6">
      <t>ヒリツ</t>
    </rPh>
    <phoneticPr fontId="21"/>
  </si>
  <si>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</si>
  <si>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</si>
  <si>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</si>
  <si>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</si>
  <si>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</si>
  <si>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</si>
  <si>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</si>
  <si>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</si>
  <si>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</si>
  <si>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</si>
  <si>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</si>
  <si>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</si>
  <si>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</si>
  <si>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</si>
  <si>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</si>
  <si>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</si>
  <si>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</si>
  <si>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</si>
  <si>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</si>
  <si>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</si>
  <si>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</si>
  <si>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</si>
  <si>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</si>
  <si>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</si>
  <si>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</si>
  <si>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</si>
  <si>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</si>
  <si>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</si>
  <si>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</si>
  <si>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</si>
  <si>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</si>
  <si>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</si>
  <si>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</si>
  <si>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</si>
  <si>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</si>
  <si>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</si>
  <si>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</si>
  <si>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</si>
  <si>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</si>
  <si>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</si>
  <si>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</si>
  <si>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</si>
  <si>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</si>
  <si>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</si>
  <si>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</si>
  <si>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R01</t>
  </si>
  <si>
    <t>うち単独分</t>
    <rPh sb="2" eb="4">
      <t>タンドク</t>
    </rPh>
    <rPh sb="4" eb="5">
      <t>ブン</t>
    </rPh>
    <phoneticPr fontId="5"/>
  </si>
  <si>
    <t xml:space="preserve"> R02</t>
  </si>
  <si>
    <t xml:space="preserve"> R03</t>
  </si>
  <si>
    <t xml:space="preserve"> R04</t>
  </si>
  <si>
    <t xml:space="preserve"> R05</t>
  </si>
  <si>
    <t xml:space="preserve"> 過去５年間平均</t>
    <rPh sb="1" eb="3">
      <t>カコ</t>
    </rPh>
    <rPh sb="4" eb="6">
      <t>ネンカン</t>
    </rPh>
    <rPh sb="6" eb="8">
      <t>ヘイキン</t>
    </rPh>
    <phoneticPr fontId="5"/>
  </si>
  <si>
    <t>類似団体内平均(円)</t>
    <rPh sb="0" eb="2">
      <t>ルイジ</t>
    </rPh>
    <rPh sb="2" eb="4">
      <t>ダンタイ</t>
    </rPh>
    <phoneticPr fontId="5"/>
  </si>
  <si>
    <t>R01</t>
  </si>
  <si>
    <t>R02</t>
  </si>
  <si>
    <t>R03</t>
  </si>
  <si>
    <t>R04</t>
  </si>
  <si>
    <t>R05</t>
  </si>
  <si>
    <t>▲ 6.13</t>
  </si>
  <si>
    <t>遠別町立国保病院事業会計</t>
  </si>
  <si>
    <t>一般会計</t>
  </si>
  <si>
    <t>遠別町介護保険特別会計</t>
  </si>
  <si>
    <t>遠別町下水道特別会計</t>
  </si>
  <si>
    <t>遠別町簡易水道特別会計</t>
  </si>
  <si>
    <t>遠別町国民健康保険特別会計</t>
  </si>
  <si>
    <t>遠別町後期高齢者医療特別会計</t>
  </si>
  <si>
    <t>その他会計（赤字）</t>
  </si>
  <si>
    <t>その他会計（黒字）</t>
  </si>
  <si>
    <t>R01</t>
    <phoneticPr fontId="5"/>
  </si>
  <si>
    <t>R02</t>
    <phoneticPr fontId="5"/>
  </si>
  <si>
    <t>R03</t>
    <phoneticPr fontId="5"/>
  </si>
  <si>
    <t>R04</t>
    <phoneticPr fontId="5"/>
  </si>
  <si>
    <t>R05</t>
    <phoneticPr fontId="5"/>
  </si>
  <si>
    <t>西天北五町衛生施設組合</t>
    <rPh sb="0" eb="3">
      <t>ニシテンポク</t>
    </rPh>
    <rPh sb="3" eb="5">
      <t>ゴチョウ</t>
    </rPh>
    <rPh sb="5" eb="11">
      <t>エイセイシセツクミアイ</t>
    </rPh>
    <phoneticPr fontId="2"/>
  </si>
  <si>
    <t>北留萌消防組合</t>
    <rPh sb="0" eb="7">
      <t>キタルモイショウボウクミアイ</t>
    </rPh>
    <phoneticPr fontId="2"/>
  </si>
  <si>
    <t>遠別酪農振興公社</t>
    <rPh sb="0" eb="2">
      <t>エンベツ</t>
    </rPh>
    <rPh sb="2" eb="4">
      <t>ラクノウ</t>
    </rPh>
    <rPh sb="4" eb="8">
      <t>シンコウコウシャ</t>
    </rPh>
    <phoneticPr fontId="2"/>
  </si>
  <si>
    <t>まちづくり応援基金</t>
    <rPh sb="5" eb="7">
      <t>オウエン</t>
    </rPh>
    <rPh sb="7" eb="9">
      <t>キキン</t>
    </rPh>
    <phoneticPr fontId="5"/>
  </si>
  <si>
    <t>公共施設等整備基金</t>
    <rPh sb="0" eb="2">
      <t>コウキョウ</t>
    </rPh>
    <rPh sb="2" eb="4">
      <t>シセツ</t>
    </rPh>
    <rPh sb="4" eb="5">
      <t>トウ</t>
    </rPh>
    <rPh sb="5" eb="7">
      <t>セイビ</t>
    </rPh>
    <rPh sb="7" eb="9">
      <t>キキン</t>
    </rPh>
    <phoneticPr fontId="5"/>
  </si>
  <si>
    <t>ふるさと創生基金</t>
    <rPh sb="4" eb="6">
      <t>ソウセイ</t>
    </rPh>
    <rPh sb="6" eb="8">
      <t>キキン</t>
    </rPh>
    <phoneticPr fontId="5"/>
  </si>
  <si>
    <t>森林環境譲与税基金</t>
    <rPh sb="0" eb="7">
      <t>シンリンカンキョウジョウヨゼイ</t>
    </rPh>
    <rPh sb="7" eb="9">
      <t>キキン</t>
    </rPh>
    <phoneticPr fontId="5"/>
  </si>
  <si>
    <t>遠別町・キャッスルガー市国際交流基金</t>
    <rPh sb="0" eb="2">
      <t>エンベツ</t>
    </rPh>
    <rPh sb="2" eb="3">
      <t>チョウ</t>
    </rPh>
    <rPh sb="11" eb="12">
      <t>シ</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</si>
  <si>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</si>
  <si>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</si>
  <si>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地方債発行額の抑制と平成25年度からの繰上償還により平成27年度から将来負担比率は算定されていなかったが、平成29年度から令和2年度の期間中に実施した遠別町・天塩町共同斎場建設事業、漁港上架施設整備事業及び道の駅整備事業に伴う地方債の発行により上昇していた。現状は、当該事業に伴う発行の終了及び繰上償還により令和3年度からは算定されていない。
　有形固定資産減価償却率については、類似団体平均を下回っており、今後も公共施設等総合管理計画に基づき老朽化対策に積極的に取り組んでいく。</t>
    <rPh sb="42" eb="44">
      <t>サンテイ</t>
    </rPh>
    <rPh sb="130" eb="132">
      <t>ゲンジョウ</t>
    </rPh>
    <rPh sb="134" eb="136">
      <t>トウガイ</t>
    </rPh>
    <rPh sb="136" eb="138">
      <t>ジギョウ</t>
    </rPh>
    <rPh sb="139" eb="140">
      <t>トモナ</t>
    </rPh>
    <rPh sb="141" eb="143">
      <t>ハッコウ</t>
    </rPh>
    <rPh sb="144" eb="146">
      <t>シュウリョウ</t>
    </rPh>
    <rPh sb="146" eb="147">
      <t>オヨ</t>
    </rPh>
    <rPh sb="148" eb="152">
      <t>クリアゲショウカン</t>
    </rPh>
    <rPh sb="155" eb="157">
      <t>レイワ</t>
    </rPh>
    <rPh sb="158" eb="160">
      <t>ネンド</t>
    </rPh>
    <rPh sb="163" eb="165">
      <t>サンテイ</t>
    </rPh>
    <rPh sb="195" eb="197">
      <t>ヘイキン</t>
    </rPh>
    <rPh sb="198" eb="200">
      <t>シタマワ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</si>
  <si>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</si>
  <si>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</si>
  <si>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</si>
  <si>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</si>
  <si>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</si>
  <si>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</si>
  <si>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は類似団体と比較して低い水準を維持してきたが、平成28年度及び30年度過疎対策事業債の償還が始まったことなどにより上昇し、将来負担比率は平成29年度から令和2年度の期間中に実施した遠別町・天塩町共同斎場建設事業、漁港上架施設整備事業及び道の駅整備事業に伴う地方債の発行により上昇傾向にあったが、当該事業に伴う発行の終了及び繰上償還により令和3年度からは減少している。これらの地方債の償還が令和3年度から始まり、更には、令和4年度から実施している町立診療所建設事業及び今後実施予定の遠別中学校建設事業に伴う地方債の発行により実質公債費比率がさらに上昇していくことが考えられるため、公債費の適正化に取り組んでいく必要がある。</t>
    <rPh sb="23" eb="25">
      <t>イジ</t>
    </rPh>
    <rPh sb="31" eb="33">
      <t>ヘイセイ</t>
    </rPh>
    <rPh sb="35" eb="37">
      <t>ネンド</t>
    </rPh>
    <rPh sb="37" eb="38">
      <t>オヨ</t>
    </rPh>
    <rPh sb="41" eb="43">
      <t>ネンド</t>
    </rPh>
    <rPh sb="43" eb="50">
      <t>カソタイサクジギョウサイ</t>
    </rPh>
    <rPh sb="51" eb="53">
      <t>ショウカン</t>
    </rPh>
    <rPh sb="54" eb="55">
      <t>ハジ</t>
    </rPh>
    <rPh sb="65" eb="67">
      <t>ジョウショウ</t>
    </rPh>
    <rPh sb="84" eb="86">
      <t>レイワ</t>
    </rPh>
    <rPh sb="87" eb="89">
      <t>ネンド</t>
    </rPh>
    <rPh sb="90" eb="92">
      <t>キカン</t>
    </rPh>
    <rPh sb="92" eb="93">
      <t>チュウ</t>
    </rPh>
    <rPh sb="145" eb="147">
      <t>ジョウショウ</t>
    </rPh>
    <rPh sb="147" eb="149">
      <t>ケイコウ</t>
    </rPh>
    <rPh sb="155" eb="157">
      <t>トウガイ</t>
    </rPh>
    <rPh sb="157" eb="159">
      <t>ジギョウ</t>
    </rPh>
    <rPh sb="160" eb="161">
      <t>トモナ</t>
    </rPh>
    <rPh sb="162" eb="164">
      <t>ハッコウ</t>
    </rPh>
    <rPh sb="165" eb="167">
      <t>シュウリョウ</t>
    </rPh>
    <rPh sb="167" eb="168">
      <t>オヨ</t>
    </rPh>
    <rPh sb="169" eb="171">
      <t>クリアゲ</t>
    </rPh>
    <rPh sb="171" eb="173">
      <t>ショウカン</t>
    </rPh>
    <rPh sb="176" eb="178">
      <t>レイワ</t>
    </rPh>
    <rPh sb="179" eb="181">
      <t>ネンド</t>
    </rPh>
    <rPh sb="184" eb="186">
      <t>ゲンショウ</t>
    </rPh>
    <rPh sb="213" eb="214">
      <t>サラ</t>
    </rPh>
    <rPh sb="217" eb="219">
      <t>レイワ</t>
    </rPh>
    <rPh sb="220" eb="222">
      <t>ネンド</t>
    </rPh>
    <rPh sb="224" eb="226">
      <t>ジッシ</t>
    </rPh>
    <rPh sb="230" eb="239">
      <t>チョウリツシンリョウジョケンセツジギョウ</t>
    </rPh>
    <rPh sb="239" eb="240">
      <t>オヨ</t>
    </rPh>
    <rPh sb="241" eb="243">
      <t>コンゴ</t>
    </rPh>
    <rPh sb="243" eb="245">
      <t>ジッシ</t>
    </rPh>
    <rPh sb="245" eb="247">
      <t>ヨテイ</t>
    </rPh>
    <rPh sb="258" eb="259">
      <t>トモナ</t>
    </rPh>
    <rPh sb="260" eb="262">
      <t>チホウ</t>
    </rPh>
    <rPh sb="262" eb="263">
      <t>サイ</t>
    </rPh>
    <rPh sb="264" eb="266">
      <t>ハッコウ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</si>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</sst>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ゴシック"/>
      <family val="2"/>
      <charset val="128"/>
    </font>
    <font>
      <sz val="11"/>
      <color indexed="8"/>
      <name val="ＭＳ Ｐゴシック"/>
      <family val="3"/>
      <charset val="128"/>
    </font>
    <font>
      <sz val="6"/>
      <name val="ＭＳ 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6"/>
      <name val="ＭＳ Ｐゴシック"/>
      <family val="2"/>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7" fillId="0" borderId="0"/>
    <xf numFmtId="0" fontId="17" fillId="0" borderId="0">
      <alignment vertical="center"/>
    </xf>
    <xf numFmtId="0" fontId="15" fillId="0" borderId="0">
      <alignment vertical="center"/>
    </xf>
    <xf numFmtId="0" fontId="1" fillId="0" borderId="0">
      <alignment vertical="center"/>
    </xf>
    <xf numFmtId="0" fontId="2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7" fillId="0" borderId="0">
      <alignment vertical="center"/>
    </xf>
    <xf numFmtId="0" fontId="17" fillId="0" borderId="0">
      <alignment vertical="center"/>
    </xf>
    <xf numFmtId="0" fontId="17" fillId="0" borderId="0"/>
    <xf numFmtId="0" fontId="17" fillId="0" borderId="0"/>
    <xf numFmtId="0" fontId="39"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2" fillId="0" borderId="0" xfId="3" applyFont="1" applyAlignment="1">
      <alignment horizontal="center" vertical="center" wrapText="1"/>
    </xf>
    <xf numFmtId="0" fontId="8" fillId="0" borderId="0" xfId="3" applyFont="1" applyAlignment="1">
      <alignment vertical="top"/>
    </xf>
    <xf numFmtId="0" fontId="13" fillId="0" borderId="0" xfId="3" applyFont="1">
      <alignment vertical="center"/>
    </xf>
    <xf numFmtId="0" fontId="12"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4" fillId="2" borderId="1" xfId="1" applyFont="1" applyFill="1" applyBorder="1" applyAlignment="1"/>
    <xf numFmtId="0" fontId="14" fillId="2" borderId="2" xfId="1" applyFont="1" applyFill="1" applyBorder="1" applyAlignment="1">
      <alignment horizontal="right" vertical="top"/>
    </xf>
    <xf numFmtId="0" fontId="14" fillId="2" borderId="3" xfId="1" applyFont="1" applyFill="1" applyBorder="1" applyAlignment="1">
      <alignment horizontal="right" vertical="top"/>
    </xf>
    <xf numFmtId="0" fontId="16" fillId="4" borderId="5" xfId="5" applyFont="1" applyFill="1" applyBorder="1" applyAlignment="1">
      <alignment horizontal="center" vertical="center"/>
    </xf>
    <xf numFmtId="0" fontId="16" fillId="4" borderId="6" xfId="5" applyFont="1" applyFill="1" applyBorder="1" applyAlignment="1">
      <alignment horizontal="center" vertical="center"/>
    </xf>
    <xf numFmtId="0" fontId="14" fillId="0" borderId="7" xfId="1" applyFont="1" applyFill="1" applyBorder="1" applyAlignment="1">
      <alignment horizontal="center" vertical="center" wrapText="1"/>
    </xf>
    <xf numFmtId="177" fontId="14" fillId="0" borderId="5" xfId="5" applyNumberFormat="1" applyFont="1" applyFill="1" applyBorder="1" applyAlignment="1" applyProtection="1">
      <alignment horizontal="right" vertical="center" shrinkToFit="1"/>
    </xf>
    <xf numFmtId="177" fontId="14" fillId="0" borderId="10" xfId="5" applyNumberFormat="1" applyFont="1" applyFill="1" applyBorder="1" applyAlignment="1" applyProtection="1">
      <alignment horizontal="right" vertical="center" shrinkToFit="1"/>
    </xf>
    <xf numFmtId="0" fontId="14" fillId="0" borderId="11" xfId="1" applyFont="1" applyFill="1" applyBorder="1" applyAlignment="1">
      <alignment horizontal="center" vertical="center" wrapText="1"/>
    </xf>
    <xf numFmtId="177" fontId="14" fillId="0" borderId="15" xfId="5" applyNumberFormat="1" applyFont="1" applyFill="1" applyBorder="1" applyAlignment="1" applyProtection="1">
      <alignment horizontal="right" vertical="center" shrinkToFit="1"/>
    </xf>
    <xf numFmtId="177" fontId="14" fillId="0" borderId="16" xfId="5" applyNumberFormat="1" applyFont="1" applyFill="1" applyBorder="1" applyAlignment="1" applyProtection="1">
      <alignment horizontal="right" vertical="center" shrinkToFit="1"/>
    </xf>
    <xf numFmtId="177" fontId="14" fillId="0" borderId="34" xfId="5" applyNumberFormat="1" applyFont="1" applyFill="1" applyBorder="1" applyAlignment="1" applyProtection="1">
      <alignment horizontal="right" vertical="center" shrinkToFit="1"/>
    </xf>
    <xf numFmtId="177" fontId="14" fillId="0" borderId="35" xfId="5" applyNumberFormat="1" applyFont="1" applyFill="1" applyBorder="1" applyAlignment="1" applyProtection="1">
      <alignment horizontal="right" vertical="center" shrinkToFit="1"/>
    </xf>
    <xf numFmtId="0" fontId="14" fillId="0" borderId="47" xfId="1" applyFont="1" applyFill="1" applyBorder="1" applyAlignment="1">
      <alignment horizontal="center" vertical="center"/>
    </xf>
    <xf numFmtId="177" fontId="14" fillId="0" borderId="34" xfId="5" applyNumberFormat="1" applyFont="1" applyFill="1" applyBorder="1" applyAlignment="1" applyProtection="1">
      <alignment horizontal="right" vertical="center" shrinkToFit="1"/>
      <protection locked="0"/>
    </xf>
    <xf numFmtId="177" fontId="14" fillId="0" borderId="35" xfId="5" applyNumberFormat="1" applyFont="1" applyFill="1" applyBorder="1" applyAlignment="1" applyProtection="1">
      <alignment horizontal="right" vertical="center" shrinkToFit="1"/>
      <protection locked="0"/>
    </xf>
    <xf numFmtId="0" fontId="14" fillId="0" borderId="52" xfId="1" applyFont="1" applyFill="1" applyBorder="1" applyAlignment="1">
      <alignment horizontal="center" vertical="center"/>
    </xf>
    <xf numFmtId="177" fontId="14" fillId="0" borderId="21" xfId="5" applyNumberFormat="1" applyFont="1" applyFill="1" applyBorder="1" applyAlignment="1" applyProtection="1">
      <alignment horizontal="right" vertical="center" shrinkToFit="1"/>
      <protection locked="0"/>
    </xf>
    <xf numFmtId="177" fontId="14" fillId="0" borderId="22" xfId="5" applyNumberFormat="1" applyFont="1" applyFill="1" applyBorder="1" applyAlignment="1" applyProtection="1">
      <alignment horizontal="right" vertical="center" shrinkToFit="1"/>
      <protection locked="0"/>
    </xf>
    <xf numFmtId="0" fontId="14" fillId="0" borderId="1" xfId="1" applyFont="1" applyFill="1" applyBorder="1" applyAlignment="1">
      <alignment horizontal="center" vertical="center"/>
    </xf>
    <xf numFmtId="177" fontId="14" fillId="0" borderId="53" xfId="5" applyNumberFormat="1" applyFont="1" applyFill="1" applyBorder="1" applyAlignment="1" applyProtection="1">
      <alignment horizontal="right" vertical="center" shrinkToFit="1"/>
    </xf>
    <xf numFmtId="177" fontId="14" fillId="0" borderId="6" xfId="5" applyNumberFormat="1" applyFont="1" applyFill="1" applyBorder="1" applyAlignment="1" applyProtection="1">
      <alignment horizontal="right" vertical="center" shrinkToFit="1"/>
    </xf>
    <xf numFmtId="178" fontId="18" fillId="0" borderId="41" xfId="6" applyNumberFormat="1" applyFont="1" applyBorder="1" applyAlignment="1">
      <alignment vertical="center"/>
    </xf>
    <xf numFmtId="178" fontId="18" fillId="0" borderId="51" xfId="6" applyNumberFormat="1" applyFont="1" applyBorder="1" applyAlignment="1">
      <alignment vertical="center"/>
    </xf>
    <xf numFmtId="178" fontId="18" fillId="0" borderId="15" xfId="6" applyNumberFormat="1" applyFont="1" applyBorder="1" applyAlignment="1">
      <alignment horizontal="center" vertical="center" wrapText="1"/>
    </xf>
    <xf numFmtId="178" fontId="18" fillId="0" borderId="39" xfId="6" applyNumberFormat="1" applyFont="1" applyBorder="1" applyAlignment="1">
      <alignment horizontal="center" vertical="center"/>
    </xf>
    <xf numFmtId="178" fontId="18" fillId="0" borderId="31" xfId="6" applyNumberFormat="1" applyFont="1" applyBorder="1" applyAlignment="1">
      <alignment horizontal="center" vertical="center"/>
    </xf>
    <xf numFmtId="178" fontId="18" fillId="0" borderId="42" xfId="6" applyNumberFormat="1" applyFont="1" applyBorder="1" applyAlignment="1">
      <alignment horizontal="center" vertical="center"/>
    </xf>
    <xf numFmtId="0" fontId="17" fillId="0" borderId="0" xfId="6"/>
    <xf numFmtId="178" fontId="18" fillId="0" borderId="37" xfId="6" applyNumberFormat="1" applyFont="1" applyBorder="1" applyAlignment="1">
      <alignment vertical="center"/>
    </xf>
    <xf numFmtId="178" fontId="18" fillId="0" borderId="40" xfId="6" applyNumberFormat="1" applyFont="1" applyBorder="1" applyAlignment="1">
      <alignment vertical="center"/>
    </xf>
    <xf numFmtId="0" fontId="17" fillId="0" borderId="50" xfId="6" applyFont="1" applyBorder="1" applyAlignment="1">
      <alignment vertical="center"/>
    </xf>
    <xf numFmtId="178" fontId="18" fillId="0" borderId="41" xfId="6" applyNumberFormat="1" applyFont="1" applyBorder="1" applyAlignment="1">
      <alignment horizontal="center" vertical="center"/>
    </xf>
    <xf numFmtId="178" fontId="18" fillId="0" borderId="54" xfId="6" applyNumberFormat="1" applyFont="1" applyBorder="1" applyAlignment="1">
      <alignment horizontal="center" vertical="center" wrapText="1"/>
    </xf>
    <xf numFmtId="178" fontId="18" fillId="0" borderId="55" xfId="6" applyNumberFormat="1" applyFont="1" applyBorder="1" applyAlignment="1">
      <alignment horizontal="center" vertical="center"/>
    </xf>
    <xf numFmtId="178" fontId="18" fillId="0" borderId="56" xfId="6" applyNumberFormat="1" applyFont="1" applyBorder="1" applyAlignment="1">
      <alignment horizontal="center" vertical="center" wrapText="1"/>
    </xf>
    <xf numFmtId="178" fontId="18" fillId="0" borderId="34" xfId="6" applyNumberFormat="1" applyFont="1" applyBorder="1" applyAlignment="1">
      <alignment horizontal="center" vertical="center"/>
    </xf>
    <xf numFmtId="178" fontId="18" fillId="0" borderId="51" xfId="6" applyNumberFormat="1" applyFont="1" applyBorder="1" applyAlignment="1">
      <alignment horizontal="center" vertical="center"/>
    </xf>
    <xf numFmtId="179" fontId="18" fillId="0" borderId="15" xfId="6" applyNumberFormat="1" applyFont="1" applyFill="1" applyBorder="1" applyAlignment="1">
      <alignment vertical="center"/>
    </xf>
    <xf numFmtId="179" fontId="18" fillId="0" borderId="41" xfId="6" applyNumberFormat="1" applyFont="1" applyFill="1" applyBorder="1" applyAlignment="1">
      <alignment vertical="center"/>
    </xf>
    <xf numFmtId="180" fontId="18" fillId="0" borderId="57" xfId="6" applyNumberFormat="1" applyFont="1" applyFill="1" applyBorder="1" applyAlignment="1">
      <alignment vertical="center"/>
    </xf>
    <xf numFmtId="179" fontId="18" fillId="0" borderId="55" xfId="6" applyNumberFormat="1" applyFont="1" applyFill="1" applyBorder="1" applyAlignment="1">
      <alignment vertical="center"/>
    </xf>
    <xf numFmtId="180" fontId="18" fillId="0" borderId="58" xfId="6" applyNumberFormat="1" applyFont="1" applyFill="1" applyBorder="1" applyAlignment="1">
      <alignment vertical="center"/>
    </xf>
    <xf numFmtId="180" fontId="18" fillId="0" borderId="15" xfId="6" applyNumberFormat="1" applyFont="1" applyBorder="1" applyAlignment="1">
      <alignment vertical="center"/>
    </xf>
    <xf numFmtId="178" fontId="18" fillId="0" borderId="37" xfId="6" applyNumberFormat="1" applyFont="1" applyBorder="1" applyAlignment="1">
      <alignment horizontal="center" vertical="center"/>
    </xf>
    <xf numFmtId="178" fontId="18" fillId="0" borderId="59" xfId="6" applyNumberFormat="1" applyFont="1" applyBorder="1" applyAlignment="1">
      <alignment horizontal="center" vertical="center"/>
    </xf>
    <xf numFmtId="179" fontId="18" fillId="0" borderId="60" xfId="6" applyNumberFormat="1" applyFont="1" applyFill="1" applyBorder="1" applyAlignment="1">
      <alignment vertical="center"/>
    </xf>
    <xf numFmtId="179" fontId="18" fillId="0" borderId="61" xfId="6" applyNumberFormat="1" applyFont="1" applyFill="1" applyBorder="1" applyAlignment="1">
      <alignment vertical="center"/>
    </xf>
    <xf numFmtId="180" fontId="18" fillId="0" borderId="59" xfId="6" applyNumberFormat="1" applyFont="1" applyFill="1" applyBorder="1" applyAlignment="1">
      <alignment vertical="center"/>
    </xf>
    <xf numFmtId="179" fontId="18" fillId="0" borderId="62" xfId="6" applyNumberFormat="1" applyFont="1" applyFill="1" applyBorder="1" applyAlignment="1">
      <alignment vertical="center"/>
    </xf>
    <xf numFmtId="180" fontId="18" fillId="0" borderId="63" xfId="6" applyNumberFormat="1" applyFont="1" applyFill="1" applyBorder="1" applyAlignment="1">
      <alignment vertical="center"/>
    </xf>
    <xf numFmtId="180" fontId="18" fillId="0" borderId="60" xfId="6" applyNumberFormat="1" applyFont="1" applyBorder="1" applyAlignment="1">
      <alignment vertical="center"/>
    </xf>
    <xf numFmtId="179" fontId="18" fillId="0" borderId="60" xfId="6" applyNumberFormat="1" applyFont="1" applyFill="1" applyBorder="1" applyAlignment="1">
      <alignment vertical="center" wrapText="1"/>
    </xf>
    <xf numFmtId="179" fontId="18" fillId="0" borderId="15" xfId="6" applyNumberFormat="1" applyFont="1" applyBorder="1" applyAlignment="1">
      <alignment vertical="center"/>
    </xf>
    <xf numFmtId="179" fontId="18" fillId="0" borderId="41" xfId="6" applyNumberFormat="1" applyFont="1" applyBorder="1" applyAlignment="1">
      <alignment vertical="center"/>
    </xf>
    <xf numFmtId="180" fontId="18" fillId="0" borderId="57" xfId="6" applyNumberFormat="1" applyFont="1" applyBorder="1" applyAlignment="1">
      <alignment vertical="center"/>
    </xf>
    <xf numFmtId="179" fontId="18" fillId="0" borderId="55" xfId="6" applyNumberFormat="1" applyFont="1" applyBorder="1" applyAlignment="1">
      <alignment vertical="center"/>
    </xf>
    <xf numFmtId="180" fontId="18" fillId="0" borderId="12" xfId="6" applyNumberFormat="1" applyFont="1" applyBorder="1" applyAlignment="1">
      <alignment vertical="center"/>
    </xf>
    <xf numFmtId="0" fontId="17" fillId="0" borderId="34" xfId="6" applyBorder="1"/>
    <xf numFmtId="0" fontId="17" fillId="0" borderId="34" xfId="6" applyBorder="1" applyAlignment="1">
      <alignment vertical="center"/>
    </xf>
    <xf numFmtId="0" fontId="19" fillId="0" borderId="34" xfId="6" applyFont="1" applyBorder="1"/>
    <xf numFmtId="0" fontId="17" fillId="0" borderId="0" xfId="7" applyAlignment="1"/>
    <xf numFmtId="0" fontId="17" fillId="0" borderId="34" xfId="7" applyBorder="1" applyAlignment="1"/>
    <xf numFmtId="177" fontId="17" fillId="0" borderId="34" xfId="7" applyNumberFormat="1" applyBorder="1" applyAlignment="1"/>
    <xf numFmtId="0" fontId="21" fillId="0" borderId="0" xfId="8" applyFont="1">
      <alignment vertical="center"/>
    </xf>
    <xf numFmtId="49" fontId="21" fillId="0" borderId="0" xfId="8" applyNumberFormat="1" applyFont="1">
      <alignment vertical="center"/>
    </xf>
    <xf numFmtId="0" fontId="23" fillId="0" borderId="0" xfId="8" applyFont="1">
      <alignment vertical="center"/>
    </xf>
    <xf numFmtId="0" fontId="24" fillId="0" borderId="0" xfId="8" applyFont="1">
      <alignment vertical="center"/>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4" fontId="21" fillId="0" borderId="36" xfId="8" applyNumberFormat="1" applyFont="1" applyBorder="1" applyAlignment="1">
      <alignment horizontal="right" vertical="center" shrinkToFit="1"/>
    </xf>
    <xf numFmtId="184" fontId="21" fillId="0" borderId="8" xfId="8" applyNumberFormat="1" applyFont="1" applyBorder="1" applyAlignment="1">
      <alignment horizontal="right" vertical="center" shrinkToFit="1"/>
    </xf>
    <xf numFmtId="184" fontId="21" fillId="0" borderId="9" xfId="8" applyNumberFormat="1" applyFont="1" applyBorder="1" applyAlignment="1">
      <alignment horizontal="right" vertical="center" shrinkToFit="1"/>
    </xf>
    <xf numFmtId="0" fontId="25" fillId="0" borderId="50" xfId="9" applyFont="1" applyBorder="1">
      <alignment vertical="center"/>
    </xf>
    <xf numFmtId="184" fontId="21" fillId="0" borderId="36" xfId="8" applyNumberFormat="1" applyFont="1" applyBorder="1" applyAlignment="1">
      <alignment vertical="center" shrinkToFit="1"/>
    </xf>
    <xf numFmtId="184" fontId="21" fillId="0" borderId="8" xfId="8" applyNumberFormat="1" applyFont="1" applyBorder="1" applyAlignment="1">
      <alignment vertical="center" shrinkToFit="1"/>
    </xf>
    <xf numFmtId="184" fontId="21" fillId="0" borderId="9" xfId="8" applyNumberFormat="1" applyFont="1" applyBorder="1" applyAlignment="1">
      <alignment vertical="center" shrinkToFit="1"/>
    </xf>
    <xf numFmtId="0" fontId="21" fillId="0" borderId="7" xfId="8" applyFont="1" applyBorder="1" applyAlignment="1">
      <alignment horizontal="left" vertical="center"/>
    </xf>
    <xf numFmtId="0" fontId="25" fillId="0" borderId="71" xfId="9" applyFont="1" applyBorder="1" applyAlignment="1">
      <alignment horizontal="center" vertical="center"/>
    </xf>
    <xf numFmtId="0" fontId="21" fillId="0" borderId="7" xfId="8" applyFont="1" applyBorder="1" applyAlignment="1">
      <alignment horizontal="center" vertical="center"/>
    </xf>
    <xf numFmtId="0" fontId="21" fillId="0" borderId="74" xfId="8" applyFont="1" applyBorder="1" applyAlignment="1">
      <alignment horizontal="center" vertical="center"/>
    </xf>
    <xf numFmtId="0" fontId="27" fillId="0" borderId="75" xfId="8" applyFont="1" applyBorder="1" applyAlignment="1">
      <alignment vertical="center" wrapText="1"/>
    </xf>
    <xf numFmtId="0" fontId="27" fillId="0" borderId="76" xfId="8" applyFont="1" applyBorder="1" applyAlignment="1">
      <alignment vertical="center" wrapText="1"/>
    </xf>
    <xf numFmtId="181" fontId="21" fillId="0" borderId="74" xfId="8" applyNumberFormat="1" applyFont="1" applyBorder="1">
      <alignment vertical="center"/>
    </xf>
    <xf numFmtId="181" fontId="21" fillId="0" borderId="75" xfId="8" applyNumberFormat="1" applyFont="1" applyBorder="1">
      <alignment vertical="center"/>
    </xf>
    <xf numFmtId="181" fontId="21" fillId="0" borderId="76" xfId="8" applyNumberFormat="1" applyFont="1" applyBorder="1">
      <alignment vertical="center"/>
    </xf>
    <xf numFmtId="0" fontId="21" fillId="0" borderId="7" xfId="8" applyFont="1" applyBorder="1">
      <alignment vertical="center"/>
    </xf>
    <xf numFmtId="0" fontId="21" fillId="0" borderId="66" xfId="8" applyFont="1" applyBorder="1">
      <alignment vertical="center"/>
    </xf>
    <xf numFmtId="49" fontId="21" fillId="0" borderId="7" xfId="8" applyNumberFormat="1" applyFont="1" applyBorder="1">
      <alignment vertical="center"/>
    </xf>
    <xf numFmtId="0" fontId="21" fillId="0" borderId="0" xfId="8" applyFont="1" applyAlignment="1">
      <alignment horizontal="center" vertical="center"/>
    </xf>
    <xf numFmtId="49" fontId="21" fillId="0" borderId="0" xfId="8" applyNumberFormat="1" applyFont="1" applyAlignment="1">
      <alignment horizontal="center" vertical="center"/>
    </xf>
    <xf numFmtId="0" fontId="21" fillId="0" borderId="66" xfId="8" applyFont="1" applyBorder="1" applyAlignment="1">
      <alignment horizontal="center" vertical="center"/>
    </xf>
    <xf numFmtId="0" fontId="21" fillId="0" borderId="74" xfId="8" applyFont="1" applyBorder="1">
      <alignment vertical="center"/>
    </xf>
    <xf numFmtId="0" fontId="21" fillId="0" borderId="75" xfId="8" applyFont="1" applyBorder="1">
      <alignment vertical="center"/>
    </xf>
    <xf numFmtId="0" fontId="21" fillId="0" borderId="76" xfId="8" applyFont="1" applyBorder="1">
      <alignment vertical="center"/>
    </xf>
    <xf numFmtId="49" fontId="31" fillId="0" borderId="0" xfId="11" applyNumberFormat="1" applyFont="1">
      <alignment vertical="center"/>
    </xf>
    <xf numFmtId="49" fontId="21" fillId="0" borderId="0" xfId="11" applyNumberFormat="1" applyFont="1">
      <alignment vertical="center"/>
    </xf>
    <xf numFmtId="0" fontId="21" fillId="0" borderId="0" xfId="11" applyFont="1">
      <alignment vertical="center"/>
    </xf>
    <xf numFmtId="0" fontId="32"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1" fillId="0" borderId="12" xfId="11" applyFont="1" applyBorder="1">
      <alignment vertical="center"/>
    </xf>
    <xf numFmtId="0" fontId="21" fillId="0" borderId="56" xfId="11" applyFont="1" applyBorder="1">
      <alignment vertical="center"/>
    </xf>
    <xf numFmtId="0" fontId="21" fillId="0" borderId="41" xfId="11" applyFont="1" applyBorder="1" applyAlignment="1">
      <alignment horizontal="center" vertical="center"/>
    </xf>
    <xf numFmtId="0" fontId="21" fillId="0" borderId="12" xfId="11" applyFont="1" applyBorder="1" applyAlignment="1">
      <alignment horizontal="center" vertical="center"/>
    </xf>
    <xf numFmtId="0" fontId="21" fillId="0" borderId="65" xfId="11" applyFont="1" applyBorder="1" applyAlignment="1">
      <alignment horizontal="center" vertical="center"/>
    </xf>
    <xf numFmtId="0" fontId="21" fillId="0" borderId="0" xfId="11" applyFont="1" applyAlignment="1">
      <alignment horizontal="center" vertical="center" wrapText="1"/>
    </xf>
    <xf numFmtId="0" fontId="21" fillId="0" borderId="56" xfId="11" applyFont="1" applyBorder="1" applyAlignment="1">
      <alignment horizontal="center" vertical="center" wrapText="1"/>
    </xf>
    <xf numFmtId="0" fontId="25" fillId="0" borderId="0" xfId="11" applyFont="1">
      <alignment vertical="center"/>
    </xf>
    <xf numFmtId="0" fontId="21" fillId="0" borderId="0" xfId="11" applyFont="1" applyAlignment="1">
      <alignment vertical="center" shrinkToFit="1"/>
    </xf>
    <xf numFmtId="49" fontId="21" fillId="6" borderId="0" xfId="12" applyNumberFormat="1" applyFont="1" applyFill="1">
      <alignment vertical="center"/>
    </xf>
    <xf numFmtId="0" fontId="21" fillId="6" borderId="0" xfId="12" applyFont="1" applyFill="1">
      <alignment vertical="center"/>
    </xf>
    <xf numFmtId="0" fontId="21" fillId="6" borderId="75" xfId="12" applyFont="1" applyFill="1" applyBorder="1">
      <alignment vertical="center"/>
    </xf>
    <xf numFmtId="0" fontId="1" fillId="6" borderId="0" xfId="13" applyFill="1">
      <alignment vertical="center"/>
    </xf>
    <xf numFmtId="0" fontId="1" fillId="0" borderId="0" xfId="13">
      <alignment vertical="center"/>
    </xf>
    <xf numFmtId="0" fontId="35" fillId="6" borderId="0" xfId="12" applyFont="1" applyFill="1">
      <alignment vertical="center"/>
    </xf>
    <xf numFmtId="0" fontId="36" fillId="6" borderId="0" xfId="12" applyFont="1" applyFill="1">
      <alignment vertical="center"/>
    </xf>
    <xf numFmtId="0" fontId="36" fillId="6" borderId="0" xfId="13" applyFont="1" applyFill="1">
      <alignment vertical="center"/>
    </xf>
    <xf numFmtId="0" fontId="36" fillId="0" borderId="0" xfId="13" applyFont="1">
      <alignment vertical="center"/>
    </xf>
    <xf numFmtId="0" fontId="35" fillId="0" borderId="97" xfId="12" applyFont="1" applyBorder="1" applyAlignment="1" applyProtection="1">
      <alignment horizontal="center" vertical="center" shrinkToFit="1"/>
      <protection locked="0"/>
    </xf>
    <xf numFmtId="0" fontId="35" fillId="0" borderId="109" xfId="15" applyFont="1" applyBorder="1" applyAlignment="1" applyProtection="1">
      <alignment horizontal="center" vertical="center" shrinkToFit="1"/>
      <protection locked="0"/>
    </xf>
    <xf numFmtId="0" fontId="35" fillId="0" borderId="111" xfId="12" applyFont="1" applyBorder="1" applyAlignment="1" applyProtection="1">
      <alignment horizontal="center" vertical="center" shrinkToFit="1"/>
      <protection locked="0"/>
    </xf>
    <xf numFmtId="0" fontId="35" fillId="0" borderId="122" xfId="15" applyFont="1" applyBorder="1" applyAlignment="1" applyProtection="1">
      <alignment horizontal="center" vertical="center" shrinkToFit="1"/>
      <protection locked="0"/>
    </xf>
    <xf numFmtId="0" fontId="35" fillId="8" borderId="20" xfId="12" applyFont="1" applyFill="1" applyBorder="1" applyAlignment="1" applyProtection="1">
      <alignment horizontal="center" vertical="center" shrinkToFit="1"/>
      <protection locked="0"/>
    </xf>
    <xf numFmtId="0" fontId="28" fillId="6" borderId="0" xfId="12" applyFont="1" applyFill="1">
      <alignment vertical="center"/>
    </xf>
    <xf numFmtId="0" fontId="35" fillId="0" borderId="135" xfId="12" applyFont="1" applyBorder="1" applyAlignment="1" applyProtection="1">
      <alignment horizontal="center" vertical="center" shrinkToFit="1"/>
      <protection locked="0"/>
    </xf>
    <xf numFmtId="0" fontId="35" fillId="6" borderId="122" xfId="12" applyFont="1" applyFill="1" applyBorder="1" applyAlignment="1" applyProtection="1">
      <alignment horizontal="center" vertical="center" shrinkToFit="1"/>
      <protection locked="0"/>
    </xf>
    <xf numFmtId="0" fontId="35" fillId="0" borderId="144" xfId="12" applyFont="1" applyBorder="1" applyAlignment="1" applyProtection="1">
      <alignment horizontal="center" vertical="center" shrinkToFit="1"/>
      <protection locked="0"/>
    </xf>
    <xf numFmtId="0" fontId="35" fillId="6" borderId="0" xfId="12" applyFont="1" applyFill="1" applyAlignment="1">
      <alignment horizontal="center" vertical="center" shrinkToFit="1"/>
    </xf>
    <xf numFmtId="0" fontId="35" fillId="6" borderId="0" xfId="12" applyFont="1" applyFill="1" applyAlignment="1">
      <alignment horizontal="left" vertical="center" shrinkToFit="1"/>
    </xf>
    <xf numFmtId="177" fontId="35" fillId="6" borderId="0" xfId="12" applyNumberFormat="1" applyFont="1" applyFill="1" applyAlignment="1">
      <alignment horizontal="right" vertical="center" shrinkToFit="1"/>
    </xf>
    <xf numFmtId="177" fontId="35" fillId="6" borderId="0" xfId="12" applyNumberFormat="1" applyFont="1" applyFill="1" applyAlignment="1">
      <alignment horizontal="left" vertical="center" shrinkToFit="1"/>
    </xf>
    <xf numFmtId="0" fontId="35" fillId="6" borderId="75" xfId="12" applyFont="1" applyFill="1" applyBorder="1">
      <alignment vertical="center"/>
    </xf>
    <xf numFmtId="0" fontId="35" fillId="6" borderId="75" xfId="12" applyFont="1" applyFill="1" applyBorder="1" applyAlignment="1">
      <alignment horizontal="center" vertical="center"/>
    </xf>
    <xf numFmtId="0" fontId="35" fillId="6" borderId="31" xfId="12" applyFont="1" applyFill="1" applyBorder="1">
      <alignment vertical="center"/>
    </xf>
    <xf numFmtId="0" fontId="35" fillId="6" borderId="11" xfId="12" applyFont="1" applyFill="1" applyBorder="1">
      <alignment vertical="center"/>
    </xf>
    <xf numFmtId="0" fontId="35" fillId="6" borderId="12" xfId="12" applyFont="1" applyFill="1" applyBorder="1">
      <alignment vertical="center"/>
    </xf>
    <xf numFmtId="0" fontId="35" fillId="6" borderId="66" xfId="12" applyFont="1" applyFill="1" applyBorder="1">
      <alignment vertical="center"/>
    </xf>
    <xf numFmtId="0" fontId="35" fillId="6" borderId="0" xfId="12" applyFont="1" applyFill="1" applyAlignment="1">
      <alignment horizontal="center" vertical="center"/>
    </xf>
    <xf numFmtId="0" fontId="36" fillId="6" borderId="0" xfId="12" applyFont="1" applyFill="1" applyAlignment="1">
      <alignment horizontal="center" vertical="center"/>
    </xf>
    <xf numFmtId="0" fontId="36" fillId="6" borderId="7" xfId="12" applyFont="1" applyFill="1" applyBorder="1">
      <alignment vertical="center"/>
    </xf>
    <xf numFmtId="0" fontId="38" fillId="6" borderId="0" xfId="13" applyFont="1" applyFill="1">
      <alignment vertical="center"/>
    </xf>
    <xf numFmtId="0" fontId="17" fillId="6" borderId="0" xfId="6" applyFill="1" applyProtection="1">
      <protection hidden="1"/>
    </xf>
    <xf numFmtId="0" fontId="17" fillId="6" borderId="0" xfId="6" applyFill="1"/>
    <xf numFmtId="0" fontId="1" fillId="0" borderId="0" xfId="16" applyFont="1" applyFill="1">
      <alignment vertical="center"/>
    </xf>
    <xf numFmtId="0" fontId="1" fillId="0" borderId="0" xfId="16" applyFont="1" applyFill="1" applyBorder="1">
      <alignment vertical="center"/>
    </xf>
    <xf numFmtId="0" fontId="35"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1"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8" fillId="0" borderId="34" xfId="16" applyNumberFormat="1" applyFont="1" applyFill="1" applyBorder="1" applyAlignment="1">
      <alignment horizontal="right" vertical="center" shrinkToFit="1"/>
    </xf>
    <xf numFmtId="190" fontId="18"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8" fillId="0" borderId="34" xfId="16" applyNumberFormat="1" applyFont="1" applyFill="1" applyBorder="1" applyAlignment="1">
      <alignment horizontal="right" vertical="center" shrinkToFit="1"/>
    </xf>
    <xf numFmtId="187" fontId="18"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5"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8" fillId="0" borderId="41" xfId="18" applyNumberFormat="1" applyFont="1" applyBorder="1" applyAlignment="1">
      <alignment vertical="center"/>
    </xf>
    <xf numFmtId="178" fontId="18" fillId="0" borderId="51" xfId="18" applyNumberFormat="1" applyFont="1" applyBorder="1" applyAlignment="1">
      <alignment vertical="center"/>
    </xf>
    <xf numFmtId="178" fontId="18" fillId="0" borderId="37" xfId="18" applyNumberFormat="1" applyFont="1" applyBorder="1" applyAlignment="1">
      <alignment vertical="center"/>
    </xf>
    <xf numFmtId="178" fontId="18" fillId="0" borderId="40" xfId="18" applyNumberFormat="1" applyFont="1" applyBorder="1" applyAlignment="1">
      <alignment vertical="center"/>
    </xf>
    <xf numFmtId="178" fontId="18" fillId="0" borderId="41" xfId="18" applyNumberFormat="1" applyFont="1" applyBorder="1" applyAlignment="1">
      <alignment horizontal="center" vertical="center"/>
    </xf>
    <xf numFmtId="178" fontId="18" fillId="0" borderId="54" xfId="18" applyNumberFormat="1" applyFont="1" applyBorder="1" applyAlignment="1">
      <alignment horizontal="center" vertical="center" wrapText="1"/>
    </xf>
    <xf numFmtId="178" fontId="25" fillId="0" borderId="55" xfId="18" applyNumberFormat="1" applyFont="1" applyBorder="1" applyAlignment="1">
      <alignment horizontal="center" vertical="center"/>
    </xf>
    <xf numFmtId="178" fontId="18" fillId="0" borderId="56" xfId="18" applyNumberFormat="1" applyFont="1" applyBorder="1" applyAlignment="1">
      <alignment horizontal="center" vertical="center" wrapText="1"/>
    </xf>
    <xf numFmtId="178" fontId="18" fillId="0" borderId="34" xfId="18" applyNumberFormat="1" applyFont="1" applyBorder="1" applyAlignment="1">
      <alignment horizontal="center" vertical="center"/>
    </xf>
    <xf numFmtId="177" fontId="18" fillId="0" borderId="15" xfId="19" applyNumberFormat="1" applyFont="1" applyFill="1" applyBorder="1" applyAlignment="1">
      <alignment horizontal="right" vertical="center" shrinkToFit="1"/>
    </xf>
    <xf numFmtId="177" fontId="18" fillId="0" borderId="41" xfId="19" applyNumberFormat="1" applyFont="1" applyFill="1" applyBorder="1" applyAlignment="1">
      <alignment horizontal="right" vertical="center" shrinkToFit="1"/>
    </xf>
    <xf numFmtId="187" fontId="18" fillId="0" borderId="57" xfId="19" applyNumberFormat="1" applyFont="1" applyFill="1" applyBorder="1" applyAlignment="1">
      <alignment horizontal="right" vertical="center" shrinkToFit="1"/>
    </xf>
    <xf numFmtId="177" fontId="18" fillId="0" borderId="55" xfId="19" applyNumberFormat="1" applyFont="1" applyFill="1" applyBorder="1" applyAlignment="1">
      <alignment horizontal="right" vertical="center" shrinkToFit="1"/>
    </xf>
    <xf numFmtId="187" fontId="18" fillId="0" borderId="58" xfId="19" applyNumberFormat="1" applyFont="1" applyFill="1" applyBorder="1" applyAlignment="1">
      <alignment horizontal="right" vertical="center" shrinkToFit="1"/>
    </xf>
    <xf numFmtId="187" fontId="18" fillId="0" borderId="15" xfId="19" applyNumberFormat="1" applyFont="1" applyBorder="1" applyAlignment="1">
      <alignment horizontal="right" vertical="center" shrinkToFit="1"/>
    </xf>
    <xf numFmtId="178" fontId="18" fillId="0" borderId="37" xfId="18" applyNumberFormat="1" applyFont="1" applyBorder="1" applyAlignment="1">
      <alignment horizontal="center" vertical="center"/>
    </xf>
    <xf numFmtId="178" fontId="18" fillId="0" borderId="59" xfId="18" applyNumberFormat="1" applyFont="1" applyBorder="1" applyAlignment="1">
      <alignment horizontal="center" vertical="center"/>
    </xf>
    <xf numFmtId="177" fontId="18" fillId="0" borderId="60" xfId="19" applyNumberFormat="1" applyFont="1" applyFill="1" applyBorder="1" applyAlignment="1">
      <alignment horizontal="right" vertical="center" shrinkToFit="1"/>
    </xf>
    <xf numFmtId="177" fontId="18" fillId="0" borderId="61" xfId="19" applyNumberFormat="1" applyFont="1" applyFill="1" applyBorder="1" applyAlignment="1">
      <alignment horizontal="right" vertical="center" shrinkToFit="1"/>
    </xf>
    <xf numFmtId="187" fontId="18" fillId="0" borderId="59" xfId="19" applyNumberFormat="1" applyFont="1" applyFill="1" applyBorder="1" applyAlignment="1">
      <alignment horizontal="right" vertical="center" shrinkToFit="1"/>
    </xf>
    <xf numFmtId="177" fontId="18" fillId="0" borderId="62" xfId="19" applyNumberFormat="1" applyFont="1" applyFill="1" applyBorder="1" applyAlignment="1">
      <alignment horizontal="right" vertical="center" shrinkToFit="1"/>
    </xf>
    <xf numFmtId="187" fontId="18" fillId="0" borderId="63" xfId="19" applyNumberFormat="1" applyFont="1" applyFill="1" applyBorder="1" applyAlignment="1">
      <alignment horizontal="right" vertical="center" shrinkToFit="1"/>
    </xf>
    <xf numFmtId="187" fontId="18" fillId="0" borderId="60" xfId="19" applyNumberFormat="1" applyFont="1" applyBorder="1" applyAlignment="1">
      <alignment horizontal="right" vertical="center" shrinkToFit="1"/>
    </xf>
    <xf numFmtId="178" fontId="18" fillId="0" borderId="51" xfId="18" applyNumberFormat="1" applyFont="1" applyBorder="1" applyAlignment="1">
      <alignment horizontal="center" vertical="center"/>
    </xf>
    <xf numFmtId="177" fontId="18" fillId="0" borderId="15" xfId="19" applyNumberFormat="1" applyFont="1" applyBorder="1" applyAlignment="1">
      <alignment horizontal="right" vertical="center" shrinkToFit="1"/>
    </xf>
    <xf numFmtId="177" fontId="18" fillId="0" borderId="41" xfId="19" applyNumberFormat="1" applyFont="1" applyBorder="1" applyAlignment="1">
      <alignment horizontal="right" vertical="center" shrinkToFit="1"/>
    </xf>
    <xf numFmtId="187" fontId="18" fillId="0" borderId="57" xfId="19" applyNumberFormat="1" applyFont="1" applyBorder="1" applyAlignment="1">
      <alignment horizontal="right" vertical="center" shrinkToFit="1"/>
    </xf>
    <xf numFmtId="177" fontId="18" fillId="0" borderId="55" xfId="19" applyNumberFormat="1" applyFont="1" applyBorder="1" applyAlignment="1">
      <alignment horizontal="right" vertical="center" shrinkToFit="1"/>
    </xf>
    <xf numFmtId="187" fontId="18"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0" fontId="21" fillId="0" borderId="36" xfId="8" applyFont="1" applyBorder="1" applyAlignment="1">
      <alignment horizontal="center" vertical="center"/>
    </xf>
    <xf numFmtId="0" fontId="21" fillId="0" borderId="8" xfId="8" applyFont="1" applyBorder="1" applyAlignment="1">
      <alignment horizontal="center" vertical="center"/>
    </xf>
    <xf numFmtId="0" fontId="21" fillId="0" borderId="9" xfId="8" applyFont="1" applyBorder="1" applyAlignment="1">
      <alignment horizontal="center" vertical="center"/>
    </xf>
    <xf numFmtId="0" fontId="25" fillId="0" borderId="36" xfId="7" applyFont="1" applyBorder="1" applyAlignment="1">
      <alignment horizontal="left" vertical="center"/>
    </xf>
    <xf numFmtId="0" fontId="25" fillId="0" borderId="8" xfId="7" applyFont="1" applyBorder="1" applyAlignment="1">
      <alignment horizontal="left" vertical="center"/>
    </xf>
    <xf numFmtId="0" fontId="25" fillId="0" borderId="9" xfId="7" applyFont="1" applyBorder="1" applyAlignment="1">
      <alignment horizontal="left" vertical="center"/>
    </xf>
    <xf numFmtId="178" fontId="21" fillId="0" borderId="36" xfId="8" applyNumberFormat="1" applyFont="1" applyBorder="1" applyAlignment="1">
      <alignment horizontal="right" vertical="center" shrinkToFit="1"/>
    </xf>
    <xf numFmtId="178" fontId="21" fillId="0" borderId="8" xfId="8" applyNumberFormat="1" applyFont="1" applyBorder="1" applyAlignment="1">
      <alignment horizontal="right" vertical="center" shrinkToFit="1"/>
    </xf>
    <xf numFmtId="178" fontId="21" fillId="0" borderId="9" xfId="8" applyNumberFormat="1" applyFont="1" applyBorder="1" applyAlignment="1">
      <alignment horizontal="right" vertical="center" shrinkToFit="1"/>
    </xf>
    <xf numFmtId="0" fontId="21" fillId="0" borderId="36" xfId="8" applyFont="1" applyBorder="1" applyAlignment="1">
      <alignment horizontal="left" vertical="center"/>
    </xf>
    <xf numFmtId="0" fontId="21" fillId="0" borderId="8" xfId="8" applyFont="1" applyBorder="1" applyAlignment="1">
      <alignment horizontal="left" vertical="center"/>
    </xf>
    <xf numFmtId="0" fontId="21" fillId="0" borderId="9" xfId="8" applyFont="1" applyBorder="1" applyAlignment="1">
      <alignment horizontal="left" vertical="center"/>
    </xf>
    <xf numFmtId="181" fontId="21" fillId="0" borderId="36" xfId="8" applyNumberFormat="1" applyFont="1" applyBorder="1" applyAlignment="1">
      <alignment horizontal="right" vertical="center" shrinkToFit="1"/>
    </xf>
    <xf numFmtId="181" fontId="21" fillId="0" borderId="8" xfId="8" applyNumberFormat="1" applyFont="1" applyBorder="1" applyAlignment="1">
      <alignment horizontal="right" vertical="center" shrinkToFit="1"/>
    </xf>
    <xf numFmtId="181" fontId="21" fillId="0" borderId="9" xfId="8" applyNumberFormat="1" applyFont="1" applyBorder="1" applyAlignment="1">
      <alignment horizontal="right" vertical="center" shrinkToFit="1"/>
    </xf>
    <xf numFmtId="49" fontId="22" fillId="0" borderId="0" xfId="8" applyNumberFormat="1" applyFont="1" applyAlignment="1">
      <alignment horizontal="center" vertical="center"/>
    </xf>
    <xf numFmtId="0" fontId="21" fillId="0" borderId="4" xfId="8" applyFont="1" applyBorder="1" applyAlignment="1">
      <alignment horizontal="center" vertical="center"/>
    </xf>
    <xf numFmtId="0" fontId="21" fillId="0" borderId="23" xfId="8" applyFont="1" applyBorder="1" applyAlignment="1">
      <alignment horizontal="center" vertical="center"/>
    </xf>
    <xf numFmtId="0" fontId="21" fillId="0" borderId="5" xfId="8" applyFont="1" applyBorder="1" applyAlignment="1">
      <alignment horizontal="center" vertical="center"/>
    </xf>
    <xf numFmtId="0" fontId="21" fillId="0" borderId="47" xfId="8" applyFont="1" applyBorder="1" applyAlignment="1">
      <alignment horizontal="center" vertical="center"/>
    </xf>
    <xf numFmtId="0" fontId="21" fillId="0" borderId="38" xfId="8" applyFont="1" applyBorder="1" applyAlignment="1">
      <alignment horizontal="center" vertical="center"/>
    </xf>
    <xf numFmtId="0" fontId="21" fillId="0" borderId="48" xfId="8" applyFont="1" applyBorder="1" applyAlignment="1">
      <alignment horizontal="center" vertical="center"/>
    </xf>
    <xf numFmtId="0" fontId="21" fillId="0" borderId="68" xfId="8" applyFont="1" applyBorder="1" applyAlignment="1">
      <alignment horizontal="center" vertical="center"/>
    </xf>
    <xf numFmtId="0" fontId="21" fillId="0" borderId="40" xfId="8" applyFont="1" applyBorder="1" applyAlignment="1">
      <alignment horizontal="center" vertical="center"/>
    </xf>
    <xf numFmtId="0" fontId="21" fillId="0" borderId="50" xfId="8" applyFont="1" applyBorder="1" applyAlignment="1">
      <alignment horizontal="center" vertical="center"/>
    </xf>
    <xf numFmtId="0" fontId="21" fillId="0" borderId="64" xfId="8" applyFont="1" applyBorder="1" applyAlignment="1">
      <alignment horizontal="center" vertical="center"/>
    </xf>
    <xf numFmtId="0" fontId="21" fillId="0" borderId="10" xfId="8" applyFont="1" applyBorder="1" applyAlignment="1">
      <alignment horizontal="center" vertical="center"/>
    </xf>
    <xf numFmtId="0" fontId="21" fillId="0" borderId="65" xfId="8" applyFont="1" applyBorder="1" applyAlignment="1">
      <alignment horizontal="center" vertical="center"/>
    </xf>
    <xf numFmtId="0" fontId="21" fillId="0" borderId="49" xfId="8" applyFont="1" applyBorder="1" applyAlignment="1">
      <alignment horizontal="center" vertical="center"/>
    </xf>
    <xf numFmtId="0" fontId="21" fillId="0" borderId="37" xfId="8" applyFont="1" applyBorder="1" applyAlignment="1">
      <alignment horizontal="center" vertical="center"/>
    </xf>
    <xf numFmtId="0" fontId="21" fillId="0" borderId="69" xfId="8" applyFont="1" applyBorder="1" applyAlignment="1">
      <alignment horizontal="center" vertical="center"/>
    </xf>
    <xf numFmtId="0" fontId="21" fillId="0" borderId="7" xfId="8" applyFont="1" applyBorder="1" applyAlignment="1">
      <alignment horizontal="center" vertical="center"/>
    </xf>
    <xf numFmtId="0" fontId="21" fillId="0" borderId="0" xfId="8" applyFont="1" applyAlignment="1">
      <alignment horizontal="center" vertical="center"/>
    </xf>
    <xf numFmtId="0" fontId="21" fillId="0" borderId="24" xfId="8" applyFont="1" applyBorder="1" applyAlignment="1">
      <alignment horizontal="center" vertical="center"/>
    </xf>
    <xf numFmtId="0" fontId="21" fillId="0" borderId="56" xfId="8" applyFont="1" applyBorder="1" applyAlignment="1">
      <alignment horizontal="center" vertical="center"/>
    </xf>
    <xf numFmtId="0" fontId="21" fillId="0" borderId="66" xfId="8" applyFont="1" applyBorder="1" applyAlignment="1">
      <alignment horizontal="center" vertical="center"/>
    </xf>
    <xf numFmtId="0" fontId="21" fillId="0" borderId="67" xfId="8" applyFont="1" applyBorder="1" applyAlignment="1">
      <alignment horizontal="center" vertical="center"/>
    </xf>
    <xf numFmtId="0" fontId="21" fillId="0" borderId="1" xfId="8" applyFont="1" applyBorder="1" applyAlignment="1">
      <alignment horizontal="center" vertical="center"/>
    </xf>
    <xf numFmtId="0" fontId="21" fillId="0" borderId="2" xfId="8" applyFont="1" applyBorder="1" applyAlignment="1">
      <alignment horizontal="center" vertical="center"/>
    </xf>
    <xf numFmtId="0" fontId="21" fillId="0" borderId="3" xfId="8" applyFont="1" applyBorder="1" applyAlignment="1">
      <alignment horizontal="center" vertical="center"/>
    </xf>
    <xf numFmtId="181" fontId="21" fillId="0" borderId="7" xfId="8" applyNumberFormat="1" applyFont="1" applyBorder="1" applyAlignment="1">
      <alignment horizontal="right" vertical="center" shrinkToFit="1"/>
    </xf>
    <xf numFmtId="181" fontId="21" fillId="0" borderId="0" xfId="8" applyNumberFormat="1" applyFont="1" applyAlignment="1">
      <alignment horizontal="right" vertical="center" shrinkToFit="1"/>
    </xf>
    <xf numFmtId="181" fontId="21" fillId="0" borderId="66" xfId="8" applyNumberFormat="1" applyFont="1" applyBorder="1" applyAlignment="1">
      <alignment horizontal="right" vertical="center" shrinkToFit="1"/>
    </xf>
    <xf numFmtId="178" fontId="21" fillId="0" borderId="7" xfId="8" applyNumberFormat="1" applyFont="1" applyBorder="1" applyAlignment="1">
      <alignment horizontal="right" vertical="center" shrinkToFit="1"/>
    </xf>
    <xf numFmtId="178" fontId="21" fillId="0" borderId="0" xfId="8" applyNumberFormat="1" applyFont="1" applyAlignment="1">
      <alignment horizontal="right" vertical="center" shrinkToFit="1"/>
    </xf>
    <xf numFmtId="178" fontId="21" fillId="0" borderId="66" xfId="8" applyNumberFormat="1" applyFont="1" applyBorder="1" applyAlignment="1">
      <alignment horizontal="right" vertical="center" shrinkToFit="1"/>
    </xf>
    <xf numFmtId="0" fontId="21" fillId="0" borderId="7" xfId="8" applyFont="1" applyBorder="1" applyAlignment="1">
      <alignment horizontal="left" vertical="center"/>
    </xf>
    <xf numFmtId="0" fontId="21" fillId="0" borderId="0" xfId="8" applyFont="1" applyAlignment="1">
      <alignment horizontal="left" vertical="center"/>
    </xf>
    <xf numFmtId="0" fontId="21" fillId="0" borderId="66" xfId="8" applyFont="1" applyBorder="1" applyAlignment="1">
      <alignment horizontal="left" vertical="center"/>
    </xf>
    <xf numFmtId="0" fontId="21" fillId="0" borderId="14" xfId="8" applyFont="1" applyBorder="1" applyAlignment="1">
      <alignment horizontal="center" vertical="center"/>
    </xf>
    <xf numFmtId="0" fontId="21" fillId="0" borderId="51" xfId="8" applyFont="1" applyBorder="1" applyAlignment="1">
      <alignment horizontal="center" vertical="center"/>
    </xf>
    <xf numFmtId="0" fontId="21" fillId="0" borderId="15" xfId="8" applyFont="1" applyBorder="1" applyAlignment="1">
      <alignment horizontal="center" vertical="center"/>
    </xf>
    <xf numFmtId="0" fontId="21" fillId="0" borderId="52" xfId="8" applyFont="1" applyBorder="1" applyAlignment="1">
      <alignment horizontal="center" vertical="center"/>
    </xf>
    <xf numFmtId="0" fontId="21" fillId="0" borderId="70" xfId="8" applyFont="1" applyBorder="1" applyAlignment="1">
      <alignment horizontal="center" vertical="center"/>
    </xf>
    <xf numFmtId="0" fontId="21" fillId="0" borderId="71" xfId="8" applyFont="1" applyBorder="1" applyAlignment="1">
      <alignment horizontal="center" vertical="center"/>
    </xf>
    <xf numFmtId="0" fontId="21" fillId="0" borderId="41" xfId="8" applyFont="1" applyBorder="1" applyAlignment="1">
      <alignment horizontal="center" vertical="center"/>
    </xf>
    <xf numFmtId="0" fontId="21" fillId="0" borderId="16" xfId="8" applyFont="1" applyBorder="1" applyAlignment="1">
      <alignment horizontal="center" vertical="center"/>
    </xf>
    <xf numFmtId="0" fontId="21" fillId="0" borderId="72" xfId="8" applyFont="1" applyBorder="1" applyAlignment="1">
      <alignment horizontal="center" vertical="center"/>
    </xf>
    <xf numFmtId="0" fontId="21" fillId="0" borderId="73" xfId="8" applyFont="1" applyBorder="1" applyAlignment="1">
      <alignment horizontal="center" vertical="center"/>
    </xf>
    <xf numFmtId="0" fontId="21" fillId="0" borderId="11" xfId="8" applyFont="1" applyBorder="1" applyAlignment="1">
      <alignment horizontal="center" vertical="center"/>
    </xf>
    <xf numFmtId="0" fontId="21" fillId="0" borderId="12" xfId="8" applyFont="1" applyBorder="1" applyAlignment="1">
      <alignment horizontal="center" vertical="center"/>
    </xf>
    <xf numFmtId="0" fontId="21" fillId="0" borderId="74" xfId="8" applyFont="1" applyBorder="1" applyAlignment="1">
      <alignment horizontal="center" vertical="center"/>
    </xf>
    <xf numFmtId="0" fontId="21" fillId="0" borderId="75" xfId="8" applyFont="1" applyBorder="1" applyAlignment="1">
      <alignment horizontal="center" vertical="center"/>
    </xf>
    <xf numFmtId="49" fontId="21" fillId="0" borderId="41" xfId="8" applyNumberFormat="1" applyFont="1" applyBorder="1" applyAlignment="1">
      <alignment horizontal="center" vertical="center"/>
    </xf>
    <xf numFmtId="49" fontId="21" fillId="0" borderId="12" xfId="8" applyNumberFormat="1" applyFont="1" applyBorder="1" applyAlignment="1">
      <alignment horizontal="center" vertical="center"/>
    </xf>
    <xf numFmtId="49" fontId="21" fillId="0" borderId="13" xfId="8" applyNumberFormat="1" applyFont="1" applyBorder="1" applyAlignment="1">
      <alignment horizontal="center" vertical="center"/>
    </xf>
    <xf numFmtId="49" fontId="21" fillId="0" borderId="65" xfId="8" applyNumberFormat="1" applyFont="1" applyBorder="1" applyAlignment="1">
      <alignment horizontal="center" vertical="center"/>
    </xf>
    <xf numFmtId="49" fontId="21" fillId="0" borderId="0" xfId="8" applyNumberFormat="1" applyFont="1" applyAlignment="1">
      <alignment horizontal="center" vertical="center"/>
    </xf>
    <xf numFmtId="49" fontId="21" fillId="0" borderId="66" xfId="8" applyNumberFormat="1" applyFont="1" applyBorder="1" applyAlignment="1">
      <alignment horizontal="center" vertical="center"/>
    </xf>
    <xf numFmtId="49" fontId="21" fillId="0" borderId="72" xfId="8" applyNumberFormat="1" applyFont="1" applyBorder="1" applyAlignment="1">
      <alignment horizontal="center" vertical="center"/>
    </xf>
    <xf numFmtId="49" fontId="21" fillId="0" borderId="75" xfId="8" applyNumberFormat="1" applyFont="1" applyBorder="1" applyAlignment="1">
      <alignment horizontal="center" vertical="center"/>
    </xf>
    <xf numFmtId="49" fontId="21" fillId="0" borderId="76" xfId="8" applyNumberFormat="1" applyFont="1" applyBorder="1" applyAlignment="1">
      <alignment horizontal="center" vertical="center"/>
    </xf>
    <xf numFmtId="0" fontId="21" fillId="0" borderId="30" xfId="8" applyFont="1" applyBorder="1">
      <alignment vertical="center"/>
    </xf>
    <xf numFmtId="0" fontId="21" fillId="0" borderId="31" xfId="8" applyFont="1" applyBorder="1">
      <alignment vertical="center"/>
    </xf>
    <xf numFmtId="0" fontId="21" fillId="0" borderId="42" xfId="8" applyFont="1" applyBorder="1">
      <alignment vertical="center"/>
    </xf>
    <xf numFmtId="0" fontId="21" fillId="0" borderId="39" xfId="8" applyFont="1" applyBorder="1" applyAlignment="1">
      <alignment horizontal="center" vertical="center"/>
    </xf>
    <xf numFmtId="0" fontId="21" fillId="0" borderId="31" xfId="8" applyFont="1" applyBorder="1" applyAlignment="1">
      <alignment horizontal="center" vertical="center"/>
    </xf>
    <xf numFmtId="0" fontId="25" fillId="0" borderId="7" xfId="7" applyFont="1" applyBorder="1" applyAlignment="1">
      <alignment horizontal="left" vertical="center"/>
    </xf>
    <xf numFmtId="0" fontId="25" fillId="0" borderId="0" xfId="7" applyFont="1" applyAlignment="1">
      <alignment horizontal="left" vertical="center"/>
    </xf>
    <xf numFmtId="0" fontId="25" fillId="0" borderId="66" xfId="7" applyFont="1" applyBorder="1" applyAlignment="1">
      <alignment horizontal="left" vertical="center"/>
    </xf>
    <xf numFmtId="182" fontId="21" fillId="0" borderId="7" xfId="8" applyNumberFormat="1" applyFont="1" applyBorder="1" applyAlignment="1">
      <alignment horizontal="right" vertical="center" shrinkToFit="1"/>
    </xf>
    <xf numFmtId="182" fontId="21" fillId="0" borderId="0" xfId="8" applyNumberFormat="1" applyFont="1" applyAlignment="1">
      <alignment horizontal="right" vertical="center" shrinkToFit="1"/>
    </xf>
    <xf numFmtId="182" fontId="21" fillId="0" borderId="66" xfId="8" applyNumberFormat="1" applyFont="1" applyBorder="1" applyAlignment="1">
      <alignment horizontal="right" vertical="center" shrinkToFit="1"/>
    </xf>
    <xf numFmtId="183" fontId="21" fillId="0" borderId="7" xfId="8" applyNumberFormat="1" applyFont="1" applyBorder="1" applyAlignment="1">
      <alignment horizontal="right" vertical="center" shrinkToFit="1"/>
    </xf>
    <xf numFmtId="183" fontId="21" fillId="0" borderId="0" xfId="8" applyNumberFormat="1" applyFont="1" applyAlignment="1">
      <alignment horizontal="right" vertical="center" shrinkToFit="1"/>
    </xf>
    <xf numFmtId="183" fontId="21" fillId="0" borderId="66" xfId="8" applyNumberFormat="1" applyFont="1" applyBorder="1" applyAlignment="1">
      <alignment horizontal="right" vertical="center" shrinkToFit="1"/>
    </xf>
    <xf numFmtId="0" fontId="21" fillId="0" borderId="77" xfId="8" applyFont="1" applyBorder="1" applyAlignment="1">
      <alignment horizontal="center" vertical="center"/>
    </xf>
    <xf numFmtId="0" fontId="21" fillId="0" borderId="45" xfId="8" applyFont="1" applyBorder="1">
      <alignment vertical="center"/>
    </xf>
    <xf numFmtId="0" fontId="21" fillId="0" borderId="25" xfId="8" applyFont="1" applyBorder="1">
      <alignment vertical="center"/>
    </xf>
    <xf numFmtId="0" fontId="21" fillId="0" borderId="46" xfId="8" applyFont="1" applyBorder="1">
      <alignment vertical="center"/>
    </xf>
    <xf numFmtId="178" fontId="21" fillId="0" borderId="45" xfId="8" applyNumberFormat="1" applyFont="1" applyBorder="1" applyAlignment="1">
      <alignment horizontal="right" vertical="center" shrinkToFit="1"/>
    </xf>
    <xf numFmtId="178" fontId="21" fillId="0" borderId="25" xfId="8" applyNumberFormat="1" applyFont="1" applyBorder="1" applyAlignment="1">
      <alignment horizontal="right" vertical="center" shrinkToFit="1"/>
    </xf>
    <xf numFmtId="178" fontId="21" fillId="0" borderId="26" xfId="8" applyNumberFormat="1" applyFont="1" applyBorder="1" applyAlignment="1">
      <alignment horizontal="right" vertical="center" shrinkToFit="1"/>
    </xf>
    <xf numFmtId="0" fontId="21" fillId="0" borderId="39" xfId="8" applyFont="1" applyBorder="1">
      <alignment vertical="center"/>
    </xf>
    <xf numFmtId="178" fontId="21" fillId="0" borderId="39" xfId="8" applyNumberFormat="1" applyFont="1" applyBorder="1" applyAlignment="1">
      <alignment horizontal="right" vertical="center" shrinkToFit="1"/>
    </xf>
    <xf numFmtId="178" fontId="21" fillId="0" borderId="31" xfId="8" applyNumberFormat="1" applyFont="1" applyBorder="1" applyAlignment="1">
      <alignment horizontal="right" vertical="center" shrinkToFit="1"/>
    </xf>
    <xf numFmtId="178" fontId="21" fillId="0" borderId="32" xfId="8" applyNumberFormat="1" applyFont="1" applyBorder="1" applyAlignment="1">
      <alignment horizontal="right" vertical="center" shrinkToFit="1"/>
    </xf>
    <xf numFmtId="0" fontId="21" fillId="0" borderId="44" xfId="8" applyFont="1" applyBorder="1">
      <alignment vertical="center"/>
    </xf>
    <xf numFmtId="0" fontId="21" fillId="0" borderId="18" xfId="8" applyFont="1" applyBorder="1">
      <alignment vertical="center"/>
    </xf>
    <xf numFmtId="0" fontId="21" fillId="0" borderId="43" xfId="8" applyFont="1" applyBorder="1">
      <alignment vertical="center"/>
    </xf>
    <xf numFmtId="185" fontId="21" fillId="0" borderId="44" xfId="8" applyNumberFormat="1" applyFont="1" applyBorder="1" applyAlignment="1">
      <alignment horizontal="right" vertical="center" shrinkToFit="1"/>
    </xf>
    <xf numFmtId="185" fontId="21" fillId="0" borderId="18" xfId="8" applyNumberFormat="1" applyFont="1" applyBorder="1" applyAlignment="1">
      <alignment horizontal="right" vertical="center" shrinkToFit="1"/>
    </xf>
    <xf numFmtId="185" fontId="21" fillId="0" borderId="19" xfId="8" applyNumberFormat="1" applyFont="1" applyBorder="1" applyAlignment="1">
      <alignment horizontal="right" vertical="center" shrinkToFit="1"/>
    </xf>
    <xf numFmtId="0" fontId="21" fillId="0" borderId="36" xfId="8" applyFont="1" applyBorder="1" applyAlignment="1">
      <alignment horizontal="center" vertical="center" wrapText="1"/>
    </xf>
    <xf numFmtId="0" fontId="21" fillId="0" borderId="8" xfId="8" applyFont="1" applyBorder="1" applyAlignment="1">
      <alignment horizontal="center" vertical="center" wrapText="1"/>
    </xf>
    <xf numFmtId="0" fontId="21" fillId="0" borderId="23" xfId="8" applyFont="1" applyBorder="1" applyAlignment="1">
      <alignment horizontal="center" vertical="center" wrapText="1"/>
    </xf>
    <xf numFmtId="0" fontId="21" fillId="0" borderId="7" xfId="8" applyFont="1" applyBorder="1" applyAlignment="1">
      <alignment horizontal="center" vertical="center" wrapText="1"/>
    </xf>
    <xf numFmtId="0" fontId="21" fillId="0" borderId="0" xfId="8" applyFont="1" applyAlignment="1">
      <alignment horizontal="center" vertical="center" wrapText="1"/>
    </xf>
    <xf numFmtId="0" fontId="21" fillId="0" borderId="38" xfId="8" applyFont="1" applyBorder="1" applyAlignment="1">
      <alignment horizontal="center" vertical="center" wrapText="1"/>
    </xf>
    <xf numFmtId="0" fontId="21" fillId="0" borderId="74" xfId="8" applyFont="1" applyBorder="1" applyAlignment="1">
      <alignment horizontal="center" vertical="center" wrapText="1"/>
    </xf>
    <xf numFmtId="0" fontId="21" fillId="0" borderId="75" xfId="8" applyFont="1" applyBorder="1" applyAlignment="1">
      <alignment horizontal="center" vertical="center" wrapText="1"/>
    </xf>
    <xf numFmtId="0" fontId="21" fillId="0" borderId="70" xfId="8" applyFont="1" applyBorder="1" applyAlignment="1">
      <alignment horizontal="center" vertical="center" wrapText="1"/>
    </xf>
    <xf numFmtId="0" fontId="25" fillId="0" borderId="64" xfId="8" applyFont="1" applyBorder="1">
      <alignment vertical="center"/>
    </xf>
    <xf numFmtId="0" fontId="25" fillId="0" borderId="25" xfId="8" applyFont="1" applyBorder="1">
      <alignment vertical="center"/>
    </xf>
    <xf numFmtId="0" fontId="25" fillId="0" borderId="46" xfId="8" applyFont="1" applyBorder="1">
      <alignment vertical="center"/>
    </xf>
    <xf numFmtId="178" fontId="25" fillId="0" borderId="64" xfId="8" applyNumberFormat="1" applyFont="1" applyBorder="1" applyAlignment="1">
      <alignment horizontal="right" vertical="center" shrinkToFit="1"/>
    </xf>
    <xf numFmtId="178" fontId="25" fillId="0" borderId="8" xfId="8" applyNumberFormat="1" applyFont="1" applyBorder="1" applyAlignment="1">
      <alignment horizontal="right" vertical="center" shrinkToFit="1"/>
    </xf>
    <xf numFmtId="178" fontId="25" fillId="0" borderId="9" xfId="8" applyNumberFormat="1" applyFont="1" applyBorder="1" applyAlignment="1">
      <alignment horizontal="right" vertical="center" shrinkToFit="1"/>
    </xf>
    <xf numFmtId="0" fontId="21" fillId="0" borderId="30" xfId="8" applyFont="1" applyBorder="1" applyAlignment="1">
      <alignment horizontal="center" vertical="center"/>
    </xf>
    <xf numFmtId="0" fontId="21" fillId="0" borderId="42" xfId="8" applyFont="1" applyBorder="1" applyAlignment="1">
      <alignment horizontal="center" vertical="center"/>
    </xf>
    <xf numFmtId="0" fontId="21" fillId="0" borderId="39" xfId="8" applyFont="1" applyBorder="1" applyAlignment="1">
      <alignment horizontal="center" vertical="center" shrinkToFit="1"/>
    </xf>
    <xf numFmtId="0" fontId="21" fillId="0" borderId="31" xfId="8" applyFont="1" applyBorder="1" applyAlignment="1">
      <alignment horizontal="center" vertical="center" shrinkToFit="1"/>
    </xf>
    <xf numFmtId="0" fontId="21" fillId="0" borderId="42" xfId="8" applyFont="1" applyBorder="1" applyAlignment="1">
      <alignment horizontal="center" vertical="center" shrinkToFit="1"/>
    </xf>
    <xf numFmtId="0" fontId="21" fillId="0" borderId="32" xfId="8" applyFont="1" applyBorder="1" applyAlignment="1">
      <alignment horizontal="center" vertical="center" shrinkToFit="1"/>
    </xf>
    <xf numFmtId="0" fontId="25" fillId="0" borderId="41" xfId="8" applyFont="1" applyBorder="1">
      <alignment vertical="center"/>
    </xf>
    <xf numFmtId="0" fontId="25" fillId="0" borderId="31" xfId="8" applyFont="1" applyBorder="1">
      <alignment vertical="center"/>
    </xf>
    <xf numFmtId="0" fontId="25" fillId="0" borderId="42" xfId="8" applyFont="1" applyBorder="1">
      <alignment vertical="center"/>
    </xf>
    <xf numFmtId="178" fontId="25" fillId="0" borderId="39" xfId="8" applyNumberFormat="1" applyFont="1" applyBorder="1" applyAlignment="1">
      <alignment horizontal="right" vertical="center" shrinkToFit="1"/>
    </xf>
    <xf numFmtId="178" fontId="25" fillId="0" borderId="31" xfId="8" applyNumberFormat="1" applyFont="1" applyBorder="1" applyAlignment="1">
      <alignment horizontal="right" vertical="center" shrinkToFit="1"/>
    </xf>
    <xf numFmtId="178" fontId="25" fillId="0" borderId="32" xfId="8" applyNumberFormat="1" applyFont="1" applyBorder="1" applyAlignment="1">
      <alignment horizontal="right" vertical="center" shrinkToFit="1"/>
    </xf>
    <xf numFmtId="181" fontId="21" fillId="0" borderId="39" xfId="8" applyNumberFormat="1" applyFont="1" applyBorder="1" applyAlignment="1">
      <alignment horizontal="right" vertical="center" shrinkToFit="1"/>
    </xf>
    <xf numFmtId="181" fontId="21" fillId="0" borderId="31" xfId="8" applyNumberFormat="1" applyFont="1" applyBorder="1" applyAlignment="1">
      <alignment horizontal="right" vertical="center" shrinkToFit="1"/>
    </xf>
    <xf numFmtId="181" fontId="21" fillId="0" borderId="42" xfId="8" applyNumberFormat="1" applyFont="1" applyBorder="1" applyAlignment="1">
      <alignment horizontal="right" vertical="center" shrinkToFit="1"/>
    </xf>
    <xf numFmtId="181" fontId="21" fillId="0" borderId="32" xfId="8" applyNumberFormat="1" applyFont="1" applyBorder="1" applyAlignment="1">
      <alignment horizontal="right" vertical="center" shrinkToFit="1"/>
    </xf>
    <xf numFmtId="0" fontId="25" fillId="0" borderId="41" xfId="9" applyFont="1" applyBorder="1" applyAlignment="1">
      <alignment horizontal="center" vertical="center" shrinkToFit="1"/>
    </xf>
    <xf numFmtId="0" fontId="25" fillId="0" borderId="12" xfId="9" applyFont="1" applyBorder="1" applyAlignment="1">
      <alignment horizontal="center" vertical="center" shrinkToFit="1"/>
    </xf>
    <xf numFmtId="0" fontId="25" fillId="0" borderId="51" xfId="9" applyFont="1" applyBorder="1" applyAlignment="1">
      <alignment horizontal="center" vertical="center" shrinkToFit="1"/>
    </xf>
    <xf numFmtId="178" fontId="21" fillId="0" borderId="42" xfId="8" applyNumberFormat="1" applyFont="1" applyBorder="1" applyAlignment="1">
      <alignment horizontal="right" vertical="center" shrinkToFit="1"/>
    </xf>
    <xf numFmtId="0" fontId="21" fillId="0" borderId="74" xfId="8" applyFont="1" applyBorder="1" applyAlignment="1">
      <alignment horizontal="left" vertical="center"/>
    </xf>
    <xf numFmtId="0" fontId="21" fillId="0" borderId="75" xfId="8" applyFont="1" applyBorder="1" applyAlignment="1">
      <alignment horizontal="left" vertical="center"/>
    </xf>
    <xf numFmtId="0" fontId="21" fillId="0" borderId="76" xfId="8" applyFont="1" applyBorder="1" applyAlignment="1">
      <alignment horizontal="left" vertical="center"/>
    </xf>
    <xf numFmtId="181" fontId="21" fillId="0" borderId="74" xfId="8" applyNumberFormat="1" applyFont="1" applyBorder="1" applyAlignment="1">
      <alignment horizontal="right" vertical="center" shrinkToFit="1"/>
    </xf>
    <xf numFmtId="181" fontId="21" fillId="0" borderId="75" xfId="8" applyNumberFormat="1" applyFont="1" applyBorder="1" applyAlignment="1">
      <alignment horizontal="right" vertical="center" shrinkToFit="1"/>
    </xf>
    <xf numFmtId="181" fontId="21" fillId="0" borderId="76" xfId="8" applyNumberFormat="1" applyFont="1" applyBorder="1" applyAlignment="1">
      <alignment horizontal="right" vertical="center" shrinkToFit="1"/>
    </xf>
    <xf numFmtId="0" fontId="21" fillId="0" borderId="36" xfId="10" applyFont="1" applyBorder="1" applyAlignment="1">
      <alignment horizontal="left" vertical="center"/>
    </xf>
    <xf numFmtId="0" fontId="21" fillId="0" borderId="8" xfId="10" applyFont="1" applyBorder="1" applyAlignment="1">
      <alignment horizontal="left" vertical="center"/>
    </xf>
    <xf numFmtId="0" fontId="21" fillId="0" borderId="9" xfId="10" applyFont="1" applyBorder="1" applyAlignment="1">
      <alignment horizontal="left" vertical="center"/>
    </xf>
    <xf numFmtId="0" fontId="25" fillId="0" borderId="12" xfId="8" applyFont="1" applyBorder="1">
      <alignment vertical="center"/>
    </xf>
    <xf numFmtId="0" fontId="25" fillId="0" borderId="51" xfId="8" applyFont="1" applyBorder="1">
      <alignment vertical="center"/>
    </xf>
    <xf numFmtId="185" fontId="25" fillId="0" borderId="41" xfId="8" applyNumberFormat="1" applyFont="1" applyBorder="1" applyAlignment="1">
      <alignment horizontal="right" vertical="center" shrinkToFit="1"/>
    </xf>
    <xf numFmtId="185" fontId="25" fillId="0" borderId="12" xfId="8" applyNumberFormat="1" applyFont="1" applyBorder="1" applyAlignment="1">
      <alignment horizontal="right" vertical="center" shrinkToFit="1"/>
    </xf>
    <xf numFmtId="185" fontId="25" fillId="0" borderId="13" xfId="8" applyNumberFormat="1" applyFont="1" applyBorder="1" applyAlignment="1">
      <alignment horizontal="right" vertical="center" shrinkToFit="1"/>
    </xf>
    <xf numFmtId="178" fontId="21" fillId="0" borderId="8" xfId="8" applyNumberFormat="1" applyFont="1" applyBorder="1" applyAlignment="1">
      <alignment horizontal="right" vertical="center"/>
    </xf>
    <xf numFmtId="178" fontId="21" fillId="0" borderId="9" xfId="8" applyNumberFormat="1" applyFont="1" applyBorder="1" applyAlignment="1">
      <alignment horizontal="right" vertical="center"/>
    </xf>
    <xf numFmtId="0" fontId="25" fillId="0" borderId="44" xfId="9" applyFont="1" applyBorder="1" applyAlignment="1">
      <alignment horizontal="center" vertical="center" shrinkToFit="1"/>
    </xf>
    <xf numFmtId="0" fontId="25" fillId="0" borderId="18" xfId="9" applyFont="1" applyBorder="1" applyAlignment="1">
      <alignment horizontal="center" vertical="center" shrinkToFit="1"/>
    </xf>
    <xf numFmtId="0" fontId="25" fillId="0" borderId="43" xfId="9" applyFont="1" applyBorder="1" applyAlignment="1">
      <alignment horizontal="center" vertical="center" shrinkToFit="1"/>
    </xf>
    <xf numFmtId="0" fontId="27" fillId="0" borderId="0" xfId="8" applyFont="1" applyAlignment="1">
      <alignment horizontal="left" vertical="center" wrapText="1"/>
    </xf>
    <xf numFmtId="0" fontId="27" fillId="0" borderId="66" xfId="8" applyFont="1" applyBorder="1" applyAlignment="1">
      <alignment horizontal="left" vertical="center" wrapText="1"/>
    </xf>
    <xf numFmtId="0" fontId="21" fillId="0" borderId="81" xfId="8" applyFont="1" applyBorder="1" applyAlignment="1">
      <alignment horizontal="center" vertical="center"/>
    </xf>
    <xf numFmtId="0" fontId="21" fillId="0" borderId="25" xfId="8" applyFont="1" applyBorder="1" applyAlignment="1">
      <alignment horizontal="center" vertical="center"/>
    </xf>
    <xf numFmtId="0" fontId="21" fillId="0" borderId="26" xfId="8" applyFont="1" applyBorder="1" applyAlignment="1">
      <alignment horizontal="center" vertical="center"/>
    </xf>
    <xf numFmtId="0" fontId="25" fillId="0" borderId="74" xfId="7" applyFont="1" applyBorder="1" applyAlignment="1">
      <alignment horizontal="left" vertical="center"/>
    </xf>
    <xf numFmtId="0" fontId="25" fillId="0" borderId="75" xfId="7" applyFont="1" applyBorder="1" applyAlignment="1">
      <alignment horizontal="left" vertical="center"/>
    </xf>
    <xf numFmtId="0" fontId="25" fillId="0" borderId="76" xfId="7" applyFont="1" applyBorder="1" applyAlignment="1">
      <alignment horizontal="left" vertical="center"/>
    </xf>
    <xf numFmtId="178" fontId="21" fillId="0" borderId="74" xfId="8" applyNumberFormat="1" applyFont="1" applyBorder="1" applyAlignment="1">
      <alignment horizontal="right" vertical="center" shrinkToFit="1"/>
    </xf>
    <xf numFmtId="178" fontId="21" fillId="0" borderId="75" xfId="8" applyNumberFormat="1" applyFont="1" applyBorder="1" applyAlignment="1">
      <alignment horizontal="right" vertical="center" shrinkToFit="1"/>
    </xf>
    <xf numFmtId="178" fontId="21" fillId="0" borderId="76" xfId="8" applyNumberFormat="1" applyFont="1" applyBorder="1" applyAlignment="1">
      <alignment horizontal="right" vertical="center" shrinkToFit="1"/>
    </xf>
    <xf numFmtId="0" fontId="21" fillId="0" borderId="78" xfId="8" applyFont="1" applyBorder="1" applyAlignment="1">
      <alignment horizontal="center" vertical="center"/>
    </xf>
    <xf numFmtId="0" fontId="21" fillId="0" borderId="53" xfId="8" applyFont="1" applyBorder="1" applyAlignment="1">
      <alignment horizontal="center" vertical="center"/>
    </xf>
    <xf numFmtId="183" fontId="21" fillId="0" borderId="53" xfId="8" applyNumberFormat="1" applyFont="1" applyBorder="1" applyAlignment="1">
      <alignment horizontal="right" vertical="center" shrinkToFit="1"/>
    </xf>
    <xf numFmtId="183" fontId="21" fillId="0" borderId="79" xfId="8" applyNumberFormat="1" applyFont="1" applyBorder="1" applyAlignment="1">
      <alignment horizontal="right" vertical="center" shrinkToFit="1"/>
    </xf>
    <xf numFmtId="183" fontId="21" fillId="0" borderId="6" xfId="8" applyNumberFormat="1" applyFont="1" applyBorder="1" applyAlignment="1">
      <alignment horizontal="right" vertical="center" shrinkToFit="1"/>
    </xf>
    <xf numFmtId="181" fontId="21" fillId="0" borderId="44" xfId="8" applyNumberFormat="1" applyFont="1" applyBorder="1" applyAlignment="1">
      <alignment horizontal="right" vertical="center" shrinkToFit="1"/>
    </xf>
    <xf numFmtId="181" fontId="21" fillId="0" borderId="18" xfId="8" applyNumberFormat="1" applyFont="1" applyBorder="1" applyAlignment="1">
      <alignment horizontal="right" vertical="center" shrinkToFit="1"/>
    </xf>
    <xf numFmtId="181" fontId="21" fillId="0" borderId="43" xfId="8" applyNumberFormat="1" applyFont="1" applyBorder="1" applyAlignment="1">
      <alignment horizontal="right" vertical="center" shrinkToFit="1"/>
    </xf>
    <xf numFmtId="181" fontId="21" fillId="0" borderId="19" xfId="8" applyNumberFormat="1" applyFont="1" applyBorder="1" applyAlignment="1">
      <alignment horizontal="right" vertical="center" shrinkToFit="1"/>
    </xf>
    <xf numFmtId="178" fontId="21" fillId="0" borderId="53" xfId="8" applyNumberFormat="1" applyFont="1" applyBorder="1" applyAlignment="1">
      <alignment horizontal="right" vertical="center" shrinkToFit="1"/>
    </xf>
    <xf numFmtId="178" fontId="21" fillId="0" borderId="79" xfId="8" applyNumberFormat="1" applyFont="1" applyBorder="1" applyAlignment="1">
      <alignment horizontal="right" vertical="center" shrinkToFit="1"/>
    </xf>
    <xf numFmtId="178" fontId="21" fillId="0" borderId="6" xfId="8" applyNumberFormat="1" applyFont="1" applyBorder="1" applyAlignment="1">
      <alignment horizontal="right" vertical="center" shrinkToFit="1"/>
    </xf>
    <xf numFmtId="181" fontId="21" fillId="0" borderId="75" xfId="8" applyNumberFormat="1" applyFont="1" applyBorder="1" applyAlignment="1">
      <alignment horizontal="right" vertical="center"/>
    </xf>
    <xf numFmtId="181" fontId="21" fillId="0" borderId="76" xfId="8" applyNumberFormat="1" applyFont="1" applyBorder="1" applyAlignment="1">
      <alignment horizontal="right" vertical="center"/>
    </xf>
    <xf numFmtId="0" fontId="21" fillId="0" borderId="17" xfId="8" applyFont="1" applyBorder="1">
      <alignment vertical="center"/>
    </xf>
    <xf numFmtId="0" fontId="21" fillId="0" borderId="22" xfId="8" applyFont="1" applyBorder="1" applyAlignment="1">
      <alignment horizontal="center" vertical="center"/>
    </xf>
    <xf numFmtId="0" fontId="21" fillId="0" borderId="19" xfId="8" applyFont="1" applyBorder="1" applyAlignment="1">
      <alignment horizontal="center" vertical="center"/>
    </xf>
    <xf numFmtId="0" fontId="21" fillId="0" borderId="80" xfId="8" applyFont="1" applyBorder="1" applyAlignment="1">
      <alignment horizontal="center" vertical="center"/>
    </xf>
    <xf numFmtId="0" fontId="21" fillId="0" borderId="41" xfId="8" applyFont="1" applyBorder="1" applyAlignment="1">
      <alignment horizontal="center" vertical="center" textRotation="255"/>
    </xf>
    <xf numFmtId="0" fontId="21" fillId="0" borderId="12" xfId="8" applyFont="1" applyBorder="1" applyAlignment="1">
      <alignment horizontal="center" vertical="center" textRotation="255"/>
    </xf>
    <xf numFmtId="0" fontId="21" fillId="0" borderId="51" xfId="8" applyFont="1" applyBorder="1" applyAlignment="1">
      <alignment horizontal="center" vertical="center" textRotation="255"/>
    </xf>
    <xf numFmtId="0" fontId="21" fillId="0" borderId="65" xfId="8" applyFont="1" applyBorder="1" applyAlignment="1">
      <alignment horizontal="center" vertical="center" textRotation="255"/>
    </xf>
    <xf numFmtId="0" fontId="21" fillId="0" borderId="0" xfId="8" applyFont="1" applyAlignment="1">
      <alignment horizontal="center" vertical="center" textRotation="255"/>
    </xf>
    <xf numFmtId="0" fontId="21" fillId="0" borderId="38" xfId="8" applyFont="1" applyBorder="1" applyAlignment="1">
      <alignment horizontal="center" vertical="center" textRotation="255"/>
    </xf>
    <xf numFmtId="0" fontId="21" fillId="0" borderId="37" xfId="8" applyFont="1" applyBorder="1" applyAlignment="1">
      <alignment horizontal="center" vertical="center" textRotation="255"/>
    </xf>
    <xf numFmtId="0" fontId="21" fillId="0" borderId="56" xfId="8" applyFont="1" applyBorder="1" applyAlignment="1">
      <alignment horizontal="center" vertical="center" textRotation="255"/>
    </xf>
    <xf numFmtId="0" fontId="21" fillId="0" borderId="40" xfId="8" applyFont="1" applyBorder="1" applyAlignment="1">
      <alignment horizontal="center" vertical="center" textRotation="255"/>
    </xf>
    <xf numFmtId="0" fontId="28" fillId="0" borderId="31" xfId="8" applyFont="1" applyBorder="1">
      <alignment vertical="center"/>
    </xf>
    <xf numFmtId="0" fontId="28" fillId="0" borderId="42" xfId="8" applyFont="1" applyBorder="1">
      <alignment vertical="center"/>
    </xf>
    <xf numFmtId="0" fontId="25" fillId="0" borderId="36" xfId="7" applyFont="1" applyBorder="1" applyAlignment="1">
      <alignment horizontal="center" vertical="center" wrapText="1"/>
    </xf>
    <xf numFmtId="0" fontId="25" fillId="0" borderId="8" xfId="7" applyFont="1" applyBorder="1" applyAlignment="1">
      <alignment horizontal="center" vertical="center" wrapText="1"/>
    </xf>
    <xf numFmtId="0" fontId="25" fillId="0" borderId="9" xfId="7" applyFont="1" applyBorder="1" applyAlignment="1">
      <alignment horizontal="center" vertical="center" wrapText="1"/>
    </xf>
    <xf numFmtId="0" fontId="25" fillId="0" borderId="7" xfId="7" applyFont="1" applyBorder="1" applyAlignment="1">
      <alignment horizontal="center" vertical="center" wrapText="1"/>
    </xf>
    <xf numFmtId="0" fontId="25" fillId="0" borderId="0" xfId="7" applyFont="1" applyAlignment="1">
      <alignment horizontal="center" vertical="center" wrapText="1"/>
    </xf>
    <xf numFmtId="0" fontId="25" fillId="0" borderId="66" xfId="7" applyFont="1" applyBorder="1" applyAlignment="1">
      <alignment horizontal="center" vertical="center" wrapText="1"/>
    </xf>
    <xf numFmtId="0" fontId="25" fillId="0" borderId="74" xfId="7" applyFont="1" applyBorder="1" applyAlignment="1">
      <alignment horizontal="center" vertical="center" wrapText="1"/>
    </xf>
    <xf numFmtId="0" fontId="25" fillId="0" borderId="75" xfId="7" applyFont="1" applyBorder="1" applyAlignment="1">
      <alignment horizontal="center" vertical="center" wrapText="1"/>
    </xf>
    <xf numFmtId="0" fontId="25" fillId="0" borderId="76" xfId="7" applyFont="1" applyBorder="1" applyAlignment="1">
      <alignment horizontal="center" vertical="center" wrapText="1"/>
    </xf>
    <xf numFmtId="49" fontId="21" fillId="0" borderId="0" xfId="8" applyNumberFormat="1" applyFont="1" applyAlignment="1">
      <alignment horizontal="left" vertical="center"/>
    </xf>
    <xf numFmtId="178" fontId="21" fillId="0" borderId="44" xfId="8" applyNumberFormat="1" applyFont="1" applyBorder="1" applyAlignment="1">
      <alignment horizontal="right" vertical="center"/>
    </xf>
    <xf numFmtId="178" fontId="21" fillId="0" borderId="18" xfId="8" applyNumberFormat="1" applyFont="1" applyBorder="1" applyAlignment="1">
      <alignment horizontal="right" vertical="center"/>
    </xf>
    <xf numFmtId="178" fontId="21" fillId="0" borderId="43" xfId="8" applyNumberFormat="1" applyFont="1" applyBorder="1" applyAlignment="1">
      <alignment horizontal="right" vertical="center"/>
    </xf>
    <xf numFmtId="0" fontId="21" fillId="0" borderId="72" xfId="8" applyFont="1" applyBorder="1" applyAlignment="1">
      <alignment horizontal="center" vertical="center" shrinkToFit="1"/>
    </xf>
    <xf numFmtId="0" fontId="21" fillId="0" borderId="75" xfId="8" applyFont="1" applyBorder="1" applyAlignment="1">
      <alignment horizontal="center" vertical="center" shrinkToFit="1"/>
    </xf>
    <xf numFmtId="0" fontId="21" fillId="0" borderId="70" xfId="8" applyFont="1" applyBorder="1" applyAlignment="1">
      <alignment horizontal="center" vertical="center" shrinkToFit="1"/>
    </xf>
    <xf numFmtId="0" fontId="21" fillId="0" borderId="11" xfId="8" applyFont="1" applyBorder="1" applyAlignment="1">
      <alignment horizontal="center" vertical="center" textRotation="255"/>
    </xf>
    <xf numFmtId="0" fontId="21" fillId="0" borderId="7" xfId="8" applyFont="1" applyBorder="1" applyAlignment="1">
      <alignment horizontal="center" vertical="center" textRotation="255"/>
    </xf>
    <xf numFmtId="0" fontId="21" fillId="0" borderId="74" xfId="8" applyFont="1" applyBorder="1" applyAlignment="1">
      <alignment horizontal="center" vertical="center" textRotation="255"/>
    </xf>
    <xf numFmtId="0" fontId="21" fillId="0" borderId="75" xfId="8" applyFont="1" applyBorder="1" applyAlignment="1">
      <alignment horizontal="center" vertical="center" textRotation="255"/>
    </xf>
    <xf numFmtId="0" fontId="21" fillId="0" borderId="70" xfId="8" applyFont="1" applyBorder="1" applyAlignment="1">
      <alignment horizontal="center" vertical="center" textRotation="255"/>
    </xf>
    <xf numFmtId="0" fontId="27" fillId="0" borderId="41" xfId="8" applyFont="1" applyBorder="1" applyAlignment="1">
      <alignment horizontal="center" vertical="center" wrapText="1"/>
    </xf>
    <xf numFmtId="0" fontId="27" fillId="0" borderId="12" xfId="8" applyFont="1" applyBorder="1" applyAlignment="1">
      <alignment horizontal="center" vertical="center" wrapText="1"/>
    </xf>
    <xf numFmtId="0" fontId="27" fillId="0" borderId="51" xfId="8" applyFont="1" applyBorder="1" applyAlignment="1">
      <alignment horizontal="center" vertical="center" wrapText="1"/>
    </xf>
    <xf numFmtId="0" fontId="27" fillId="0" borderId="37" xfId="8" applyFont="1" applyBorder="1" applyAlignment="1">
      <alignment horizontal="center" vertical="center" wrapText="1"/>
    </xf>
    <xf numFmtId="0" fontId="27" fillId="0" borderId="56" xfId="8" applyFont="1" applyBorder="1" applyAlignment="1">
      <alignment horizontal="center" vertical="center" wrapText="1"/>
    </xf>
    <xf numFmtId="0" fontId="27" fillId="0" borderId="40" xfId="8" applyFont="1" applyBorder="1" applyAlignment="1">
      <alignment horizontal="center" vertical="center" wrapText="1"/>
    </xf>
    <xf numFmtId="0" fontId="21" fillId="0" borderId="41" xfId="8" applyFont="1" applyBorder="1" applyAlignment="1">
      <alignment horizontal="center" vertical="center" wrapText="1"/>
    </xf>
    <xf numFmtId="0" fontId="21" fillId="0" borderId="12" xfId="8" applyFont="1" applyBorder="1" applyAlignment="1">
      <alignment horizontal="center" vertical="center" wrapText="1"/>
    </xf>
    <xf numFmtId="0" fontId="21" fillId="0" borderId="51" xfId="8" applyFont="1" applyBorder="1" applyAlignment="1">
      <alignment horizontal="center" vertical="center" wrapText="1"/>
    </xf>
    <xf numFmtId="0" fontId="21" fillId="0" borderId="37" xfId="8" applyFont="1" applyBorder="1" applyAlignment="1">
      <alignment horizontal="center" vertical="center" wrapText="1"/>
    </xf>
    <xf numFmtId="0" fontId="21" fillId="0" borderId="56" xfId="8" applyFont="1" applyBorder="1" applyAlignment="1">
      <alignment horizontal="center" vertical="center" wrapText="1"/>
    </xf>
    <xf numFmtId="0" fontId="21" fillId="0" borderId="40" xfId="8" applyFont="1" applyBorder="1" applyAlignment="1">
      <alignment horizontal="center" vertical="center" wrapText="1"/>
    </xf>
    <xf numFmtId="0" fontId="27" fillId="0" borderId="13" xfId="8" applyFont="1" applyBorder="1" applyAlignment="1">
      <alignment horizontal="center" vertical="center" wrapText="1"/>
    </xf>
    <xf numFmtId="0" fontId="27" fillId="0" borderId="67" xfId="8" applyFont="1" applyBorder="1" applyAlignment="1">
      <alignment horizontal="center" vertical="center" wrapText="1"/>
    </xf>
    <xf numFmtId="0" fontId="21" fillId="0" borderId="0" xfId="8" applyFont="1" applyAlignment="1">
      <alignment horizontal="center" vertical="center" shrinkToFit="1"/>
    </xf>
    <xf numFmtId="186" fontId="21" fillId="0" borderId="0" xfId="8" applyNumberFormat="1" applyFont="1" applyAlignment="1" applyProtection="1">
      <alignment horizontal="center" vertical="center" shrinkToFit="1"/>
      <protection hidden="1"/>
    </xf>
    <xf numFmtId="0" fontId="27" fillId="0" borderId="0" xfId="8" applyFont="1" applyAlignment="1" applyProtection="1">
      <alignment horizontal="left" vertical="center" wrapText="1"/>
      <protection hidden="1"/>
    </xf>
    <xf numFmtId="0" fontId="21" fillId="0" borderId="0" xfId="8" applyFont="1" applyAlignment="1" applyProtection="1">
      <alignment horizontal="center" vertical="center" shrinkToFit="1"/>
      <protection hidden="1"/>
    </xf>
    <xf numFmtId="0" fontId="21" fillId="0" borderId="0" xfId="8" applyFont="1">
      <alignment vertical="center"/>
    </xf>
    <xf numFmtId="0" fontId="21" fillId="0" borderId="0" xfId="10">
      <alignment vertical="center"/>
    </xf>
    <xf numFmtId="49" fontId="24" fillId="0" borderId="1" xfId="11" applyNumberFormat="1" applyFont="1" applyBorder="1" applyAlignment="1">
      <alignment horizontal="center" vertical="center"/>
    </xf>
    <xf numFmtId="49" fontId="24" fillId="0" borderId="2" xfId="11" applyNumberFormat="1" applyFont="1" applyBorder="1" applyAlignment="1">
      <alignment horizontal="center" vertical="center"/>
    </xf>
    <xf numFmtId="49" fontId="24" fillId="0" borderId="3" xfId="11" applyNumberFormat="1" applyFont="1" applyBorder="1" applyAlignment="1">
      <alignment horizontal="center" vertical="center"/>
    </xf>
    <xf numFmtId="0" fontId="21" fillId="0" borderId="39" xfId="11" applyFont="1" applyBorder="1" applyAlignment="1">
      <alignment horizontal="center" vertical="center"/>
    </xf>
    <xf numFmtId="0" fontId="21" fillId="0" borderId="31" xfId="11" applyFont="1" applyBorder="1" applyAlignment="1">
      <alignment horizontal="center" vertical="center"/>
    </xf>
    <xf numFmtId="0" fontId="21" fillId="0" borderId="42" xfId="11" applyFont="1" applyBorder="1" applyAlignment="1">
      <alignment horizontal="center" vertical="center"/>
    </xf>
    <xf numFmtId="0" fontId="21" fillId="0" borderId="34" xfId="11" applyFont="1" applyBorder="1" applyAlignment="1">
      <alignment horizontal="center" vertical="center"/>
    </xf>
    <xf numFmtId="0" fontId="21" fillId="0" borderId="41" xfId="11" applyFont="1" applyBorder="1">
      <alignment vertical="center"/>
    </xf>
    <xf numFmtId="0" fontId="21" fillId="0" borderId="12" xfId="11" applyFont="1" applyBorder="1">
      <alignment vertical="center"/>
    </xf>
    <xf numFmtId="0" fontId="21" fillId="0" borderId="51" xfId="11" applyFont="1" applyBorder="1">
      <alignment vertical="center"/>
    </xf>
    <xf numFmtId="178" fontId="21" fillId="0" borderId="41" xfId="11" applyNumberFormat="1" applyFont="1" applyBorder="1" applyAlignment="1">
      <alignment horizontal="right" vertical="center" shrinkToFit="1"/>
    </xf>
    <xf numFmtId="178" fontId="21" fillId="0" borderId="12" xfId="11" applyNumberFormat="1" applyFont="1" applyBorder="1" applyAlignment="1">
      <alignment horizontal="right" vertical="center" shrinkToFit="1"/>
    </xf>
    <xf numFmtId="178" fontId="21" fillId="0" borderId="82" xfId="11" applyNumberFormat="1" applyFont="1" applyBorder="1" applyAlignment="1">
      <alignment horizontal="right" vertical="center" shrinkToFit="1"/>
    </xf>
    <xf numFmtId="181" fontId="21" fillId="0" borderId="83" xfId="11" applyNumberFormat="1" applyFont="1" applyBorder="1" applyAlignment="1">
      <alignment horizontal="right" vertical="center" shrinkToFit="1"/>
    </xf>
    <xf numFmtId="178" fontId="21" fillId="0" borderId="83" xfId="11" applyNumberFormat="1" applyFont="1" applyBorder="1" applyAlignment="1">
      <alignment horizontal="right" vertical="center" shrinkToFit="1"/>
    </xf>
    <xf numFmtId="181" fontId="21" fillId="0" borderId="84" xfId="11" applyNumberFormat="1" applyFont="1" applyBorder="1" applyAlignment="1">
      <alignment horizontal="right" vertical="center" shrinkToFit="1"/>
    </xf>
    <xf numFmtId="181" fontId="21" fillId="0" borderId="12" xfId="11" applyNumberFormat="1" applyFont="1" applyBorder="1" applyAlignment="1">
      <alignment horizontal="right" vertical="center" shrinkToFit="1"/>
    </xf>
    <xf numFmtId="181" fontId="21" fillId="0" borderId="51" xfId="11" applyNumberFormat="1" applyFont="1" applyBorder="1" applyAlignment="1">
      <alignment horizontal="right" vertical="center" shrinkToFit="1"/>
    </xf>
    <xf numFmtId="0" fontId="21" fillId="0" borderId="65" xfId="11" applyFont="1" applyBorder="1">
      <alignment vertical="center"/>
    </xf>
    <xf numFmtId="0" fontId="21" fillId="0" borderId="0" xfId="11" applyFont="1">
      <alignment vertical="center"/>
    </xf>
    <xf numFmtId="0" fontId="21" fillId="0" borderId="38" xfId="11" applyFont="1" applyBorder="1">
      <alignment vertical="center"/>
    </xf>
    <xf numFmtId="178" fontId="21" fillId="0" borderId="65" xfId="11" applyNumberFormat="1" applyFont="1" applyBorder="1" applyAlignment="1">
      <alignment horizontal="right" vertical="center" shrinkToFit="1"/>
    </xf>
    <xf numFmtId="178" fontId="21" fillId="0" borderId="0" xfId="11" applyNumberFormat="1" applyFont="1" applyAlignment="1">
      <alignment horizontal="right" vertical="center" shrinkToFit="1"/>
    </xf>
    <xf numFmtId="178" fontId="21" fillId="0" borderId="85" xfId="11" applyNumberFormat="1" applyFont="1" applyBorder="1" applyAlignment="1">
      <alignment horizontal="right" vertical="center" shrinkToFit="1"/>
    </xf>
    <xf numFmtId="181" fontId="21" fillId="0" borderId="86" xfId="11" applyNumberFormat="1" applyFont="1" applyBorder="1" applyAlignment="1">
      <alignment horizontal="right" vertical="center" shrinkToFit="1"/>
    </xf>
    <xf numFmtId="178" fontId="21" fillId="0" borderId="86" xfId="11" applyNumberFormat="1" applyFont="1" applyBorder="1" applyAlignment="1">
      <alignment horizontal="right" vertical="center" shrinkToFit="1"/>
    </xf>
    <xf numFmtId="181" fontId="21" fillId="0" borderId="88" xfId="11" applyNumberFormat="1" applyFont="1" applyBorder="1" applyAlignment="1">
      <alignment horizontal="right" vertical="center" shrinkToFit="1"/>
    </xf>
    <xf numFmtId="181" fontId="21" fillId="0" borderId="0" xfId="11" applyNumberFormat="1" applyFont="1" applyAlignment="1">
      <alignment horizontal="right" vertical="center" shrinkToFit="1"/>
    </xf>
    <xf numFmtId="181" fontId="21" fillId="0" borderId="38" xfId="11" applyNumberFormat="1" applyFont="1" applyBorder="1" applyAlignment="1">
      <alignment horizontal="right" vertical="center" shrinkToFit="1"/>
    </xf>
    <xf numFmtId="178" fontId="21" fillId="0" borderId="87" xfId="11" applyNumberFormat="1" applyFont="1" applyBorder="1" applyAlignment="1">
      <alignment horizontal="right" vertical="center" shrinkToFit="1"/>
    </xf>
    <xf numFmtId="178" fontId="21" fillId="0" borderId="88" xfId="11" applyNumberFormat="1" applyFont="1" applyBorder="1" applyAlignment="1">
      <alignment horizontal="right" vertical="center" shrinkToFit="1"/>
    </xf>
    <xf numFmtId="178" fontId="21" fillId="0" borderId="38" xfId="11" applyNumberFormat="1" applyFont="1" applyBorder="1" applyAlignment="1">
      <alignment horizontal="right" vertical="center" shrinkToFit="1"/>
    </xf>
    <xf numFmtId="181" fontId="21" fillId="0" borderId="82" xfId="11" applyNumberFormat="1" applyFont="1" applyBorder="1" applyAlignment="1">
      <alignment horizontal="right" vertical="center" shrinkToFit="1"/>
    </xf>
    <xf numFmtId="181" fontId="21" fillId="0" borderId="85" xfId="11" applyNumberFormat="1" applyFont="1" applyBorder="1" applyAlignment="1">
      <alignment horizontal="right" vertical="center" shrinkToFit="1"/>
    </xf>
    <xf numFmtId="0" fontId="27" fillId="0" borderId="65" xfId="11" applyFont="1" applyBorder="1">
      <alignment vertical="center"/>
    </xf>
    <xf numFmtId="0" fontId="27" fillId="0" borderId="0" xfId="11" applyFont="1">
      <alignment vertical="center"/>
    </xf>
    <xf numFmtId="0" fontId="27" fillId="0" borderId="38" xfId="11" applyFont="1" applyBorder="1">
      <alignment vertical="center"/>
    </xf>
    <xf numFmtId="0" fontId="17" fillId="0" borderId="0" xfId="6" applyAlignment="1">
      <alignment vertical="center"/>
    </xf>
    <xf numFmtId="0" fontId="17" fillId="0" borderId="38" xfId="6" applyBorder="1" applyAlignment="1">
      <alignment vertical="center"/>
    </xf>
    <xf numFmtId="178" fontId="21" fillId="0" borderId="88" xfId="11" applyNumberFormat="1" applyFont="1" applyBorder="1" applyAlignment="1">
      <alignment horizontal="right" vertical="center"/>
    </xf>
    <xf numFmtId="178" fontId="21" fillId="0" borderId="0" xfId="11" applyNumberFormat="1" applyFont="1" applyAlignment="1">
      <alignment horizontal="right" vertical="center"/>
    </xf>
    <xf numFmtId="178" fontId="21" fillId="0" borderId="38" xfId="11" applyNumberFormat="1" applyFont="1" applyBorder="1" applyAlignment="1">
      <alignment horizontal="right" vertical="center"/>
    </xf>
    <xf numFmtId="0" fontId="21" fillId="0" borderId="37" xfId="11" applyFont="1" applyBorder="1">
      <alignment vertical="center"/>
    </xf>
    <xf numFmtId="0" fontId="21" fillId="0" borderId="56" xfId="11" applyFont="1" applyBorder="1">
      <alignment vertical="center"/>
    </xf>
    <xf numFmtId="0" fontId="21" fillId="0" borderId="40" xfId="11" applyFont="1" applyBorder="1">
      <alignment vertical="center"/>
    </xf>
    <xf numFmtId="178" fontId="21" fillId="0" borderId="65" xfId="11" applyNumberFormat="1" applyFont="1" applyBorder="1" applyAlignment="1">
      <alignment horizontal="right" vertical="center"/>
    </xf>
    <xf numFmtId="178" fontId="21" fillId="0" borderId="85" xfId="11" applyNumberFormat="1" applyFont="1" applyBorder="1" applyAlignment="1">
      <alignment horizontal="right" vertical="center"/>
    </xf>
    <xf numFmtId="181" fontId="21" fillId="0" borderId="86" xfId="11" applyNumberFormat="1" applyFont="1" applyBorder="1" applyAlignment="1">
      <alignment horizontal="right" vertical="center"/>
    </xf>
    <xf numFmtId="0" fontId="27" fillId="0" borderId="39" xfId="11" applyFont="1" applyBorder="1" applyAlignment="1">
      <alignment horizontal="center" vertical="center"/>
    </xf>
    <xf numFmtId="0" fontId="27" fillId="0" borderId="31" xfId="11" applyFont="1" applyBorder="1" applyAlignment="1">
      <alignment horizontal="center" vertical="center"/>
    </xf>
    <xf numFmtId="0" fontId="27" fillId="0" borderId="42" xfId="11" applyFont="1" applyBorder="1" applyAlignment="1">
      <alignment horizontal="center" vertical="center"/>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1" fillId="0" borderId="84" xfId="11" applyNumberFormat="1" applyFont="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1" fillId="0" borderId="41" xfId="11" applyFont="1" applyBorder="1" applyAlignment="1">
      <alignment horizontal="center" vertical="center" textRotation="255"/>
    </xf>
    <xf numFmtId="0" fontId="21" fillId="0" borderId="51" xfId="11" applyFont="1" applyBorder="1" applyAlignment="1">
      <alignment horizontal="center" vertical="center" textRotation="255"/>
    </xf>
    <xf numFmtId="0" fontId="21" fillId="0" borderId="65" xfId="11" applyFont="1" applyBorder="1" applyAlignment="1">
      <alignment horizontal="center" vertical="center" textRotation="255"/>
    </xf>
    <xf numFmtId="0" fontId="21" fillId="0" borderId="38" xfId="11" applyFont="1" applyBorder="1" applyAlignment="1">
      <alignment horizontal="center" vertical="center" textRotation="255"/>
    </xf>
    <xf numFmtId="0" fontId="21" fillId="0" borderId="37" xfId="11" applyFont="1" applyBorder="1" applyAlignment="1">
      <alignment horizontal="center" vertical="center" textRotation="255"/>
    </xf>
    <xf numFmtId="0" fontId="21"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1" fillId="0" borderId="41" xfId="11" applyNumberFormat="1" applyFont="1" applyBorder="1" applyAlignment="1">
      <alignment horizontal="right" vertical="center" shrinkToFit="1"/>
    </xf>
    <xf numFmtId="0" fontId="21" fillId="0" borderId="41" xfId="11" applyFont="1" applyBorder="1" applyAlignment="1">
      <alignment horizontal="center" vertical="center" wrapText="1"/>
    </xf>
    <xf numFmtId="0" fontId="21" fillId="0" borderId="12" xfId="11" applyFont="1" applyBorder="1" applyAlignment="1">
      <alignment horizontal="center" vertical="center" wrapText="1"/>
    </xf>
    <xf numFmtId="0" fontId="21" fillId="0" borderId="65" xfId="11" applyFont="1" applyBorder="1" applyAlignment="1">
      <alignment horizontal="center" vertical="center" wrapText="1"/>
    </xf>
    <xf numFmtId="0" fontId="21" fillId="0" borderId="0" xfId="11" applyFont="1" applyAlignment="1">
      <alignment horizontal="center" vertical="center" wrapText="1"/>
    </xf>
    <xf numFmtId="0" fontId="21" fillId="0" borderId="37" xfId="11" applyFont="1" applyBorder="1" applyAlignment="1">
      <alignment horizontal="center" vertical="center" wrapText="1"/>
    </xf>
    <xf numFmtId="0" fontId="21" fillId="0" borderId="56" xfId="11" applyFont="1" applyBorder="1" applyAlignment="1">
      <alignment horizontal="center" vertical="center" wrapText="1"/>
    </xf>
    <xf numFmtId="0" fontId="21" fillId="0" borderId="12" xfId="11" applyFont="1" applyBorder="1" applyAlignment="1">
      <alignment vertical="center" textRotation="255"/>
    </xf>
    <xf numFmtId="0" fontId="21" fillId="0" borderId="0" xfId="11" applyFont="1" applyAlignment="1">
      <alignment vertical="center" textRotation="255"/>
    </xf>
    <xf numFmtId="0" fontId="21" fillId="0" borderId="56" xfId="11" applyFont="1" applyBorder="1" applyAlignment="1">
      <alignment vertical="center" textRotation="255"/>
    </xf>
    <xf numFmtId="181" fontId="21" fillId="0" borderId="65" xfId="11" applyNumberFormat="1" applyFont="1" applyBorder="1" applyAlignment="1">
      <alignment horizontal="right" vertical="center" shrinkToFit="1"/>
    </xf>
    <xf numFmtId="181" fontId="21"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1"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0" fontId="21" fillId="0" borderId="41" xfId="11" applyFont="1" applyBorder="1" applyAlignment="1">
      <alignment horizontal="left" vertical="center"/>
    </xf>
    <xf numFmtId="0" fontId="21" fillId="0" borderId="12" xfId="11" applyFont="1" applyBorder="1" applyAlignment="1">
      <alignment horizontal="left" vertical="center"/>
    </xf>
    <xf numFmtId="0" fontId="21" fillId="0" borderId="51" xfId="11" applyFont="1" applyBorder="1" applyAlignment="1">
      <alignment horizontal="left" vertical="center"/>
    </xf>
    <xf numFmtId="178" fontId="21" fillId="0" borderId="51" xfId="11" applyNumberFormat="1" applyFont="1" applyBorder="1" applyAlignment="1">
      <alignment horizontal="right" vertical="center" shrinkToFit="1"/>
    </xf>
    <xf numFmtId="0" fontId="21" fillId="0" borderId="65" xfId="11" applyFont="1" applyBorder="1" applyAlignment="1">
      <alignment horizontal="left" vertical="center"/>
    </xf>
    <xf numFmtId="0" fontId="21" fillId="0" borderId="0" xfId="11" applyFont="1" applyAlignment="1">
      <alignment horizontal="left" vertical="center"/>
    </xf>
    <xf numFmtId="0" fontId="21" fillId="0" borderId="38" xfId="11" applyFont="1" applyBorder="1" applyAlignment="1">
      <alignment horizontal="left" vertical="center"/>
    </xf>
    <xf numFmtId="178" fontId="21" fillId="5" borderId="88" xfId="11" applyNumberFormat="1" applyFont="1" applyFill="1" applyBorder="1" applyAlignment="1">
      <alignment horizontal="right" vertical="center" shrinkToFit="1"/>
    </xf>
    <xf numFmtId="178" fontId="21" fillId="5" borderId="0" xfId="11" applyNumberFormat="1" applyFont="1" applyFill="1" applyAlignment="1">
      <alignment horizontal="right" vertical="center" shrinkToFit="1"/>
    </xf>
    <xf numFmtId="178" fontId="21" fillId="5" borderId="85" xfId="11" applyNumberFormat="1" applyFont="1" applyFill="1" applyBorder="1" applyAlignment="1">
      <alignment horizontal="right" vertical="center" shrinkToFit="1"/>
    </xf>
    <xf numFmtId="0" fontId="21" fillId="5" borderId="88" xfId="11" applyFont="1" applyFill="1" applyBorder="1" applyAlignment="1">
      <alignment horizontal="right" vertical="center" shrinkToFit="1"/>
    </xf>
    <xf numFmtId="0" fontId="21" fillId="5" borderId="0" xfId="11" applyFont="1" applyFill="1" applyAlignment="1">
      <alignment horizontal="right" vertical="center" shrinkToFit="1"/>
    </xf>
    <xf numFmtId="0" fontId="21" fillId="5" borderId="38" xfId="11" applyFont="1" applyFill="1" applyBorder="1" applyAlignment="1">
      <alignment horizontal="right" vertical="center" shrinkToFit="1"/>
    </xf>
    <xf numFmtId="178" fontId="21" fillId="0" borderId="37" xfId="11" applyNumberFormat="1" applyFont="1" applyBorder="1" applyAlignment="1">
      <alignment horizontal="right" vertical="center" shrinkToFit="1"/>
    </xf>
    <xf numFmtId="178" fontId="21" fillId="0" borderId="56" xfId="11" applyNumberFormat="1" applyFont="1" applyBorder="1" applyAlignment="1">
      <alignment horizontal="right" vertical="center" shrinkToFit="1"/>
    </xf>
    <xf numFmtId="178" fontId="21" fillId="0" borderId="89" xfId="11" applyNumberFormat="1" applyFont="1" applyBorder="1" applyAlignment="1">
      <alignment horizontal="right" vertical="center" shrinkToFit="1"/>
    </xf>
    <xf numFmtId="181" fontId="21" fillId="0" borderId="90" xfId="11" applyNumberFormat="1" applyFont="1" applyBorder="1" applyAlignment="1">
      <alignment horizontal="right" vertical="center" shrinkToFit="1"/>
    </xf>
    <xf numFmtId="178" fontId="21" fillId="0" borderId="90" xfId="11" applyNumberFormat="1" applyFont="1" applyBorder="1" applyAlignment="1">
      <alignment horizontal="right" vertical="center" shrinkToFit="1"/>
    </xf>
    <xf numFmtId="181" fontId="21" fillId="0" borderId="91" xfId="11" applyNumberFormat="1" applyFont="1" applyBorder="1" applyAlignment="1">
      <alignment horizontal="right" vertical="center" shrinkToFit="1"/>
    </xf>
    <xf numFmtId="181" fontId="21" fillId="0" borderId="40" xfId="11" applyNumberFormat="1" applyFont="1" applyBorder="1" applyAlignment="1">
      <alignment horizontal="right" vertical="center" shrinkToFit="1"/>
    </xf>
    <xf numFmtId="0" fontId="21" fillId="0" borderId="37" xfId="11" applyFont="1" applyBorder="1" applyAlignment="1">
      <alignment horizontal="left" vertical="center"/>
    </xf>
    <xf numFmtId="0" fontId="21" fillId="0" borderId="56" xfId="11" applyFont="1" applyBorder="1" applyAlignment="1">
      <alignment horizontal="left" vertical="center"/>
    </xf>
    <xf numFmtId="0" fontId="21" fillId="0" borderId="40" xfId="11" applyFont="1" applyBorder="1" applyAlignment="1">
      <alignment horizontal="left" vertical="center"/>
    </xf>
    <xf numFmtId="178" fontId="21" fillId="0" borderId="40" xfId="11" applyNumberFormat="1" applyFont="1" applyBorder="1" applyAlignment="1">
      <alignment horizontal="right" vertical="center" shrinkToFit="1"/>
    </xf>
    <xf numFmtId="0" fontId="25" fillId="0" borderId="0" xfId="11" applyFont="1">
      <alignment vertical="center"/>
    </xf>
    <xf numFmtId="0" fontId="25"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1" fillId="0" borderId="91" xfId="11" applyNumberFormat="1" applyFont="1" applyBorder="1" applyAlignment="1">
      <alignment horizontal="right" vertical="center" shrinkToFit="1"/>
    </xf>
    <xf numFmtId="178" fontId="21" fillId="5" borderId="91" xfId="11" applyNumberFormat="1" applyFont="1" applyFill="1" applyBorder="1" applyAlignment="1">
      <alignment horizontal="right" vertical="center" shrinkToFit="1"/>
    </xf>
    <xf numFmtId="178" fontId="21" fillId="5" borderId="56" xfId="11" applyNumberFormat="1" applyFont="1" applyFill="1" applyBorder="1" applyAlignment="1">
      <alignment horizontal="right" vertical="center" shrinkToFit="1"/>
    </xf>
    <xf numFmtId="178" fontId="21" fillId="5" borderId="89" xfId="11" applyNumberFormat="1" applyFont="1" applyFill="1" applyBorder="1" applyAlignment="1">
      <alignment horizontal="right" vertical="center" shrinkToFit="1"/>
    </xf>
    <xf numFmtId="0" fontId="21" fillId="5" borderId="91" xfId="11" applyFont="1" applyFill="1" applyBorder="1" applyAlignment="1">
      <alignment horizontal="right" vertical="center" shrinkToFit="1"/>
    </xf>
    <xf numFmtId="0" fontId="21" fillId="5" borderId="56" xfId="11" applyFont="1" applyFill="1" applyBorder="1" applyAlignment="1">
      <alignment horizontal="right" vertical="center" shrinkToFit="1"/>
    </xf>
    <xf numFmtId="0" fontId="21" fillId="5" borderId="40" xfId="11" applyFont="1" applyFill="1" applyBorder="1" applyAlignment="1">
      <alignment horizontal="right" vertical="center" shrinkToFit="1"/>
    </xf>
    <xf numFmtId="0" fontId="33" fillId="6" borderId="0" xfId="12" applyFont="1" applyFill="1">
      <alignment vertical="center"/>
    </xf>
    <xf numFmtId="0" fontId="34" fillId="6" borderId="1" xfId="12" applyFont="1" applyFill="1" applyBorder="1" applyAlignment="1">
      <alignment horizontal="center" vertical="center"/>
    </xf>
    <xf numFmtId="0" fontId="34" fillId="6" borderId="2" xfId="12" applyFont="1" applyFill="1" applyBorder="1" applyAlignment="1">
      <alignment horizontal="center" vertical="center"/>
    </xf>
    <xf numFmtId="0" fontId="34" fillId="6" borderId="3" xfId="12" applyFont="1" applyFill="1" applyBorder="1" applyAlignment="1">
      <alignment horizontal="center" vertical="center"/>
    </xf>
    <xf numFmtId="0" fontId="35" fillId="6" borderId="75" xfId="12" applyFont="1" applyFill="1" applyBorder="1" applyAlignment="1">
      <alignment horizontal="left" vertical="center"/>
    </xf>
    <xf numFmtId="0" fontId="35" fillId="6" borderId="75" xfId="12" applyFont="1" applyFill="1" applyBorder="1">
      <alignment vertical="center"/>
    </xf>
    <xf numFmtId="0" fontId="35" fillId="7" borderId="36" xfId="12" applyFont="1" applyFill="1" applyBorder="1" applyAlignment="1" applyProtection="1">
      <alignment horizontal="center" vertical="center"/>
      <protection locked="0"/>
    </xf>
    <xf numFmtId="0" fontId="35" fillId="7" borderId="8" xfId="12" applyFont="1" applyFill="1" applyBorder="1" applyAlignment="1" applyProtection="1">
      <alignment horizontal="center" vertical="center"/>
      <protection locked="0"/>
    </xf>
    <xf numFmtId="0" fontId="35" fillId="7" borderId="23" xfId="12" applyFont="1" applyFill="1" applyBorder="1" applyAlignment="1" applyProtection="1">
      <alignment horizontal="center" vertical="center"/>
      <protection locked="0"/>
    </xf>
    <xf numFmtId="0" fontId="35" fillId="7" borderId="92" xfId="12" applyFont="1" applyFill="1" applyBorder="1" applyAlignment="1" applyProtection="1">
      <alignment horizontal="center" vertical="center"/>
      <protection locked="0"/>
    </xf>
    <xf numFmtId="0" fontId="35" fillId="7" borderId="93" xfId="12" applyFont="1" applyFill="1" applyBorder="1" applyAlignment="1" applyProtection="1">
      <alignment horizontal="center" vertical="center"/>
      <protection locked="0"/>
    </xf>
    <xf numFmtId="0" fontId="35" fillId="7" borderId="94" xfId="12" applyFont="1" applyFill="1" applyBorder="1" applyAlignment="1" applyProtection="1">
      <alignment horizontal="center" vertical="center"/>
      <protection locked="0"/>
    </xf>
    <xf numFmtId="0" fontId="35" fillId="7" borderId="64" xfId="12" applyFont="1" applyFill="1" applyBorder="1" applyAlignment="1" applyProtection="1">
      <alignment horizontal="center" vertical="center" wrapText="1"/>
      <protection locked="0"/>
    </xf>
    <xf numFmtId="0" fontId="35" fillId="7" borderId="8" xfId="12" applyFont="1" applyFill="1" applyBorder="1" applyAlignment="1" applyProtection="1">
      <alignment horizontal="center" vertical="center" wrapText="1"/>
      <protection locked="0"/>
    </xf>
    <xf numFmtId="0" fontId="35" fillId="7" borderId="23" xfId="12" applyFont="1" applyFill="1" applyBorder="1" applyAlignment="1" applyProtection="1">
      <alignment horizontal="center" vertical="center" wrapText="1"/>
      <protection locked="0"/>
    </xf>
    <xf numFmtId="0" fontId="35" fillId="7" borderId="95" xfId="12" applyFont="1" applyFill="1" applyBorder="1" applyAlignment="1" applyProtection="1">
      <alignment horizontal="center" vertical="center" wrapText="1"/>
      <protection locked="0"/>
    </xf>
    <xf numFmtId="0" fontId="35" fillId="7" borderId="93" xfId="12" applyFont="1" applyFill="1" applyBorder="1" applyAlignment="1" applyProtection="1">
      <alignment horizontal="center" vertical="center" wrapText="1"/>
      <protection locked="0"/>
    </xf>
    <xf numFmtId="0" fontId="35" fillId="7" borderId="94" xfId="12" applyFont="1" applyFill="1" applyBorder="1" applyAlignment="1" applyProtection="1">
      <alignment horizontal="center" vertical="center" wrapText="1"/>
      <protection locked="0"/>
    </xf>
    <xf numFmtId="0" fontId="35" fillId="7" borderId="36" xfId="12" applyFont="1" applyFill="1" applyBorder="1" applyAlignment="1" applyProtection="1">
      <alignment horizontal="center" vertical="center" wrapText="1"/>
      <protection locked="0"/>
    </xf>
    <xf numFmtId="0" fontId="35" fillId="7" borderId="9" xfId="12" applyFont="1" applyFill="1" applyBorder="1" applyAlignment="1" applyProtection="1">
      <alignment horizontal="center" vertical="center" wrapText="1"/>
      <protection locked="0"/>
    </xf>
    <xf numFmtId="0" fontId="35" fillId="7" borderId="92" xfId="12" applyFont="1" applyFill="1" applyBorder="1" applyAlignment="1" applyProtection="1">
      <alignment horizontal="center" vertical="center" wrapText="1"/>
      <protection locked="0"/>
    </xf>
    <xf numFmtId="0" fontId="35" fillId="7" borderId="96" xfId="12" applyFont="1" applyFill="1" applyBorder="1" applyAlignment="1" applyProtection="1">
      <alignment horizontal="center" vertical="center" wrapText="1"/>
      <protection locked="0"/>
    </xf>
    <xf numFmtId="177" fontId="35" fillId="0" borderId="98" xfId="15" applyNumberFormat="1" applyFont="1" applyBorder="1" applyAlignment="1" applyProtection="1">
      <alignment horizontal="right" vertical="center" shrinkToFit="1"/>
      <protection locked="0"/>
    </xf>
    <xf numFmtId="177" fontId="35" fillId="0" borderId="99" xfId="15" applyNumberFormat="1" applyFont="1" applyBorder="1" applyAlignment="1" applyProtection="1">
      <alignment horizontal="right" vertical="center" shrinkToFit="1"/>
      <protection locked="0"/>
    </xf>
    <xf numFmtId="177" fontId="35" fillId="0" borderId="100" xfId="15" applyNumberFormat="1" applyFont="1" applyBorder="1" applyAlignment="1" applyProtection="1">
      <alignment horizontal="right" vertical="center" shrinkToFit="1"/>
      <protection locked="0"/>
    </xf>
    <xf numFmtId="0" fontId="35" fillId="0" borderId="98" xfId="15" applyFont="1" applyBorder="1" applyAlignment="1" applyProtection="1">
      <alignment horizontal="left" vertical="center" shrinkToFit="1"/>
      <protection locked="0"/>
    </xf>
    <xf numFmtId="0" fontId="35" fillId="0" borderId="99" xfId="15" applyFont="1" applyBorder="1" applyAlignment="1" applyProtection="1">
      <alignment horizontal="left" vertical="center" shrinkToFit="1"/>
      <protection locked="0"/>
    </xf>
    <xf numFmtId="0" fontId="35" fillId="0" borderId="110" xfId="15" applyFont="1" applyBorder="1" applyAlignment="1" applyProtection="1">
      <alignment horizontal="left" vertical="center" shrinkToFit="1"/>
      <protection locked="0"/>
    </xf>
    <xf numFmtId="0" fontId="35" fillId="0" borderId="98" xfId="14" applyFont="1" applyBorder="1" applyAlignment="1" applyProtection="1">
      <alignment horizontal="left" vertical="center" shrinkToFit="1"/>
      <protection locked="0"/>
    </xf>
    <xf numFmtId="0" fontId="35" fillId="0" borderId="99" xfId="14" applyFont="1" applyBorder="1" applyAlignment="1" applyProtection="1">
      <alignment horizontal="left" vertical="center" shrinkToFit="1"/>
      <protection locked="0"/>
    </xf>
    <xf numFmtId="0" fontId="35" fillId="0" borderId="100" xfId="14" applyFont="1" applyBorder="1" applyAlignment="1" applyProtection="1">
      <alignment horizontal="left" vertical="center" shrinkToFit="1"/>
      <protection locked="0"/>
    </xf>
    <xf numFmtId="177" fontId="35" fillId="0" borderId="101" xfId="14" applyNumberFormat="1" applyFont="1" applyBorder="1" applyAlignment="1" applyProtection="1">
      <alignment horizontal="right" vertical="center" shrinkToFit="1"/>
      <protection locked="0"/>
    </xf>
    <xf numFmtId="177" fontId="35" fillId="0" borderId="102" xfId="14" applyNumberFormat="1" applyFont="1" applyBorder="1" applyAlignment="1" applyProtection="1">
      <alignment horizontal="right" vertical="center" shrinkToFit="1"/>
      <protection locked="0"/>
    </xf>
    <xf numFmtId="177" fontId="35" fillId="0" borderId="103" xfId="14" applyNumberFormat="1" applyFont="1" applyBorder="1" applyAlignment="1" applyProtection="1">
      <alignment horizontal="right" vertical="center" shrinkToFit="1"/>
      <protection locked="0"/>
    </xf>
    <xf numFmtId="177" fontId="35" fillId="0" borderId="104" xfId="14" applyNumberFormat="1" applyFont="1" applyBorder="1" applyAlignment="1" applyProtection="1">
      <alignment horizontal="right" vertical="center" shrinkToFit="1"/>
      <protection locked="0"/>
    </xf>
    <xf numFmtId="177" fontId="35" fillId="0" borderId="105" xfId="14" applyNumberFormat="1" applyFont="1" applyBorder="1" applyAlignment="1" applyProtection="1">
      <alignment horizontal="right" vertical="center" shrinkToFit="1"/>
      <protection locked="0"/>
    </xf>
    <xf numFmtId="177" fontId="35" fillId="0" borderId="106" xfId="14" applyNumberFormat="1" applyFont="1" applyBorder="1" applyAlignment="1" applyProtection="1">
      <alignment horizontal="right" vertical="center" shrinkToFit="1"/>
      <protection locked="0"/>
    </xf>
    <xf numFmtId="177" fontId="35" fillId="0" borderId="107" xfId="15" applyNumberFormat="1" applyFont="1" applyBorder="1" applyAlignment="1" applyProtection="1">
      <alignment horizontal="right" vertical="center" shrinkToFit="1"/>
      <protection locked="0"/>
    </xf>
    <xf numFmtId="177" fontId="35" fillId="0" borderId="102" xfId="15" applyNumberFormat="1" applyFont="1" applyBorder="1" applyAlignment="1" applyProtection="1">
      <alignment horizontal="right" vertical="center" shrinkToFit="1"/>
      <protection locked="0"/>
    </xf>
    <xf numFmtId="0" fontId="35" fillId="0" borderId="102" xfId="15" applyFont="1" applyBorder="1" applyAlignment="1" applyProtection="1">
      <alignment horizontal="left" vertical="center" shrinkToFit="1"/>
      <protection locked="0"/>
    </xf>
    <xf numFmtId="0" fontId="35" fillId="0" borderId="108" xfId="15" applyFont="1" applyBorder="1" applyAlignment="1" applyProtection="1">
      <alignment horizontal="left" vertical="center" shrinkToFit="1"/>
      <protection locked="0"/>
    </xf>
    <xf numFmtId="0" fontId="35"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5" fillId="0" borderId="120" xfId="15" applyNumberFormat="1" applyFont="1" applyBorder="1" applyAlignment="1" applyProtection="1">
      <alignment horizontal="right" vertical="center" shrinkToFit="1"/>
      <protection locked="0"/>
    </xf>
    <xf numFmtId="177" fontId="35" fillId="0" borderId="116" xfId="15" applyNumberFormat="1" applyFont="1" applyBorder="1" applyAlignment="1" applyProtection="1">
      <alignment horizontal="right" vertical="center" shrinkToFit="1"/>
      <protection locked="0"/>
    </xf>
    <xf numFmtId="0" fontId="35" fillId="0" borderId="116" xfId="15" applyFont="1" applyBorder="1" applyAlignment="1" applyProtection="1">
      <alignment horizontal="left" vertical="center" shrinkToFit="1"/>
      <protection locked="0"/>
    </xf>
    <xf numFmtId="0" fontId="35" fillId="0" borderId="121" xfId="15" applyFont="1" applyBorder="1" applyAlignment="1" applyProtection="1">
      <alignment horizontal="left" vertical="center" shrinkToFit="1"/>
      <protection locked="0"/>
    </xf>
    <xf numFmtId="0" fontId="35" fillId="0" borderId="112" xfId="15" applyFont="1" applyBorder="1" applyAlignment="1" applyProtection="1">
      <alignment horizontal="left" vertical="center" shrinkToFit="1"/>
      <protection locked="0"/>
    </xf>
    <xf numFmtId="0" fontId="35" fillId="0" borderId="113" xfId="15" applyFont="1" applyBorder="1" applyAlignment="1" applyProtection="1">
      <alignment horizontal="left" vertical="center" shrinkToFit="1"/>
      <protection locked="0"/>
    </xf>
    <xf numFmtId="0" fontId="35" fillId="0" borderId="114" xfId="15" applyFont="1" applyBorder="1" applyAlignment="1" applyProtection="1">
      <alignment horizontal="left" vertical="center" shrinkToFit="1"/>
      <protection locked="0"/>
    </xf>
    <xf numFmtId="177" fontId="35" fillId="0" borderId="112" xfId="15" applyNumberFormat="1" applyFont="1" applyBorder="1" applyAlignment="1" applyProtection="1">
      <alignment horizontal="right" vertical="center" shrinkToFit="1"/>
      <protection locked="0"/>
    </xf>
    <xf numFmtId="177" fontId="35" fillId="0" borderId="113" xfId="15" applyNumberFormat="1" applyFont="1" applyBorder="1" applyAlignment="1" applyProtection="1">
      <alignment horizontal="right" vertical="center" shrinkToFit="1"/>
      <protection locked="0"/>
    </xf>
    <xf numFmtId="177" fontId="35" fillId="0" borderId="114" xfId="15" applyNumberFormat="1" applyFont="1" applyBorder="1" applyAlignment="1" applyProtection="1">
      <alignment horizontal="right" vertical="center" shrinkToFit="1"/>
      <protection locked="0"/>
    </xf>
    <xf numFmtId="0" fontId="35" fillId="0" borderId="119" xfId="15" applyFont="1" applyBorder="1" applyAlignment="1" applyProtection="1">
      <alignment horizontal="left" vertical="center" shrinkToFit="1"/>
      <protection locked="0"/>
    </xf>
    <xf numFmtId="0" fontId="35" fillId="0" borderId="112" xfId="14" applyFont="1" applyBorder="1" applyAlignment="1" applyProtection="1">
      <alignment horizontal="left" vertical="center" shrinkToFit="1"/>
      <protection locked="0"/>
    </xf>
    <xf numFmtId="0" fontId="35" fillId="0" borderId="113" xfId="14" applyFont="1" applyBorder="1" applyAlignment="1" applyProtection="1">
      <alignment horizontal="left" vertical="center" shrinkToFit="1"/>
      <protection locked="0"/>
    </xf>
    <xf numFmtId="0" fontId="35" fillId="0" borderId="114" xfId="14" applyFont="1" applyBorder="1" applyAlignment="1" applyProtection="1">
      <alignment horizontal="left" vertical="center" shrinkToFit="1"/>
      <protection locked="0"/>
    </xf>
    <xf numFmtId="177" fontId="35" fillId="0" borderId="115" xfId="14" applyNumberFormat="1" applyFont="1" applyBorder="1" applyAlignment="1" applyProtection="1">
      <alignment horizontal="right" vertical="center" shrinkToFit="1"/>
      <protection locked="0"/>
    </xf>
    <xf numFmtId="177" fontId="35" fillId="0" borderId="116" xfId="14" applyNumberFormat="1" applyFont="1" applyBorder="1" applyAlignment="1" applyProtection="1">
      <alignment horizontal="right" vertical="center" shrinkToFit="1"/>
      <protection locked="0"/>
    </xf>
    <xf numFmtId="177" fontId="35" fillId="0" borderId="117" xfId="14" applyNumberFormat="1" applyFont="1" applyBorder="1" applyAlignment="1" applyProtection="1">
      <alignment horizontal="right" vertical="center" shrinkToFit="1"/>
      <protection locked="0"/>
    </xf>
    <xf numFmtId="177" fontId="35" fillId="0" borderId="118" xfId="14" applyNumberFormat="1" applyFont="1" applyBorder="1" applyAlignment="1" applyProtection="1">
      <alignment horizontal="right" vertical="center" shrinkToFit="1"/>
      <protection locked="0"/>
    </xf>
    <xf numFmtId="177" fontId="35" fillId="0" borderId="113" xfId="14" applyNumberFormat="1" applyFont="1" applyBorder="1" applyAlignment="1" applyProtection="1">
      <alignment horizontal="right" vertical="center" shrinkToFit="1"/>
      <protection locked="0"/>
    </xf>
    <xf numFmtId="177" fontId="35" fillId="0" borderId="119" xfId="14" applyNumberFormat="1" applyFont="1" applyBorder="1" applyAlignment="1" applyProtection="1">
      <alignment horizontal="right" vertical="center" shrinkToFit="1"/>
      <protection locked="0"/>
    </xf>
    <xf numFmtId="0" fontId="35" fillId="8" borderId="44" xfId="12" applyFont="1" applyFill="1" applyBorder="1" applyAlignment="1" applyProtection="1">
      <alignment horizontal="left" vertical="center" shrinkToFit="1"/>
      <protection locked="0"/>
    </xf>
    <xf numFmtId="0" fontId="35" fillId="8" borderId="18" xfId="12" applyFont="1" applyFill="1" applyBorder="1" applyAlignment="1" applyProtection="1">
      <alignment horizontal="left" vertical="center" shrinkToFit="1"/>
      <protection locked="0"/>
    </xf>
    <xf numFmtId="0" fontId="35" fillId="8" borderId="43" xfId="12" applyFont="1" applyFill="1" applyBorder="1" applyAlignment="1" applyProtection="1">
      <alignment horizontal="left" vertical="center" shrinkToFit="1"/>
      <protection locked="0"/>
    </xf>
    <xf numFmtId="177" fontId="35" fillId="8" borderId="128" xfId="15" applyNumberFormat="1" applyFont="1" applyFill="1" applyBorder="1" applyAlignment="1" applyProtection="1">
      <alignment horizontal="right" vertical="center" shrinkToFit="1"/>
      <protection locked="0"/>
    </xf>
    <xf numFmtId="177" fontId="35" fillId="8" borderId="129" xfId="15" applyNumberFormat="1" applyFont="1" applyFill="1" applyBorder="1" applyAlignment="1" applyProtection="1">
      <alignment horizontal="right" vertical="center" shrinkToFit="1"/>
      <protection locked="0"/>
    </xf>
    <xf numFmtId="177" fontId="35" fillId="8" borderId="130" xfId="15" applyNumberFormat="1" applyFont="1" applyFill="1" applyBorder="1" applyAlignment="1" applyProtection="1">
      <alignment horizontal="right" vertical="center" shrinkToFit="1"/>
      <protection locked="0"/>
    </xf>
    <xf numFmtId="177" fontId="35" fillId="8" borderId="131" xfId="15" applyNumberFormat="1" applyFont="1" applyFill="1" applyBorder="1" applyAlignment="1" applyProtection="1">
      <alignment horizontal="right" vertical="center" shrinkToFit="1"/>
      <protection locked="0"/>
    </xf>
    <xf numFmtId="177" fontId="35" fillId="8" borderId="132" xfId="15" applyNumberFormat="1" applyFont="1" applyFill="1" applyBorder="1" applyAlignment="1" applyProtection="1">
      <alignment horizontal="right" vertical="center" shrinkToFit="1"/>
      <protection locked="0"/>
    </xf>
    <xf numFmtId="177" fontId="35" fillId="8" borderId="133" xfId="15" applyNumberFormat="1" applyFont="1" applyFill="1" applyBorder="1" applyAlignment="1" applyProtection="1">
      <alignment horizontal="right" vertical="center" shrinkToFit="1"/>
      <protection locked="0"/>
    </xf>
    <xf numFmtId="177" fontId="35" fillId="8" borderId="134" xfId="15" applyNumberFormat="1" applyFont="1" applyFill="1" applyBorder="1" applyAlignment="1" applyProtection="1">
      <alignment horizontal="right" vertical="center" shrinkToFit="1"/>
      <protection locked="0"/>
    </xf>
    <xf numFmtId="177" fontId="35" fillId="0" borderId="123" xfId="14" applyNumberFormat="1" applyFont="1" applyBorder="1" applyAlignment="1" applyProtection="1">
      <alignment horizontal="right" vertical="center" shrinkToFit="1"/>
      <protection locked="0"/>
    </xf>
    <xf numFmtId="177" fontId="35" fillId="0" borderId="124" xfId="14" applyNumberFormat="1" applyFont="1" applyBorder="1" applyAlignment="1" applyProtection="1">
      <alignment horizontal="right" vertical="center" shrinkToFit="1"/>
      <protection locked="0"/>
    </xf>
    <xf numFmtId="177" fontId="35" fillId="0" borderId="125" xfId="14" applyNumberFormat="1" applyFont="1" applyBorder="1" applyAlignment="1" applyProtection="1">
      <alignment horizontal="right" vertical="center" shrinkToFit="1"/>
      <protection locked="0"/>
    </xf>
    <xf numFmtId="177" fontId="35" fillId="0" borderId="126" xfId="15" applyNumberFormat="1" applyFont="1" applyBorder="1" applyAlignment="1" applyProtection="1">
      <alignment horizontal="right" vertical="center" shrinkToFit="1"/>
      <protection locked="0"/>
    </xf>
    <xf numFmtId="177" fontId="35" fillId="0" borderId="124" xfId="15" applyNumberFormat="1" applyFont="1" applyBorder="1" applyAlignment="1" applyProtection="1">
      <alignment horizontal="right" vertical="center" shrinkToFit="1"/>
      <protection locked="0"/>
    </xf>
    <xf numFmtId="0" fontId="35" fillId="0" borderId="124" xfId="15" applyFont="1" applyBorder="1" applyAlignment="1" applyProtection="1">
      <alignment horizontal="left" vertical="center" shrinkToFit="1"/>
      <protection locked="0"/>
    </xf>
    <xf numFmtId="0" fontId="35" fillId="0" borderId="127" xfId="15" applyFont="1" applyBorder="1" applyAlignment="1" applyProtection="1">
      <alignment horizontal="left" vertical="center" shrinkToFit="1"/>
      <protection locked="0"/>
    </xf>
    <xf numFmtId="0" fontId="35" fillId="0" borderId="25" xfId="12" applyFont="1" applyBorder="1" applyAlignment="1" applyProtection="1">
      <alignment horizontal="center" vertical="center"/>
      <protection locked="0"/>
    </xf>
    <xf numFmtId="0" fontId="35" fillId="0" borderId="26" xfId="12" applyFont="1" applyBorder="1" applyAlignment="1" applyProtection="1">
      <alignment horizontal="center" vertical="center"/>
      <protection locked="0"/>
    </xf>
    <xf numFmtId="0" fontId="35" fillId="6" borderId="8" xfId="12" applyFont="1" applyFill="1" applyBorder="1" applyAlignment="1">
      <alignment horizontal="left" vertical="center"/>
    </xf>
    <xf numFmtId="0" fontId="35" fillId="8" borderId="129" xfId="15" applyFont="1" applyFill="1" applyBorder="1" applyAlignment="1" applyProtection="1">
      <alignment horizontal="left" vertical="center" shrinkToFit="1"/>
      <protection locked="0"/>
    </xf>
    <xf numFmtId="0" fontId="35" fillId="8" borderId="132" xfId="15" applyFont="1" applyFill="1" applyBorder="1" applyAlignment="1" applyProtection="1">
      <alignment horizontal="left" vertical="center" shrinkToFit="1"/>
      <protection locked="0"/>
    </xf>
    <xf numFmtId="177" fontId="35" fillId="8" borderId="17" xfId="15" applyNumberFormat="1" applyFont="1" applyFill="1" applyBorder="1" applyAlignment="1" applyProtection="1">
      <alignment horizontal="right" vertical="center" shrinkToFit="1"/>
      <protection locked="0"/>
    </xf>
    <xf numFmtId="177" fontId="35" fillId="8" borderId="18" xfId="15" applyNumberFormat="1" applyFont="1" applyFill="1" applyBorder="1" applyAlignment="1" applyProtection="1">
      <alignment horizontal="right" vertical="center" shrinkToFit="1"/>
      <protection locked="0"/>
    </xf>
    <xf numFmtId="177" fontId="35" fillId="8" borderId="19" xfId="15" applyNumberFormat="1" applyFont="1" applyFill="1" applyBorder="1" applyAlignment="1" applyProtection="1">
      <alignment horizontal="right" vertical="center" shrinkToFit="1"/>
      <protection locked="0"/>
    </xf>
    <xf numFmtId="0" fontId="35" fillId="7" borderId="36" xfId="12" applyFont="1" applyFill="1" applyBorder="1" applyAlignment="1" applyProtection="1">
      <alignment horizontal="center" vertical="center" wrapText="1" shrinkToFit="1"/>
      <protection locked="0"/>
    </xf>
    <xf numFmtId="0" fontId="35" fillId="7" borderId="8" xfId="12" applyFont="1" applyFill="1" applyBorder="1" applyAlignment="1" applyProtection="1">
      <alignment horizontal="center" vertical="center" shrinkToFit="1"/>
      <protection locked="0"/>
    </xf>
    <xf numFmtId="0" fontId="35" fillId="7" borderId="9" xfId="12" applyFont="1" applyFill="1" applyBorder="1" applyAlignment="1" applyProtection="1">
      <alignment horizontal="center" vertical="center" shrinkToFit="1"/>
      <protection locked="0"/>
    </xf>
    <xf numFmtId="0" fontId="35" fillId="7" borderId="92" xfId="12" applyFont="1" applyFill="1" applyBorder="1" applyAlignment="1" applyProtection="1">
      <alignment horizontal="center" vertical="center" shrinkToFit="1"/>
      <protection locked="0"/>
    </xf>
    <xf numFmtId="0" fontId="35" fillId="7" borderId="93" xfId="12" applyFont="1" applyFill="1" applyBorder="1" applyAlignment="1" applyProtection="1">
      <alignment horizontal="center" vertical="center" shrinkToFit="1"/>
      <protection locked="0"/>
    </xf>
    <xf numFmtId="0" fontId="35" fillId="7" borderId="96" xfId="12" applyFont="1" applyFill="1" applyBorder="1" applyAlignment="1" applyProtection="1">
      <alignment horizontal="center" vertical="center" shrinkToFit="1"/>
      <protection locked="0"/>
    </xf>
    <xf numFmtId="0" fontId="35" fillId="0" borderId="137" xfId="12" applyFont="1" applyBorder="1" applyAlignment="1" applyProtection="1">
      <alignment horizontal="left" vertical="center" shrinkToFit="1"/>
      <protection locked="0"/>
    </xf>
    <xf numFmtId="0" fontId="35" fillId="0" borderId="140" xfId="12" applyFont="1" applyBorder="1" applyAlignment="1" applyProtection="1">
      <alignment horizontal="left" vertical="center" shrinkToFit="1"/>
      <protection locked="0"/>
    </xf>
    <xf numFmtId="177" fontId="35" fillId="0" borderId="136" xfId="14" applyNumberFormat="1" applyFont="1" applyBorder="1" applyAlignment="1" applyProtection="1">
      <alignment horizontal="right" vertical="center" shrinkToFit="1"/>
      <protection locked="0"/>
    </xf>
    <xf numFmtId="177" fontId="35" fillId="0" borderId="137" xfId="14" applyNumberFormat="1" applyFont="1" applyBorder="1" applyAlignment="1" applyProtection="1">
      <alignment horizontal="right" vertical="center" shrinkToFit="1"/>
      <protection locked="0"/>
    </xf>
    <xf numFmtId="177" fontId="35" fillId="0" borderId="138" xfId="14" applyNumberFormat="1" applyFont="1" applyBorder="1" applyAlignment="1" applyProtection="1">
      <alignment horizontal="right" vertical="center" shrinkToFit="1"/>
      <protection locked="0"/>
    </xf>
    <xf numFmtId="177" fontId="35" fillId="0" borderId="139" xfId="14" applyNumberFormat="1" applyFont="1" applyBorder="1" applyAlignment="1" applyProtection="1">
      <alignment horizontal="right" vertical="center" shrinkToFit="1"/>
      <protection locked="0"/>
    </xf>
    <xf numFmtId="177" fontId="35" fillId="0" borderId="140" xfId="14" applyNumberFormat="1" applyFont="1" applyBorder="1" applyAlignment="1" applyProtection="1">
      <alignment horizontal="right" vertical="center" shrinkToFit="1"/>
      <protection locked="0"/>
    </xf>
    <xf numFmtId="177" fontId="35" fillId="0" borderId="141" xfId="12" applyNumberFormat="1" applyFont="1" applyBorder="1" applyAlignment="1" applyProtection="1">
      <alignment horizontal="right" vertical="center" shrinkToFit="1"/>
      <protection locked="0"/>
    </xf>
    <xf numFmtId="177" fontId="35" fillId="0" borderId="137" xfId="12" applyNumberFormat="1" applyFont="1" applyBorder="1" applyAlignment="1" applyProtection="1">
      <alignment horizontal="right" vertical="center" shrinkToFit="1"/>
      <protection locked="0"/>
    </xf>
    <xf numFmtId="187" fontId="35" fillId="0" borderId="137" xfId="12" applyNumberFormat="1" applyFont="1" applyBorder="1" applyAlignment="1" applyProtection="1">
      <alignment horizontal="right" vertical="center" shrinkToFit="1"/>
      <protection locked="0"/>
    </xf>
    <xf numFmtId="177" fontId="35" fillId="0" borderId="116" xfId="12" applyNumberFormat="1" applyFont="1" applyBorder="1" applyAlignment="1" applyProtection="1">
      <alignment horizontal="right" vertical="center" shrinkToFit="1"/>
      <protection locked="0"/>
    </xf>
    <xf numFmtId="187" fontId="35" fillId="0" borderId="116" xfId="12" applyNumberFormat="1" applyFont="1" applyBorder="1" applyAlignment="1" applyProtection="1">
      <alignment horizontal="right" vertical="center" shrinkToFit="1"/>
      <protection locked="0"/>
    </xf>
    <xf numFmtId="0" fontId="35" fillId="0" borderId="116" xfId="12" applyFont="1" applyBorder="1" applyAlignment="1" applyProtection="1">
      <alignment horizontal="left" vertical="center" shrinkToFit="1"/>
      <protection locked="0"/>
    </xf>
    <xf numFmtId="0" fontId="35" fillId="0" borderId="121" xfId="12" applyFont="1" applyBorder="1" applyAlignment="1" applyProtection="1">
      <alignment horizontal="left" vertical="center" shrinkToFit="1"/>
      <protection locked="0"/>
    </xf>
    <xf numFmtId="177" fontId="35" fillId="0" borderId="120" xfId="12" applyNumberFormat="1" applyFont="1" applyBorder="1" applyAlignment="1" applyProtection="1">
      <alignment horizontal="right" vertical="center" shrinkToFit="1"/>
      <protection locked="0"/>
    </xf>
    <xf numFmtId="177" fontId="35" fillId="6" borderId="115" xfId="13" applyNumberFormat="1" applyFont="1" applyFill="1" applyBorder="1" applyAlignment="1" applyProtection="1">
      <alignment horizontal="right" vertical="center" shrinkToFit="1"/>
      <protection locked="0"/>
    </xf>
    <xf numFmtId="177" fontId="35" fillId="6" borderId="116" xfId="13" applyNumberFormat="1" applyFont="1" applyFill="1" applyBorder="1" applyAlignment="1" applyProtection="1">
      <alignment horizontal="right" vertical="center" shrinkToFit="1"/>
      <protection locked="0"/>
    </xf>
    <xf numFmtId="177" fontId="35" fillId="6" borderId="117" xfId="13" applyNumberFormat="1" applyFont="1" applyFill="1" applyBorder="1" applyAlignment="1" applyProtection="1">
      <alignment horizontal="right" vertical="center" shrinkToFit="1"/>
      <protection locked="0"/>
    </xf>
    <xf numFmtId="187" fontId="35" fillId="6" borderId="116" xfId="13" applyNumberFormat="1" applyFont="1" applyFill="1" applyBorder="1" applyAlignment="1" applyProtection="1">
      <alignment horizontal="right" vertical="center" shrinkToFit="1"/>
      <protection locked="0"/>
    </xf>
    <xf numFmtId="177" fontId="35" fillId="6" borderId="120" xfId="13" applyNumberFormat="1" applyFont="1" applyFill="1" applyBorder="1" applyAlignment="1" applyProtection="1">
      <alignment horizontal="right" vertical="center" shrinkToFit="1"/>
      <protection locked="0"/>
    </xf>
    <xf numFmtId="177" fontId="35" fillId="8" borderId="142" xfId="12" applyNumberFormat="1" applyFont="1" applyFill="1" applyBorder="1" applyAlignment="1" applyProtection="1">
      <alignment horizontal="right" vertical="center" shrinkToFit="1"/>
      <protection locked="0"/>
    </xf>
    <xf numFmtId="177" fontId="35" fillId="8" borderId="134" xfId="12" applyNumberFormat="1" applyFont="1" applyFill="1" applyBorder="1" applyAlignment="1" applyProtection="1">
      <alignment horizontal="right" vertical="center" shrinkToFit="1"/>
      <protection locked="0"/>
    </xf>
    <xf numFmtId="177" fontId="35" fillId="8" borderId="143" xfId="12" applyNumberFormat="1" applyFont="1" applyFill="1" applyBorder="1" applyAlignment="1" applyProtection="1">
      <alignment horizontal="right" vertical="center" shrinkToFit="1"/>
      <protection locked="0"/>
    </xf>
    <xf numFmtId="177" fontId="35" fillId="8" borderId="131" xfId="12" applyNumberFormat="1" applyFont="1" applyFill="1" applyBorder="1" applyAlignment="1" applyProtection="1">
      <alignment horizontal="right" vertical="center" shrinkToFit="1"/>
      <protection locked="0"/>
    </xf>
    <xf numFmtId="177" fontId="35" fillId="8" borderId="129" xfId="12" applyNumberFormat="1" applyFont="1" applyFill="1" applyBorder="1" applyAlignment="1" applyProtection="1">
      <alignment horizontal="right" vertical="center" shrinkToFit="1"/>
      <protection locked="0"/>
    </xf>
    <xf numFmtId="177" fontId="35" fillId="8" borderId="132" xfId="12" applyNumberFormat="1" applyFont="1" applyFill="1" applyBorder="1" applyAlignment="1" applyProtection="1">
      <alignment horizontal="right" vertical="center" shrinkToFit="1"/>
      <protection locked="0"/>
    </xf>
    <xf numFmtId="177" fontId="35" fillId="8" borderId="133" xfId="12" applyNumberFormat="1" applyFont="1" applyFill="1" applyBorder="1" applyAlignment="1" applyProtection="1">
      <alignment horizontal="right" vertical="center" shrinkToFit="1"/>
      <protection locked="0"/>
    </xf>
    <xf numFmtId="0" fontId="35" fillId="0" borderId="81" xfId="12" applyFont="1" applyBorder="1" applyAlignment="1" applyProtection="1">
      <alignment horizontal="center" vertical="center" shrinkToFit="1"/>
      <protection locked="0"/>
    </xf>
    <xf numFmtId="187" fontId="35" fillId="8" borderId="134" xfId="12" applyNumberFormat="1" applyFont="1" applyFill="1" applyBorder="1" applyAlignment="1" applyProtection="1">
      <alignment horizontal="right" vertical="center" shrinkToFit="1"/>
      <protection locked="0"/>
    </xf>
    <xf numFmtId="0" fontId="35" fillId="8" borderId="129" xfId="12" applyFont="1" applyFill="1" applyBorder="1" applyAlignment="1" applyProtection="1">
      <alignment horizontal="left" vertical="center" shrinkToFit="1"/>
      <protection locked="0"/>
    </xf>
    <xf numFmtId="0" fontId="35" fillId="8" borderId="132" xfId="12" applyFont="1" applyFill="1" applyBorder="1" applyAlignment="1" applyProtection="1">
      <alignment horizontal="left" vertical="center" shrinkToFit="1"/>
      <protection locked="0"/>
    </xf>
    <xf numFmtId="177" fontId="35" fillId="8" borderId="17" xfId="12" applyNumberFormat="1" applyFont="1" applyFill="1" applyBorder="1" applyAlignment="1" applyProtection="1">
      <alignment horizontal="right" vertical="center" shrinkToFit="1"/>
      <protection locked="0"/>
    </xf>
    <xf numFmtId="177" fontId="35" fillId="8" borderId="18" xfId="12" applyNumberFormat="1" applyFont="1" applyFill="1" applyBorder="1" applyAlignment="1" applyProtection="1">
      <alignment horizontal="right" vertical="center" shrinkToFit="1"/>
      <protection locked="0"/>
    </xf>
    <xf numFmtId="177" fontId="35" fillId="8" borderId="19" xfId="12" applyNumberFormat="1" applyFont="1" applyFill="1" applyBorder="1" applyAlignment="1" applyProtection="1">
      <alignment horizontal="right" vertical="center" shrinkToFit="1"/>
      <protection locked="0"/>
    </xf>
    <xf numFmtId="0" fontId="35" fillId="7" borderId="64" xfId="12" applyFont="1" applyFill="1" applyBorder="1" applyAlignment="1" applyProtection="1">
      <alignment horizontal="center" vertical="center" wrapText="1" shrinkToFit="1"/>
      <protection locked="0"/>
    </xf>
    <xf numFmtId="0" fontId="35" fillId="7" borderId="23"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shrinkToFit="1"/>
      <protection locked="0"/>
    </xf>
    <xf numFmtId="0" fontId="35" fillId="7" borderId="94" xfId="12" applyFont="1" applyFill="1" applyBorder="1" applyAlignment="1" applyProtection="1">
      <alignment horizontal="center" vertical="center" shrinkToFit="1"/>
      <protection locked="0"/>
    </xf>
    <xf numFmtId="0" fontId="35" fillId="7" borderId="95" xfId="12" applyFont="1" applyFill="1" applyBorder="1" applyAlignment="1" applyProtection="1">
      <alignment horizontal="center" vertical="center"/>
      <protection locked="0"/>
    </xf>
    <xf numFmtId="0" fontId="35" fillId="6" borderId="112" xfId="12" applyFont="1" applyFill="1" applyBorder="1" applyAlignment="1" applyProtection="1">
      <alignment horizontal="left" vertical="center" shrinkToFit="1"/>
      <protection locked="0"/>
    </xf>
    <xf numFmtId="0" fontId="35" fillId="6" borderId="113" xfId="12" applyFont="1" applyFill="1" applyBorder="1" applyAlignment="1" applyProtection="1">
      <alignment horizontal="left" vertical="center" shrinkToFit="1"/>
      <protection locked="0"/>
    </xf>
    <xf numFmtId="0" fontId="35" fillId="6" borderId="119" xfId="12" applyFont="1" applyFill="1" applyBorder="1" applyAlignment="1" applyProtection="1">
      <alignment horizontal="left" vertical="center" shrinkToFit="1"/>
      <protection locked="0"/>
    </xf>
    <xf numFmtId="177" fontId="35" fillId="6" borderId="112" xfId="12" applyNumberFormat="1" applyFont="1" applyFill="1" applyBorder="1" applyAlignment="1" applyProtection="1">
      <alignment horizontal="right" vertical="center" shrinkToFit="1"/>
      <protection locked="0"/>
    </xf>
    <xf numFmtId="177" fontId="35" fillId="6" borderId="113" xfId="12" applyNumberFormat="1" applyFont="1" applyFill="1" applyBorder="1" applyAlignment="1" applyProtection="1">
      <alignment horizontal="right" vertical="center" shrinkToFit="1"/>
      <protection locked="0"/>
    </xf>
    <xf numFmtId="177" fontId="35" fillId="6" borderId="114" xfId="12" applyNumberFormat="1" applyFont="1" applyFill="1" applyBorder="1" applyAlignment="1" applyProtection="1">
      <alignment horizontal="right" vertical="center" shrinkToFit="1"/>
      <protection locked="0"/>
    </xf>
    <xf numFmtId="0" fontId="35" fillId="6" borderId="114" xfId="12" applyFont="1" applyFill="1" applyBorder="1" applyAlignment="1" applyProtection="1">
      <alignment horizontal="left" vertical="center" shrinkToFit="1"/>
      <protection locked="0"/>
    </xf>
    <xf numFmtId="177" fontId="35" fillId="0" borderId="102" xfId="12" applyNumberFormat="1" applyFont="1" applyBorder="1" applyAlignment="1" applyProtection="1">
      <alignment horizontal="right" vertical="center" shrinkToFit="1"/>
      <protection locked="0"/>
    </xf>
    <xf numFmtId="0" fontId="35" fillId="0" borderId="102" xfId="12" applyFont="1" applyBorder="1" applyAlignment="1" applyProtection="1">
      <alignment horizontal="left" vertical="center" shrinkToFit="1"/>
      <protection locked="0"/>
    </xf>
    <xf numFmtId="0" fontId="35" fillId="0" borderId="108" xfId="12" applyFont="1" applyBorder="1" applyAlignment="1" applyProtection="1">
      <alignment horizontal="left" vertical="center" shrinkToFit="1"/>
      <protection locked="0"/>
    </xf>
    <xf numFmtId="0" fontId="35" fillId="0" borderId="98" xfId="12" applyFont="1" applyBorder="1" applyAlignment="1" applyProtection="1">
      <alignment horizontal="left" vertical="center" shrinkToFit="1"/>
      <protection locked="0"/>
    </xf>
    <xf numFmtId="0" fontId="35" fillId="0" borderId="99" xfId="12" applyFont="1" applyBorder="1" applyAlignment="1" applyProtection="1">
      <alignment horizontal="left" vertical="center" shrinkToFit="1"/>
      <protection locked="0"/>
    </xf>
    <xf numFmtId="0" fontId="35" fillId="0" borderId="100" xfId="12" applyFont="1" applyBorder="1" applyAlignment="1" applyProtection="1">
      <alignment horizontal="left" vertical="center" shrinkToFit="1"/>
      <protection locked="0"/>
    </xf>
    <xf numFmtId="177" fontId="35" fillId="0" borderId="101" xfId="12" applyNumberFormat="1" applyFont="1" applyBorder="1" applyAlignment="1" applyProtection="1">
      <alignment horizontal="right" vertical="center" shrinkToFit="1"/>
      <protection locked="0"/>
    </xf>
    <xf numFmtId="0" fontId="35" fillId="0" borderId="112" xfId="12" applyFont="1" applyBorder="1" applyAlignment="1" applyProtection="1">
      <alignment horizontal="left" vertical="center" shrinkToFit="1"/>
      <protection locked="0"/>
    </xf>
    <xf numFmtId="0" fontId="35" fillId="0" borderId="113" xfId="12" applyFont="1" applyBorder="1" applyAlignment="1" applyProtection="1">
      <alignment horizontal="left" vertical="center" shrinkToFit="1"/>
      <protection locked="0"/>
    </xf>
    <xf numFmtId="0" fontId="35" fillId="0" borderId="114" xfId="12" applyFont="1" applyBorder="1" applyAlignment="1" applyProtection="1">
      <alignment horizontal="left" vertical="center" shrinkToFit="1"/>
      <protection locked="0"/>
    </xf>
    <xf numFmtId="177" fontId="35" fillId="0" borderId="115" xfId="12" applyNumberFormat="1" applyFont="1" applyBorder="1" applyAlignment="1" applyProtection="1">
      <alignment horizontal="right" vertical="center" shrinkToFit="1"/>
      <protection locked="0"/>
    </xf>
    <xf numFmtId="177" fontId="35" fillId="0" borderId="112" xfId="12" applyNumberFormat="1" applyFont="1" applyBorder="1" applyAlignment="1" applyProtection="1">
      <alignment horizontal="right" vertical="center" shrinkToFit="1"/>
      <protection locked="0"/>
    </xf>
    <xf numFmtId="177" fontId="35" fillId="0" borderId="113" xfId="12" applyNumberFormat="1" applyFont="1" applyBorder="1" applyAlignment="1" applyProtection="1">
      <alignment horizontal="right" vertical="center" shrinkToFit="1"/>
      <protection locked="0"/>
    </xf>
    <xf numFmtId="177" fontId="35" fillId="0" borderId="117" xfId="12" applyNumberFormat="1" applyFont="1" applyBorder="1" applyAlignment="1" applyProtection="1">
      <alignment horizontal="right" vertical="center" shrinkToFit="1"/>
      <protection locked="0"/>
    </xf>
    <xf numFmtId="0" fontId="35" fillId="6" borderId="145" xfId="12" applyFont="1" applyFill="1" applyBorder="1" applyAlignment="1" applyProtection="1">
      <alignment horizontal="left" vertical="center" shrinkToFit="1"/>
      <protection locked="0"/>
    </xf>
    <xf numFmtId="0" fontId="35" fillId="6" borderId="146" xfId="12" applyFont="1" applyFill="1" applyBorder="1" applyAlignment="1" applyProtection="1">
      <alignment horizontal="left" vertical="center" shrinkToFit="1"/>
      <protection locked="0"/>
    </xf>
    <xf numFmtId="0" fontId="35" fillId="6" borderId="147" xfId="12" applyFont="1" applyFill="1" applyBorder="1" applyAlignment="1" applyProtection="1">
      <alignment horizontal="left" vertical="center" shrinkToFit="1"/>
      <protection locked="0"/>
    </xf>
    <xf numFmtId="177" fontId="35" fillId="6" borderId="123" xfId="12" applyNumberFormat="1" applyFont="1" applyFill="1" applyBorder="1" applyAlignment="1" applyProtection="1">
      <alignment horizontal="right" vertical="center" shrinkToFit="1"/>
      <protection locked="0"/>
    </xf>
    <xf numFmtId="177" fontId="35" fillId="6" borderId="124" xfId="12" applyNumberFormat="1" applyFont="1" applyFill="1" applyBorder="1" applyAlignment="1" applyProtection="1">
      <alignment horizontal="right" vertical="center" shrinkToFit="1"/>
      <protection locked="0"/>
    </xf>
    <xf numFmtId="0" fontId="35" fillId="6" borderId="124" xfId="12" applyFont="1" applyFill="1" applyBorder="1" applyAlignment="1" applyProtection="1">
      <alignment horizontal="left" vertical="center" shrinkToFit="1"/>
      <protection locked="0"/>
    </xf>
    <xf numFmtId="0" fontId="35" fillId="6" borderId="127" xfId="12" applyFont="1" applyFill="1" applyBorder="1" applyAlignment="1" applyProtection="1">
      <alignment horizontal="left" vertical="center" shrinkToFit="1"/>
      <protection locked="0"/>
    </xf>
    <xf numFmtId="177" fontId="35" fillId="8" borderId="148" xfId="12" applyNumberFormat="1" applyFont="1" applyFill="1" applyBorder="1" applyAlignment="1" applyProtection="1">
      <alignment horizontal="right" vertical="center" shrinkToFit="1"/>
      <protection locked="0"/>
    </xf>
    <xf numFmtId="177" fontId="35" fillId="8" borderId="149" xfId="12" applyNumberFormat="1" applyFont="1" applyFill="1" applyBorder="1" applyAlignment="1" applyProtection="1">
      <alignment horizontal="right" vertical="center" shrinkToFit="1"/>
      <protection locked="0"/>
    </xf>
    <xf numFmtId="177" fontId="35" fillId="8" borderId="150" xfId="12" applyNumberFormat="1" applyFont="1" applyFill="1" applyBorder="1" applyAlignment="1" applyProtection="1">
      <alignment horizontal="right" vertical="center" shrinkToFit="1"/>
      <protection locked="0"/>
    </xf>
    <xf numFmtId="177" fontId="35" fillId="8" borderId="44" xfId="12" applyNumberFormat="1" applyFont="1" applyFill="1" applyBorder="1" applyAlignment="1" applyProtection="1">
      <alignment horizontal="right" vertical="center" shrinkToFit="1"/>
      <protection locked="0"/>
    </xf>
    <xf numFmtId="177" fontId="35" fillId="8" borderId="43" xfId="12" applyNumberFormat="1" applyFont="1" applyFill="1" applyBorder="1" applyAlignment="1" applyProtection="1">
      <alignment horizontal="right" vertical="center" shrinkToFit="1"/>
      <protection locked="0"/>
    </xf>
    <xf numFmtId="0" fontId="35" fillId="6" borderId="39" xfId="12" applyFont="1" applyFill="1" applyBorder="1" applyAlignment="1">
      <alignment horizontal="center" vertical="center"/>
    </xf>
    <xf numFmtId="0" fontId="35" fillId="6" borderId="31" xfId="12" applyFont="1" applyFill="1" applyBorder="1" applyAlignment="1">
      <alignment horizontal="center" vertical="center"/>
    </xf>
    <xf numFmtId="0" fontId="35" fillId="6" borderId="42" xfId="12" applyFont="1" applyFill="1" applyBorder="1" applyAlignment="1">
      <alignment horizontal="center" vertical="center"/>
    </xf>
    <xf numFmtId="0" fontId="35" fillId="6" borderId="32" xfId="12" applyFont="1" applyFill="1" applyBorder="1" applyAlignment="1">
      <alignment horizontal="center" vertical="center"/>
    </xf>
    <xf numFmtId="0" fontId="35" fillId="6" borderId="11" xfId="12" applyFont="1" applyFill="1" applyBorder="1">
      <alignment vertical="center"/>
    </xf>
    <xf numFmtId="0" fontId="35" fillId="6" borderId="12" xfId="12" applyFont="1" applyFill="1" applyBorder="1">
      <alignment vertical="center"/>
    </xf>
    <xf numFmtId="0" fontId="35" fillId="6" borderId="51" xfId="12" applyFont="1" applyFill="1" applyBorder="1">
      <alignment vertical="center"/>
    </xf>
    <xf numFmtId="177" fontId="35" fillId="6" borderId="41" xfId="14" applyNumberFormat="1" applyFont="1" applyFill="1" applyBorder="1" applyAlignment="1">
      <alignment horizontal="right" vertical="center" shrinkToFit="1"/>
    </xf>
    <xf numFmtId="177" fontId="35" fillId="6" borderId="12" xfId="14" applyNumberFormat="1" applyFont="1" applyFill="1" applyBorder="1" applyAlignment="1">
      <alignment horizontal="right" vertical="center" shrinkToFit="1"/>
    </xf>
    <xf numFmtId="177" fontId="35" fillId="6" borderId="82" xfId="14" applyNumberFormat="1" applyFont="1" applyFill="1" applyBorder="1" applyAlignment="1">
      <alignment horizontal="right" vertical="center" shrinkToFit="1"/>
    </xf>
    <xf numFmtId="177" fontId="35" fillId="6" borderId="84" xfId="14" applyNumberFormat="1" applyFont="1" applyFill="1" applyBorder="1" applyAlignment="1">
      <alignment horizontal="right" vertical="center" shrinkToFit="1"/>
    </xf>
    <xf numFmtId="187" fontId="35" fillId="6" borderId="84" xfId="14" applyNumberFormat="1" applyFont="1" applyFill="1" applyBorder="1" applyAlignment="1">
      <alignment horizontal="right" vertical="center" shrinkToFit="1"/>
    </xf>
    <xf numFmtId="187" fontId="35" fillId="6" borderId="12" xfId="14" applyNumberFormat="1" applyFont="1" applyFill="1" applyBorder="1" applyAlignment="1">
      <alignment horizontal="right" vertical="center" shrinkToFit="1"/>
    </xf>
    <xf numFmtId="187" fontId="35" fillId="6" borderId="13" xfId="14" applyNumberFormat="1" applyFont="1" applyFill="1" applyBorder="1" applyAlignment="1">
      <alignment horizontal="right" vertical="center" shrinkToFit="1"/>
    </xf>
    <xf numFmtId="0" fontId="35" fillId="6" borderId="11" xfId="12" applyFont="1" applyFill="1" applyBorder="1" applyAlignment="1">
      <alignment horizontal="center" vertical="top"/>
    </xf>
    <xf numFmtId="0" fontId="35" fillId="6" borderId="12" xfId="12" applyFont="1" applyFill="1" applyBorder="1" applyAlignment="1">
      <alignment horizontal="center" vertical="top"/>
    </xf>
    <xf numFmtId="0" fontId="35" fillId="6" borderId="7" xfId="12" applyFont="1" applyFill="1" applyBorder="1" applyAlignment="1">
      <alignment horizontal="center" vertical="top"/>
    </xf>
    <xf numFmtId="0" fontId="35" fillId="6" borderId="0" xfId="12" applyFont="1" applyFill="1" applyAlignment="1">
      <alignment horizontal="center" vertical="top"/>
    </xf>
    <xf numFmtId="0" fontId="35" fillId="6" borderId="24" xfId="12" applyFont="1" applyFill="1" applyBorder="1" applyAlignment="1">
      <alignment horizontal="center" vertical="top"/>
    </xf>
    <xf numFmtId="0" fontId="35" fillId="6" borderId="56" xfId="12" applyFont="1" applyFill="1" applyBorder="1" applyAlignment="1">
      <alignment horizontal="center" vertical="top"/>
    </xf>
    <xf numFmtId="0" fontId="35" fillId="6" borderId="30" xfId="12" applyFont="1" applyFill="1" applyBorder="1" applyAlignment="1">
      <alignment horizontal="center" vertical="center"/>
    </xf>
    <xf numFmtId="0" fontId="35" fillId="6" borderId="34" xfId="12" applyFont="1" applyFill="1" applyBorder="1" applyAlignment="1">
      <alignment horizontal="center" vertical="center"/>
    </xf>
    <xf numFmtId="0" fontId="35" fillId="8" borderId="19" xfId="12" applyFont="1" applyFill="1" applyBorder="1" applyAlignment="1" applyProtection="1">
      <alignment horizontal="left" vertical="center" shrinkToFit="1"/>
      <protection locked="0"/>
    </xf>
    <xf numFmtId="0" fontId="35" fillId="6" borderId="8" xfId="12" applyFont="1" applyFill="1" applyBorder="1" applyAlignment="1">
      <alignment horizontal="left" vertical="center" wrapText="1"/>
    </xf>
    <xf numFmtId="0" fontId="35" fillId="6" borderId="0" xfId="13" applyFont="1" applyFill="1" applyAlignment="1">
      <alignment horizontal="left" vertical="center"/>
    </xf>
    <xf numFmtId="0" fontId="35" fillId="6" borderId="24" xfId="12" applyFont="1" applyFill="1" applyBorder="1" applyAlignment="1">
      <alignment horizontal="center" vertical="center"/>
    </xf>
    <xf numFmtId="0" fontId="35" fillId="6" borderId="56" xfId="12" applyFont="1" applyFill="1" applyBorder="1" applyAlignment="1">
      <alignment horizontal="center" vertical="center"/>
    </xf>
    <xf numFmtId="0" fontId="35" fillId="6" borderId="67" xfId="12" applyFont="1" applyFill="1" applyBorder="1" applyAlignment="1">
      <alignment horizontal="center" vertical="center"/>
    </xf>
    <xf numFmtId="187" fontId="35" fillId="6" borderId="87" xfId="14" applyNumberFormat="1" applyFont="1" applyFill="1" applyBorder="1" applyAlignment="1">
      <alignment horizontal="right" vertical="center" shrinkToFit="1"/>
    </xf>
    <xf numFmtId="187" fontId="35" fillId="6" borderId="48" xfId="14" applyNumberFormat="1" applyFont="1" applyFill="1" applyBorder="1" applyAlignment="1">
      <alignment horizontal="right" vertical="center" shrinkToFit="1"/>
    </xf>
    <xf numFmtId="0" fontId="35" fillId="6" borderId="65" xfId="12" applyFont="1" applyFill="1" applyBorder="1">
      <alignment vertical="center"/>
    </xf>
    <xf numFmtId="0" fontId="35" fillId="6" borderId="0" xfId="12" applyFont="1" applyFill="1">
      <alignment vertical="center"/>
    </xf>
    <xf numFmtId="0" fontId="35" fillId="6" borderId="38" xfId="12" applyFont="1" applyFill="1" applyBorder="1">
      <alignment vertical="center"/>
    </xf>
    <xf numFmtId="177" fontId="35" fillId="6" borderId="154" xfId="14" applyNumberFormat="1" applyFont="1" applyFill="1" applyBorder="1" applyAlignment="1">
      <alignment horizontal="right" vertical="center" shrinkToFit="1"/>
    </xf>
    <xf numFmtId="177" fontId="35" fillId="6" borderId="86" xfId="14" applyNumberFormat="1" applyFont="1" applyFill="1" applyBorder="1" applyAlignment="1">
      <alignment horizontal="right" vertical="center" shrinkToFit="1"/>
    </xf>
    <xf numFmtId="187" fontId="35" fillId="6" borderId="86" xfId="14" applyNumberFormat="1" applyFont="1" applyFill="1" applyBorder="1" applyAlignment="1">
      <alignment horizontal="right" vertical="center" shrinkToFit="1"/>
    </xf>
    <xf numFmtId="187" fontId="35" fillId="6" borderId="155" xfId="14" applyNumberFormat="1" applyFont="1" applyFill="1" applyBorder="1" applyAlignment="1">
      <alignment horizontal="right" vertical="center" shrinkToFit="1"/>
    </xf>
    <xf numFmtId="0" fontId="35" fillId="6" borderId="41" xfId="12" applyFont="1" applyFill="1" applyBorder="1">
      <alignment vertical="center"/>
    </xf>
    <xf numFmtId="177" fontId="35" fillId="6" borderId="151" xfId="14" applyNumberFormat="1" applyFont="1" applyFill="1" applyBorder="1" applyAlignment="1">
      <alignment horizontal="right" vertical="center" shrinkToFit="1"/>
    </xf>
    <xf numFmtId="177" fontId="35" fillId="6" borderId="83" xfId="14" applyNumberFormat="1" applyFont="1" applyFill="1" applyBorder="1" applyAlignment="1">
      <alignment horizontal="right" vertical="center" shrinkToFit="1"/>
    </xf>
    <xf numFmtId="187" fontId="35" fillId="6" borderId="83" xfId="14" applyNumberFormat="1" applyFont="1" applyFill="1" applyBorder="1" applyAlignment="1">
      <alignment horizontal="right" vertical="center" shrinkToFit="1"/>
    </xf>
    <xf numFmtId="187" fontId="35" fillId="6" borderId="153" xfId="14" applyNumberFormat="1" applyFont="1" applyFill="1" applyBorder="1" applyAlignment="1">
      <alignment horizontal="right" vertical="center" shrinkToFit="1"/>
    </xf>
    <xf numFmtId="0" fontId="35" fillId="6" borderId="7" xfId="12" applyFont="1" applyFill="1" applyBorder="1" applyAlignment="1">
      <alignment horizontal="left" vertical="center"/>
    </xf>
    <xf numFmtId="0" fontId="35" fillId="6" borderId="0" xfId="12" applyFont="1" applyFill="1" applyAlignment="1">
      <alignment horizontal="left" vertical="center"/>
    </xf>
    <xf numFmtId="0" fontId="35" fillId="6" borderId="38" xfId="12" applyFont="1" applyFill="1" applyBorder="1" applyAlignment="1">
      <alignment horizontal="left" vertical="center"/>
    </xf>
    <xf numFmtId="177" fontId="35" fillId="6" borderId="65" xfId="13" applyNumberFormat="1" applyFont="1" applyFill="1" applyBorder="1" applyAlignment="1">
      <alignment horizontal="right" vertical="center" shrinkToFit="1"/>
    </xf>
    <xf numFmtId="177" fontId="35" fillId="6" borderId="0" xfId="13" applyNumberFormat="1" applyFont="1" applyFill="1" applyAlignment="1">
      <alignment horizontal="right" vertical="center" shrinkToFit="1"/>
    </xf>
    <xf numFmtId="177" fontId="35" fillId="6" borderId="85" xfId="13" applyNumberFormat="1" applyFont="1" applyFill="1" applyBorder="1" applyAlignment="1">
      <alignment horizontal="right" vertical="center" shrinkToFit="1"/>
    </xf>
    <xf numFmtId="177" fontId="35" fillId="6" borderId="88" xfId="13" applyNumberFormat="1" applyFont="1" applyFill="1" applyBorder="1" applyAlignment="1">
      <alignment horizontal="right" vertical="center" shrinkToFit="1"/>
    </xf>
    <xf numFmtId="187" fontId="35" fillId="6" borderId="88" xfId="13" applyNumberFormat="1" applyFont="1" applyFill="1" applyBorder="1" applyAlignment="1">
      <alignment horizontal="right" vertical="center" shrinkToFit="1"/>
    </xf>
    <xf numFmtId="187" fontId="35" fillId="6" borderId="0" xfId="13" applyNumberFormat="1" applyFont="1" applyFill="1" applyAlignment="1">
      <alignment horizontal="right" vertical="center" shrinkToFit="1"/>
    </xf>
    <xf numFmtId="187" fontId="35" fillId="6" borderId="66" xfId="13" applyNumberFormat="1" applyFont="1" applyFill="1" applyBorder="1" applyAlignment="1">
      <alignment horizontal="right" vertical="center" shrinkToFit="1"/>
    </xf>
    <xf numFmtId="187" fontId="35" fillId="6" borderId="152" xfId="14" applyNumberFormat="1" applyFont="1" applyFill="1" applyBorder="1" applyAlignment="1">
      <alignment horizontal="right" vertical="center" shrinkToFit="1"/>
    </xf>
    <xf numFmtId="187" fontId="35" fillId="6" borderId="15" xfId="14" applyNumberFormat="1" applyFont="1" applyFill="1" applyBorder="1" applyAlignment="1">
      <alignment horizontal="right" vertical="center" shrinkToFit="1"/>
    </xf>
    <xf numFmtId="0" fontId="35" fillId="6" borderId="41" xfId="12" applyFont="1" applyFill="1" applyBorder="1" applyAlignment="1">
      <alignment horizontal="center" vertical="center" textRotation="255" wrapText="1"/>
    </xf>
    <xf numFmtId="0" fontId="35" fillId="6" borderId="51" xfId="12" applyFont="1" applyFill="1" applyBorder="1" applyAlignment="1">
      <alignment horizontal="center" vertical="center" textRotation="255" wrapText="1"/>
    </xf>
    <xf numFmtId="0" fontId="35" fillId="6" borderId="65" xfId="12" applyFont="1" applyFill="1" applyBorder="1" applyAlignment="1">
      <alignment horizontal="center" vertical="center" textRotation="255" wrapText="1"/>
    </xf>
    <xf numFmtId="0" fontId="35" fillId="6" borderId="38" xfId="12" applyFont="1" applyFill="1" applyBorder="1" applyAlignment="1">
      <alignment horizontal="center" vertical="center" textRotation="255" wrapText="1"/>
    </xf>
    <xf numFmtId="0" fontId="35" fillId="6" borderId="37" xfId="12" applyFont="1" applyFill="1" applyBorder="1" applyAlignment="1">
      <alignment horizontal="center" vertical="center" textRotation="255" wrapText="1"/>
    </xf>
    <xf numFmtId="0" fontId="35" fillId="6" borderId="40" xfId="12" applyFont="1" applyFill="1" applyBorder="1" applyAlignment="1">
      <alignment horizontal="center" vertical="center" textRotation="255" wrapText="1"/>
    </xf>
    <xf numFmtId="0" fontId="35" fillId="6" borderId="11" xfId="12" applyFont="1" applyFill="1" applyBorder="1" applyAlignment="1">
      <alignment horizontal="center" vertical="center" textRotation="255" shrinkToFit="1"/>
    </xf>
    <xf numFmtId="0" fontId="35" fillId="6" borderId="51" xfId="12" applyFont="1" applyFill="1" applyBorder="1" applyAlignment="1">
      <alignment horizontal="center" vertical="center" textRotation="255" shrinkToFit="1"/>
    </xf>
    <xf numFmtId="0" fontId="35" fillId="6" borderId="7" xfId="12" applyFont="1" applyFill="1" applyBorder="1" applyAlignment="1">
      <alignment horizontal="center" vertical="center" textRotation="255" shrinkToFit="1"/>
    </xf>
    <xf numFmtId="0" fontId="35" fillId="6" borderId="38" xfId="12" applyFont="1" applyFill="1" applyBorder="1" applyAlignment="1">
      <alignment horizontal="center" vertical="center" textRotation="255" shrinkToFit="1"/>
    </xf>
    <xf numFmtId="0" fontId="35" fillId="6" borderId="24" xfId="12" applyFont="1" applyFill="1" applyBorder="1" applyAlignment="1">
      <alignment horizontal="center" vertical="center" textRotation="255" shrinkToFit="1"/>
    </xf>
    <xf numFmtId="0" fontId="35" fillId="6" borderId="40" xfId="12" applyFont="1" applyFill="1" applyBorder="1" applyAlignment="1">
      <alignment horizontal="center" vertical="center" textRotation="255" shrinkToFit="1"/>
    </xf>
    <xf numFmtId="177" fontId="35" fillId="6" borderId="65" xfId="14" applyNumberFormat="1" applyFont="1" applyFill="1" applyBorder="1" applyAlignment="1">
      <alignment horizontal="right" vertical="center" shrinkToFit="1"/>
    </xf>
    <xf numFmtId="177" fontId="35" fillId="6" borderId="0" xfId="14" applyNumberFormat="1" applyFont="1" applyFill="1" applyAlignment="1">
      <alignment horizontal="right" vertical="center" shrinkToFit="1"/>
    </xf>
    <xf numFmtId="177" fontId="35" fillId="6" borderId="85" xfId="14" applyNumberFormat="1" applyFont="1" applyFill="1" applyBorder="1" applyAlignment="1">
      <alignment horizontal="right" vertical="center" shrinkToFit="1"/>
    </xf>
    <xf numFmtId="177" fontId="35" fillId="6" borderId="88" xfId="14" applyNumberFormat="1" applyFont="1" applyFill="1" applyBorder="1" applyAlignment="1">
      <alignment horizontal="right" vertical="center" shrinkToFit="1"/>
    </xf>
    <xf numFmtId="187" fontId="35" fillId="6" borderId="88" xfId="14" applyNumberFormat="1" applyFont="1" applyFill="1" applyBorder="1" applyAlignment="1">
      <alignment horizontal="right" vertical="center" shrinkToFit="1"/>
    </xf>
    <xf numFmtId="187" fontId="35" fillId="6" borderId="0" xfId="14" applyNumberFormat="1" applyFont="1" applyFill="1" applyAlignment="1">
      <alignment horizontal="right" vertical="center" shrinkToFit="1"/>
    </xf>
    <xf numFmtId="187" fontId="35" fillId="6" borderId="66" xfId="14" applyNumberFormat="1" applyFont="1" applyFill="1" applyBorder="1" applyAlignment="1">
      <alignment horizontal="right" vertical="center" shrinkToFit="1"/>
    </xf>
    <xf numFmtId="0" fontId="35" fillId="6" borderId="56" xfId="12" applyFont="1" applyFill="1" applyBorder="1">
      <alignment vertical="center"/>
    </xf>
    <xf numFmtId="0" fontId="35" fillId="6" borderId="40" xfId="12" applyFont="1" applyFill="1" applyBorder="1">
      <alignment vertical="center"/>
    </xf>
    <xf numFmtId="0" fontId="1" fillId="6" borderId="65" xfId="12" applyFont="1" applyFill="1" applyBorder="1" applyAlignment="1">
      <alignment vertical="center" shrinkToFit="1"/>
    </xf>
    <xf numFmtId="0" fontId="1" fillId="6" borderId="0" xfId="12" applyFont="1" applyFill="1" applyAlignment="1">
      <alignment vertical="center" shrinkToFit="1"/>
    </xf>
    <xf numFmtId="0" fontId="1" fillId="6" borderId="38" xfId="12" applyFont="1" applyFill="1" applyBorder="1" applyAlignment="1">
      <alignment vertical="center" shrinkToFit="1"/>
    </xf>
    <xf numFmtId="0" fontId="35" fillId="6" borderId="39" xfId="14" applyFont="1" applyFill="1" applyBorder="1" applyAlignment="1">
      <alignment horizontal="center" vertical="center"/>
    </xf>
    <xf numFmtId="0" fontId="35" fillId="6" borderId="31" xfId="14" applyFont="1" applyFill="1" applyBorder="1" applyAlignment="1">
      <alignment horizontal="center" vertical="center"/>
    </xf>
    <xf numFmtId="0" fontId="35" fillId="6" borderId="32" xfId="14" applyFont="1" applyFill="1" applyBorder="1" applyAlignment="1">
      <alignment horizontal="center" vertical="center"/>
    </xf>
    <xf numFmtId="0" fontId="35" fillId="6" borderId="37" xfId="12" applyFont="1" applyFill="1" applyBorder="1">
      <alignment vertical="center"/>
    </xf>
    <xf numFmtId="0" fontId="35" fillId="6" borderId="65" xfId="12" applyFont="1" applyFill="1" applyBorder="1" applyAlignment="1">
      <alignment vertical="center" shrinkToFit="1"/>
    </xf>
    <xf numFmtId="0" fontId="35" fillId="6" borderId="0" xfId="12" applyFont="1" applyFill="1" applyAlignment="1">
      <alignment vertical="center" shrinkToFit="1"/>
    </xf>
    <xf numFmtId="0" fontId="35" fillId="6" borderId="38" xfId="12" applyFont="1" applyFill="1" applyBorder="1" applyAlignment="1">
      <alignment vertical="center" shrinkToFit="1"/>
    </xf>
    <xf numFmtId="0" fontId="35" fillId="6" borderId="31" xfId="12" applyFont="1" applyFill="1" applyBorder="1" applyAlignment="1">
      <alignment horizontal="center" vertical="center" wrapText="1"/>
    </xf>
    <xf numFmtId="177" fontId="35" fillId="6" borderId="39" xfId="14" applyNumberFormat="1" applyFont="1" applyFill="1" applyBorder="1" applyAlignment="1">
      <alignment horizontal="right" vertical="center" shrinkToFit="1"/>
    </xf>
    <xf numFmtId="177" fontId="35" fillId="6" borderId="31" xfId="14" applyNumberFormat="1" applyFont="1" applyFill="1" applyBorder="1" applyAlignment="1">
      <alignment horizontal="right" vertical="center" shrinkToFit="1"/>
    </xf>
    <xf numFmtId="177" fontId="35" fillId="6" borderId="156" xfId="14" applyNumberFormat="1" applyFont="1" applyFill="1" applyBorder="1" applyAlignment="1">
      <alignment horizontal="right" vertical="center" shrinkToFit="1"/>
    </xf>
    <xf numFmtId="177" fontId="35" fillId="6" borderId="157" xfId="14" applyNumberFormat="1" applyFont="1" applyFill="1" applyBorder="1" applyAlignment="1">
      <alignment horizontal="right" vertical="center" shrinkToFit="1"/>
    </xf>
    <xf numFmtId="177" fontId="35" fillId="6" borderId="158" xfId="14" applyNumberFormat="1" applyFont="1" applyFill="1" applyBorder="1" applyAlignment="1">
      <alignment horizontal="right" vertical="center" shrinkToFit="1"/>
    </xf>
    <xf numFmtId="177" fontId="35" fillId="6" borderId="159" xfId="14" applyNumberFormat="1" applyFont="1" applyFill="1" applyBorder="1" applyAlignment="1">
      <alignment horizontal="right" vertical="center" shrinkToFit="1"/>
    </xf>
    <xf numFmtId="177" fontId="35" fillId="6" borderId="160" xfId="14" applyNumberFormat="1" applyFont="1" applyFill="1" applyBorder="1" applyAlignment="1">
      <alignment horizontal="right" vertical="center" shrinkToFit="1"/>
    </xf>
    <xf numFmtId="177" fontId="35" fillId="6" borderId="91" xfId="14" applyNumberFormat="1" applyFont="1" applyFill="1" applyBorder="1" applyAlignment="1">
      <alignment horizontal="right" vertical="center" shrinkToFit="1"/>
    </xf>
    <xf numFmtId="177" fontId="35" fillId="6" borderId="56" xfId="14" applyNumberFormat="1" applyFont="1" applyFill="1" applyBorder="1" applyAlignment="1">
      <alignment horizontal="right" vertical="center" shrinkToFit="1"/>
    </xf>
    <xf numFmtId="177" fontId="35" fillId="6" borderId="89" xfId="14" applyNumberFormat="1" applyFont="1" applyFill="1" applyBorder="1" applyAlignment="1">
      <alignment horizontal="right" vertical="center" shrinkToFit="1"/>
    </xf>
    <xf numFmtId="187" fontId="35" fillId="6" borderId="91" xfId="14" applyNumberFormat="1" applyFont="1" applyFill="1" applyBorder="1" applyAlignment="1">
      <alignment horizontal="right" vertical="center" shrinkToFit="1"/>
    </xf>
    <xf numFmtId="187" fontId="35" fillId="6" borderId="56" xfId="14" applyNumberFormat="1" applyFont="1" applyFill="1" applyBorder="1" applyAlignment="1">
      <alignment horizontal="right" vertical="center" shrinkToFit="1"/>
    </xf>
    <xf numFmtId="187" fontId="35" fillId="6" borderId="67" xfId="14" applyNumberFormat="1" applyFont="1" applyFill="1" applyBorder="1" applyAlignment="1">
      <alignment horizontal="right" vertical="center" shrinkToFit="1"/>
    </xf>
    <xf numFmtId="0" fontId="35" fillId="6" borderId="11" xfId="12" applyFont="1" applyFill="1" applyBorder="1" applyAlignment="1">
      <alignment horizontal="center" vertical="top" wrapText="1"/>
    </xf>
    <xf numFmtId="0" fontId="35" fillId="6" borderId="12" xfId="12" applyFont="1" applyFill="1" applyBorder="1" applyAlignment="1">
      <alignment horizontal="center" vertical="top" wrapText="1"/>
    </xf>
    <xf numFmtId="0" fontId="35" fillId="6" borderId="51" xfId="12" applyFont="1" applyFill="1" applyBorder="1" applyAlignment="1">
      <alignment horizontal="center" vertical="top" wrapText="1"/>
    </xf>
    <xf numFmtId="0" fontId="35" fillId="6" borderId="7" xfId="12" applyFont="1" applyFill="1" applyBorder="1" applyAlignment="1">
      <alignment horizontal="center" vertical="top" wrapText="1"/>
    </xf>
    <xf numFmtId="0" fontId="35" fillId="6" borderId="0" xfId="12" applyFont="1" applyFill="1" applyAlignment="1">
      <alignment horizontal="center" vertical="top" wrapText="1"/>
    </xf>
    <xf numFmtId="0" fontId="35" fillId="6" borderId="38" xfId="12" applyFont="1" applyFill="1" applyBorder="1" applyAlignment="1">
      <alignment horizontal="center" vertical="top" wrapText="1"/>
    </xf>
    <xf numFmtId="0" fontId="35" fillId="6" borderId="24" xfId="12" applyFont="1" applyFill="1" applyBorder="1" applyAlignment="1">
      <alignment horizontal="center" vertical="top" wrapText="1"/>
    </xf>
    <xf numFmtId="0" fontId="35" fillId="6" borderId="56" xfId="12" applyFont="1" applyFill="1" applyBorder="1" applyAlignment="1">
      <alignment horizontal="center" vertical="top" wrapText="1"/>
    </xf>
    <xf numFmtId="177" fontId="35" fillId="6" borderId="161" xfId="14" applyNumberFormat="1" applyFont="1" applyFill="1" applyBorder="1" applyAlignment="1">
      <alignment horizontal="right" vertical="center" shrinkToFit="1"/>
    </xf>
    <xf numFmtId="177" fontId="35" fillId="6" borderId="90" xfId="14" applyNumberFormat="1" applyFont="1" applyFill="1" applyBorder="1" applyAlignment="1">
      <alignment horizontal="right" vertical="center" shrinkToFit="1"/>
    </xf>
    <xf numFmtId="187" fontId="35" fillId="6" borderId="158" xfId="14" applyNumberFormat="1" applyFont="1" applyFill="1" applyBorder="1" applyAlignment="1">
      <alignment horizontal="right" vertical="center" shrinkToFit="1"/>
    </xf>
    <xf numFmtId="187" fontId="35" fillId="6" borderId="159" xfId="14" applyNumberFormat="1" applyFont="1" applyFill="1" applyBorder="1" applyAlignment="1">
      <alignment horizontal="right" vertical="center" shrinkToFit="1"/>
    </xf>
    <xf numFmtId="187" fontId="35" fillId="6" borderId="162" xfId="14" applyNumberFormat="1" applyFont="1" applyFill="1" applyBorder="1" applyAlignment="1">
      <alignment horizontal="right" vertical="center" shrinkToFit="1"/>
    </xf>
    <xf numFmtId="177" fontId="35" fillId="6" borderId="37" xfId="14" applyNumberFormat="1" applyFont="1" applyFill="1" applyBorder="1" applyAlignment="1">
      <alignment horizontal="right" vertical="center" shrinkToFit="1"/>
    </xf>
    <xf numFmtId="0" fontId="37" fillId="6" borderId="42" xfId="12" applyFont="1" applyFill="1" applyBorder="1" applyAlignment="1">
      <alignment horizontal="center" vertical="center"/>
    </xf>
    <xf numFmtId="0" fontId="35" fillId="6" borderId="41" xfId="12" applyFont="1" applyFill="1" applyBorder="1" applyAlignment="1">
      <alignment horizontal="center" vertical="center" wrapText="1"/>
    </xf>
    <xf numFmtId="0" fontId="35" fillId="6" borderId="12" xfId="12" applyFont="1" applyFill="1" applyBorder="1" applyAlignment="1">
      <alignment horizontal="center" vertical="center" wrapText="1"/>
    </xf>
    <xf numFmtId="0" fontId="35" fillId="6" borderId="51" xfId="12" applyFont="1" applyFill="1" applyBorder="1" applyAlignment="1">
      <alignment horizontal="center" vertical="center" wrapText="1"/>
    </xf>
    <xf numFmtId="0" fontId="35" fillId="6" borderId="65" xfId="12" applyFont="1" applyFill="1" applyBorder="1" applyAlignment="1">
      <alignment horizontal="center" vertical="center" wrapText="1"/>
    </xf>
    <xf numFmtId="0" fontId="35" fillId="6" borderId="0" xfId="12" applyFont="1" applyFill="1" applyAlignment="1">
      <alignment horizontal="center" vertical="center" wrapText="1"/>
    </xf>
    <xf numFmtId="0" fontId="35" fillId="6" borderId="38" xfId="12" applyFont="1" applyFill="1" applyBorder="1" applyAlignment="1">
      <alignment horizontal="center" vertical="center" wrapText="1"/>
    </xf>
    <xf numFmtId="0" fontId="35" fillId="6" borderId="56" xfId="12" applyFont="1" applyFill="1" applyBorder="1" applyAlignment="1">
      <alignment horizontal="center" vertical="center" wrapText="1"/>
    </xf>
    <xf numFmtId="0" fontId="35" fillId="6" borderId="40" xfId="12" applyFont="1" applyFill="1" applyBorder="1" applyAlignment="1">
      <alignment horizontal="center" vertical="center" wrapText="1"/>
    </xf>
    <xf numFmtId="0" fontId="35" fillId="6" borderId="41" xfId="14" applyFont="1" applyFill="1" applyBorder="1" applyAlignment="1">
      <alignment horizontal="left" vertical="center" shrinkToFit="1"/>
    </xf>
    <xf numFmtId="0" fontId="35" fillId="6" borderId="12" xfId="14" applyFont="1" applyFill="1" applyBorder="1" applyAlignment="1">
      <alignment horizontal="left" vertical="center" shrinkToFit="1"/>
    </xf>
    <xf numFmtId="0" fontId="35" fillId="6" borderId="51" xfId="14" applyFont="1" applyFill="1" applyBorder="1" applyAlignment="1">
      <alignment horizontal="left" vertical="center" shrinkToFit="1"/>
    </xf>
    <xf numFmtId="187" fontId="35" fillId="6" borderId="163" xfId="14" applyNumberFormat="1" applyFont="1" applyFill="1" applyBorder="1" applyAlignment="1">
      <alignment horizontal="right" vertical="center" shrinkToFit="1"/>
    </xf>
    <xf numFmtId="187" fontId="35" fillId="6" borderId="50" xfId="14" applyNumberFormat="1" applyFont="1" applyFill="1" applyBorder="1" applyAlignment="1">
      <alignment horizontal="right" vertical="center" shrinkToFit="1"/>
    </xf>
    <xf numFmtId="0" fontId="35" fillId="6" borderId="65" xfId="14" applyFont="1" applyFill="1" applyBorder="1" applyAlignment="1">
      <alignment horizontal="left" vertical="center" shrinkToFit="1"/>
    </xf>
    <xf numFmtId="0" fontId="35" fillId="6" borderId="0" xfId="14" applyFont="1" applyFill="1" applyAlignment="1">
      <alignment horizontal="left" vertical="center" shrinkToFit="1"/>
    </xf>
    <xf numFmtId="0" fontId="35" fillId="6" borderId="38" xfId="14" applyFont="1" applyFill="1" applyBorder="1" applyAlignment="1">
      <alignment horizontal="left" vertical="center" shrinkToFit="1"/>
    </xf>
    <xf numFmtId="0" fontId="35" fillId="6" borderId="11" xfId="12" applyFont="1" applyFill="1" applyBorder="1" applyAlignment="1">
      <alignment horizontal="center" vertical="center" wrapText="1"/>
    </xf>
    <xf numFmtId="0" fontId="35" fillId="6" borderId="7" xfId="12" applyFont="1" applyFill="1" applyBorder="1" applyAlignment="1">
      <alignment horizontal="center" vertical="center" wrapText="1"/>
    </xf>
    <xf numFmtId="0" fontId="35" fillId="6" borderId="74" xfId="12" applyFont="1" applyFill="1" applyBorder="1" applyAlignment="1">
      <alignment horizontal="center" vertical="center" wrapText="1"/>
    </xf>
    <xf numFmtId="0" fontId="35" fillId="6" borderId="75" xfId="12" applyFont="1" applyFill="1" applyBorder="1" applyAlignment="1">
      <alignment horizontal="center" vertical="center" wrapText="1"/>
    </xf>
    <xf numFmtId="0" fontId="35" fillId="6" borderId="70" xfId="12" applyFont="1" applyFill="1" applyBorder="1" applyAlignment="1">
      <alignment horizontal="center" vertical="center" wrapText="1"/>
    </xf>
    <xf numFmtId="187" fontId="35" fillId="6" borderId="129" xfId="14" applyNumberFormat="1" applyFont="1" applyFill="1" applyBorder="1" applyAlignment="1">
      <alignment horizontal="right" vertical="center" shrinkToFit="1"/>
    </xf>
    <xf numFmtId="187" fontId="35" fillId="6" borderId="166" xfId="14" applyNumberFormat="1" applyFont="1" applyFill="1" applyBorder="1" applyAlignment="1">
      <alignment horizontal="right" vertical="center" shrinkToFit="1"/>
    </xf>
    <xf numFmtId="187" fontId="35" fillId="6" borderId="167" xfId="14" applyNumberFormat="1" applyFont="1" applyFill="1" applyBorder="1" applyAlignment="1">
      <alignment horizontal="right" vertical="center" shrinkToFit="1"/>
    </xf>
    <xf numFmtId="187" fontId="35" fillId="6" borderId="168" xfId="14" applyNumberFormat="1" applyFont="1" applyFill="1" applyBorder="1" applyAlignment="1">
      <alignment horizontal="right" vertical="center" shrinkToFit="1"/>
    </xf>
    <xf numFmtId="177" fontId="35" fillId="6" borderId="165" xfId="14" applyNumberFormat="1" applyFont="1" applyFill="1" applyBorder="1" applyAlignment="1">
      <alignment horizontal="right" vertical="center" shrinkToFit="1"/>
    </xf>
    <xf numFmtId="0" fontId="35" fillId="6" borderId="81" xfId="12" applyFont="1" applyFill="1" applyBorder="1" applyAlignment="1">
      <alignment horizontal="center" vertical="center"/>
    </xf>
    <xf numFmtId="0" fontId="35" fillId="6" borderId="25" xfId="12" applyFont="1" applyFill="1" applyBorder="1" applyAlignment="1">
      <alignment horizontal="center" vertical="center"/>
    </xf>
    <xf numFmtId="0" fontId="35" fillId="6" borderId="46" xfId="12" applyFont="1" applyFill="1" applyBorder="1" applyAlignment="1">
      <alignment horizontal="center" vertical="center"/>
    </xf>
    <xf numFmtId="0" fontId="35" fillId="6" borderId="45" xfId="12" applyFont="1" applyFill="1" applyBorder="1" applyAlignment="1">
      <alignment horizontal="center" vertical="center"/>
    </xf>
    <xf numFmtId="0" fontId="35" fillId="6" borderId="72" xfId="12" applyFont="1" applyFill="1" applyBorder="1">
      <alignment vertical="center"/>
    </xf>
    <xf numFmtId="0" fontId="35" fillId="6" borderId="70" xfId="12" applyFont="1" applyFill="1" applyBorder="1">
      <alignment vertical="center"/>
    </xf>
    <xf numFmtId="177" fontId="35" fillId="6" borderId="172" xfId="14" applyNumberFormat="1" applyFont="1" applyFill="1" applyBorder="1" applyAlignment="1">
      <alignment horizontal="right" vertical="center" shrinkToFit="1"/>
    </xf>
    <xf numFmtId="177" fontId="35" fillId="6" borderId="173" xfId="14" applyNumberFormat="1" applyFont="1" applyFill="1" applyBorder="1" applyAlignment="1">
      <alignment horizontal="right" vertical="center" shrinkToFit="1"/>
    </xf>
    <xf numFmtId="187" fontId="35" fillId="6" borderId="173" xfId="14" applyNumberFormat="1" applyFont="1" applyFill="1" applyBorder="1" applyAlignment="1">
      <alignment horizontal="right" vertical="center" shrinkToFit="1"/>
    </xf>
    <xf numFmtId="187" fontId="35" fillId="6" borderId="174" xfId="14" applyNumberFormat="1" applyFont="1" applyFill="1" applyBorder="1" applyAlignment="1">
      <alignment horizontal="right" vertical="center" shrinkToFit="1"/>
    </xf>
    <xf numFmtId="0" fontId="35" fillId="6" borderId="11" xfId="12" applyFont="1" applyFill="1" applyBorder="1" applyAlignment="1">
      <alignment horizontal="left" vertical="center"/>
    </xf>
    <xf numFmtId="0" fontId="35" fillId="6" borderId="12" xfId="12" applyFont="1" applyFill="1" applyBorder="1" applyAlignment="1">
      <alignment horizontal="left" vertical="center"/>
    </xf>
    <xf numFmtId="0" fontId="35" fillId="6" borderId="12" xfId="12" applyFont="1" applyFill="1" applyBorder="1" applyAlignment="1">
      <alignment horizontal="right" vertical="center"/>
    </xf>
    <xf numFmtId="0" fontId="35" fillId="6" borderId="51" xfId="12" applyFont="1" applyFill="1" applyBorder="1" applyAlignment="1">
      <alignment horizontal="right" vertical="center"/>
    </xf>
    <xf numFmtId="177" fontId="35" fillId="6" borderId="41" xfId="13" applyNumberFormat="1" applyFont="1" applyFill="1" applyBorder="1" applyAlignment="1">
      <alignment horizontal="right" vertical="center" shrinkToFit="1"/>
    </xf>
    <xf numFmtId="177" fontId="35" fillId="6" borderId="12" xfId="13" applyNumberFormat="1" applyFont="1" applyFill="1" applyBorder="1" applyAlignment="1">
      <alignment horizontal="right" vertical="center" shrinkToFit="1"/>
    </xf>
    <xf numFmtId="177" fontId="35" fillId="6" borderId="82" xfId="13" applyNumberFormat="1" applyFont="1" applyFill="1" applyBorder="1" applyAlignment="1">
      <alignment horizontal="right" vertical="center" shrinkToFit="1"/>
    </xf>
    <xf numFmtId="177" fontId="35" fillId="6" borderId="84" xfId="13" applyNumberFormat="1" applyFont="1" applyFill="1" applyBorder="1" applyAlignment="1">
      <alignment horizontal="right" vertical="center" shrinkToFit="1"/>
    </xf>
    <xf numFmtId="187" fontId="35" fillId="6" borderId="169" xfId="14" applyNumberFormat="1" applyFont="1" applyFill="1" applyBorder="1" applyAlignment="1">
      <alignment horizontal="right" vertical="center" shrinkToFit="1"/>
    </xf>
    <xf numFmtId="187" fontId="35" fillId="6" borderId="170" xfId="14" applyNumberFormat="1" applyFont="1" applyFill="1" applyBorder="1" applyAlignment="1">
      <alignment horizontal="right" vertical="center" shrinkToFit="1"/>
    </xf>
    <xf numFmtId="187" fontId="35" fillId="6" borderId="171" xfId="14" applyNumberFormat="1" applyFont="1" applyFill="1" applyBorder="1" applyAlignment="1">
      <alignment horizontal="right" vertical="center" shrinkToFit="1"/>
    </xf>
    <xf numFmtId="176" fontId="35" fillId="6" borderId="41" xfId="14" applyNumberFormat="1" applyFont="1" applyFill="1" applyBorder="1" applyAlignment="1">
      <alignment horizontal="right" vertical="center" shrinkToFit="1"/>
    </xf>
    <xf numFmtId="176" fontId="35" fillId="6" borderId="12" xfId="14" applyNumberFormat="1" applyFont="1" applyFill="1" applyBorder="1" applyAlignment="1">
      <alignment horizontal="right" vertical="center" shrinkToFit="1"/>
    </xf>
    <xf numFmtId="176" fontId="35" fillId="6" borderId="51" xfId="14" applyNumberFormat="1" applyFont="1" applyFill="1" applyBorder="1" applyAlignment="1">
      <alignment horizontal="right" vertical="center" shrinkToFit="1"/>
    </xf>
    <xf numFmtId="0" fontId="35" fillId="6" borderId="26" xfId="12" applyFont="1" applyFill="1" applyBorder="1" applyAlignment="1">
      <alignment horizontal="center" vertical="center"/>
    </xf>
    <xf numFmtId="0" fontId="35" fillId="6" borderId="11" xfId="12" applyFont="1" applyFill="1" applyBorder="1" applyAlignment="1">
      <alignment horizontal="center" vertical="center" textRotation="255" wrapText="1"/>
    </xf>
    <xf numFmtId="0" fontId="35" fillId="6" borderId="7" xfId="12" applyFont="1" applyFill="1" applyBorder="1" applyAlignment="1">
      <alignment horizontal="center" vertical="center" textRotation="255" wrapText="1"/>
    </xf>
    <xf numFmtId="0" fontId="35" fillId="6" borderId="24" xfId="12" applyFont="1" applyFill="1" applyBorder="1" applyAlignment="1">
      <alignment horizontal="center" vertical="center" textRotation="255" wrapText="1"/>
    </xf>
    <xf numFmtId="0" fontId="35" fillId="6" borderId="17" xfId="12" applyFont="1" applyFill="1" applyBorder="1" applyAlignment="1">
      <alignment horizontal="left" vertical="center" wrapText="1"/>
    </xf>
    <xf numFmtId="0" fontId="35" fillId="6" borderId="18" xfId="12" applyFont="1" applyFill="1" applyBorder="1" applyAlignment="1">
      <alignment horizontal="left" vertical="center"/>
    </xf>
    <xf numFmtId="0" fontId="35" fillId="6" borderId="43" xfId="12" applyFont="1" applyFill="1" applyBorder="1" applyAlignment="1">
      <alignment horizontal="left" vertical="center"/>
    </xf>
    <xf numFmtId="187" fontId="35" fillId="6" borderId="128" xfId="14" applyNumberFormat="1" applyFont="1" applyFill="1" applyBorder="1" applyAlignment="1">
      <alignment horizontal="right" vertical="center" shrinkToFit="1"/>
    </xf>
    <xf numFmtId="177" fontId="35" fillId="6" borderId="164" xfId="14" applyNumberFormat="1" applyFont="1" applyFill="1" applyBorder="1" applyAlignment="1">
      <alignment horizontal="right" vertical="center" shrinkToFit="1"/>
    </xf>
    <xf numFmtId="0" fontId="35" fillId="6" borderId="7" xfId="12" applyFont="1" applyFill="1" applyBorder="1">
      <alignment vertical="center"/>
    </xf>
    <xf numFmtId="176" fontId="35" fillId="6" borderId="65" xfId="14" applyNumberFormat="1" applyFont="1" applyFill="1" applyBorder="1" applyAlignment="1">
      <alignment horizontal="right" vertical="center" shrinkToFit="1"/>
    </xf>
    <xf numFmtId="176" fontId="35" fillId="6" borderId="0" xfId="14" applyNumberFormat="1" applyFont="1" applyFill="1" applyAlignment="1">
      <alignment horizontal="right" vertical="center" shrinkToFit="1"/>
    </xf>
    <xf numFmtId="176" fontId="35" fillId="6" borderId="38" xfId="14" applyNumberFormat="1" applyFont="1" applyFill="1" applyBorder="1" applyAlignment="1">
      <alignment horizontal="right" vertical="center" shrinkToFit="1"/>
    </xf>
    <xf numFmtId="176" fontId="35" fillId="6" borderId="66" xfId="14" applyNumberFormat="1" applyFont="1" applyFill="1" applyBorder="1" applyAlignment="1">
      <alignment horizontal="right" vertical="center" shrinkToFit="1"/>
    </xf>
    <xf numFmtId="0" fontId="35" fillId="6" borderId="0" xfId="12" applyFont="1" applyFill="1" applyAlignment="1">
      <alignment horizontal="right" vertical="center" wrapText="1"/>
    </xf>
    <xf numFmtId="0" fontId="35" fillId="6" borderId="0" xfId="12" applyFont="1" applyFill="1" applyAlignment="1">
      <alignment horizontal="right" vertical="center"/>
    </xf>
    <xf numFmtId="0" fontId="35" fillId="6" borderId="38" xfId="12" applyFont="1" applyFill="1" applyBorder="1" applyAlignment="1">
      <alignment horizontal="right" vertical="center"/>
    </xf>
    <xf numFmtId="187" fontId="35" fillId="6" borderId="175" xfId="14" applyNumberFormat="1" applyFont="1" applyFill="1" applyBorder="1" applyAlignment="1">
      <alignment horizontal="right" vertical="center" shrinkToFit="1"/>
    </xf>
    <xf numFmtId="187" fontId="35" fillId="6" borderId="176" xfId="14" applyNumberFormat="1" applyFont="1" applyFill="1" applyBorder="1" applyAlignment="1">
      <alignment horizontal="right" vertical="center" shrinkToFit="1"/>
    </xf>
    <xf numFmtId="187" fontId="35" fillId="6" borderId="177" xfId="14" applyNumberFormat="1" applyFont="1" applyFill="1" applyBorder="1" applyAlignment="1">
      <alignment horizontal="right" vertical="center" shrinkToFit="1"/>
    </xf>
    <xf numFmtId="176" fontId="35" fillId="6" borderId="13" xfId="14" applyNumberFormat="1" applyFont="1" applyFill="1" applyBorder="1" applyAlignment="1">
      <alignment horizontal="right" vertical="center" shrinkToFit="1"/>
    </xf>
    <xf numFmtId="0" fontId="35" fillId="6" borderId="75" xfId="12" applyFont="1" applyFill="1" applyBorder="1" applyAlignment="1">
      <alignment horizontal="center" vertical="center"/>
    </xf>
    <xf numFmtId="0" fontId="35" fillId="6" borderId="70" xfId="12" applyFont="1" applyFill="1" applyBorder="1" applyAlignment="1">
      <alignment horizontal="center" vertical="center"/>
    </xf>
    <xf numFmtId="187" fontId="35" fillId="6" borderId="130" xfId="14" applyNumberFormat="1" applyFont="1" applyFill="1" applyBorder="1" applyAlignment="1">
      <alignment horizontal="right" vertical="center" shrinkToFit="1"/>
    </xf>
    <xf numFmtId="187" fontId="35" fillId="6" borderId="18" xfId="14" applyNumberFormat="1" applyFont="1" applyFill="1" applyBorder="1" applyAlignment="1">
      <alignment horizontal="right" vertical="center" shrinkToFit="1"/>
    </xf>
    <xf numFmtId="187" fontId="35" fillId="6" borderId="184" xfId="14" applyNumberFormat="1" applyFont="1" applyFill="1" applyBorder="1" applyAlignment="1">
      <alignment horizontal="right" vertical="center" shrinkToFit="1"/>
    </xf>
    <xf numFmtId="187" fontId="35" fillId="6" borderId="185" xfId="14" applyNumberFormat="1" applyFont="1" applyFill="1" applyBorder="1" applyAlignment="1">
      <alignment horizontal="right" vertical="center" shrinkToFit="1"/>
    </xf>
    <xf numFmtId="0" fontId="35" fillId="6" borderId="74" xfId="12" applyFont="1" applyFill="1" applyBorder="1">
      <alignment vertical="center"/>
    </xf>
    <xf numFmtId="188" fontId="35" fillId="6" borderId="72" xfId="14" applyNumberFormat="1" applyFont="1" applyFill="1" applyBorder="1" applyAlignment="1">
      <alignment horizontal="right" vertical="center" shrinkToFit="1"/>
    </xf>
    <xf numFmtId="188" fontId="35" fillId="6" borderId="75" xfId="14" applyNumberFormat="1" applyFont="1" applyFill="1" applyBorder="1" applyAlignment="1">
      <alignment horizontal="right" vertical="center" shrinkToFit="1"/>
    </xf>
    <xf numFmtId="188" fontId="35" fillId="6" borderId="70" xfId="14" applyNumberFormat="1" applyFont="1" applyFill="1" applyBorder="1" applyAlignment="1">
      <alignment horizontal="right" vertical="center" shrinkToFit="1"/>
    </xf>
    <xf numFmtId="188" fontId="35" fillId="6" borderId="181" xfId="14" applyNumberFormat="1" applyFont="1" applyFill="1" applyBorder="1" applyAlignment="1">
      <alignment horizontal="right" vertical="center" shrinkToFit="1"/>
    </xf>
    <xf numFmtId="188" fontId="35" fillId="6" borderId="182" xfId="14" applyNumberFormat="1" applyFont="1" applyFill="1" applyBorder="1" applyAlignment="1">
      <alignment horizontal="right" vertical="center" shrinkToFit="1"/>
    </xf>
    <xf numFmtId="188" fontId="35" fillId="6" borderId="183" xfId="14" applyNumberFormat="1" applyFont="1" applyFill="1" applyBorder="1" applyAlignment="1">
      <alignment horizontal="right" vertical="center" shrinkToFit="1"/>
    </xf>
    <xf numFmtId="0" fontId="35" fillId="6" borderId="11" xfId="12" applyFont="1" applyFill="1" applyBorder="1" applyAlignment="1">
      <alignment horizontal="left" vertical="center" wrapText="1"/>
    </xf>
    <xf numFmtId="0" fontId="35" fillId="6" borderId="12" xfId="12" applyFont="1" applyFill="1" applyBorder="1" applyAlignment="1">
      <alignment horizontal="left" vertical="center" wrapText="1"/>
    </xf>
    <xf numFmtId="0" fontId="35" fillId="6" borderId="74" xfId="12" applyFont="1" applyFill="1" applyBorder="1" applyAlignment="1">
      <alignment horizontal="left" vertical="center" wrapText="1"/>
    </xf>
    <xf numFmtId="0" fontId="35" fillId="6" borderId="75" xfId="12" applyFont="1" applyFill="1" applyBorder="1" applyAlignment="1">
      <alignment horizontal="left" vertical="center" wrapText="1"/>
    </xf>
    <xf numFmtId="0" fontId="35" fillId="6" borderId="12" xfId="12" applyFont="1" applyFill="1" applyBorder="1" applyAlignment="1">
      <alignment horizontal="center" vertical="center"/>
    </xf>
    <xf numFmtId="0" fontId="35" fillId="6" borderId="51" xfId="12" applyFont="1" applyFill="1" applyBorder="1" applyAlignment="1">
      <alignment horizontal="center" vertical="center"/>
    </xf>
    <xf numFmtId="187" fontId="35" fillId="6" borderId="39" xfId="14" applyNumberFormat="1" applyFont="1" applyFill="1" applyBorder="1" applyAlignment="1">
      <alignment horizontal="right" vertical="center" shrinkToFit="1"/>
    </xf>
    <xf numFmtId="187" fontId="35" fillId="6" borderId="31" xfId="14" applyNumberFormat="1" applyFont="1" applyFill="1" applyBorder="1" applyAlignment="1">
      <alignment horizontal="right" vertical="center" shrinkToFit="1"/>
    </xf>
    <xf numFmtId="187" fontId="35" fillId="6" borderId="156" xfId="14" applyNumberFormat="1" applyFont="1" applyFill="1" applyBorder="1" applyAlignment="1">
      <alignment horizontal="right" vertical="center" shrinkToFit="1"/>
    </xf>
    <xf numFmtId="187" fontId="35" fillId="6" borderId="157" xfId="14" applyNumberFormat="1" applyFont="1" applyFill="1" applyBorder="1" applyAlignment="1">
      <alignment horizontal="right" vertical="center" shrinkToFit="1"/>
    </xf>
    <xf numFmtId="187" fontId="35" fillId="6" borderId="160" xfId="14" applyNumberFormat="1" applyFont="1" applyFill="1" applyBorder="1" applyAlignment="1">
      <alignment horizontal="right" vertical="center" shrinkToFit="1"/>
    </xf>
    <xf numFmtId="188" fontId="35" fillId="6" borderId="65" xfId="14" applyNumberFormat="1" applyFont="1" applyFill="1" applyBorder="1" applyAlignment="1">
      <alignment horizontal="right" vertical="center" shrinkToFit="1"/>
    </xf>
    <xf numFmtId="188" fontId="35" fillId="6" borderId="0" xfId="14" applyNumberFormat="1" applyFont="1" applyFill="1" applyAlignment="1">
      <alignment horizontal="right" vertical="center" shrinkToFit="1"/>
    </xf>
    <xf numFmtId="188" fontId="35" fillId="6" borderId="38" xfId="14" applyNumberFormat="1" applyFont="1" applyFill="1" applyBorder="1" applyAlignment="1">
      <alignment horizontal="right" vertical="center" shrinkToFit="1"/>
    </xf>
    <xf numFmtId="188" fontId="35" fillId="6" borderId="66" xfId="14" applyNumberFormat="1" applyFont="1" applyFill="1" applyBorder="1" applyAlignment="1">
      <alignment horizontal="right" vertical="center" shrinkToFit="1"/>
    </xf>
    <xf numFmtId="0" fontId="37" fillId="6" borderId="24" xfId="12" applyFont="1" applyFill="1" applyBorder="1" applyAlignment="1">
      <alignment horizontal="left" vertical="center"/>
    </xf>
    <xf numFmtId="0" fontId="35" fillId="6" borderId="56" xfId="12" applyFont="1" applyFill="1" applyBorder="1" applyAlignment="1">
      <alignment horizontal="left" vertical="center"/>
    </xf>
    <xf numFmtId="0" fontId="35" fillId="6" borderId="56" xfId="12" applyFont="1" applyFill="1" applyBorder="1" applyAlignment="1">
      <alignment horizontal="right" vertical="center" wrapText="1"/>
    </xf>
    <xf numFmtId="0" fontId="35" fillId="6" borderId="56" xfId="12" applyFont="1" applyFill="1" applyBorder="1" applyAlignment="1">
      <alignment horizontal="right" vertical="center"/>
    </xf>
    <xf numFmtId="0" fontId="35" fillId="6" borderId="40" xfId="12" applyFont="1" applyFill="1" applyBorder="1" applyAlignment="1">
      <alignment horizontal="right" vertical="center"/>
    </xf>
    <xf numFmtId="187" fontId="35" fillId="6" borderId="178" xfId="14" applyNumberFormat="1" applyFont="1" applyFill="1" applyBorder="1" applyAlignment="1">
      <alignment horizontal="right" vertical="center" shrinkToFit="1"/>
    </xf>
    <xf numFmtId="187" fontId="35" fillId="6" borderId="179" xfId="14" applyNumberFormat="1" applyFont="1" applyFill="1" applyBorder="1" applyAlignment="1">
      <alignment horizontal="right" vertical="center" shrinkToFit="1"/>
    </xf>
    <xf numFmtId="187" fontId="35"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8" fillId="0" borderId="39" xfId="16" applyNumberFormat="1" applyFont="1" applyBorder="1">
      <alignment vertical="center"/>
    </xf>
    <xf numFmtId="178" fontId="18" fillId="0" borderId="31" xfId="16" applyNumberFormat="1" applyFont="1" applyBorder="1">
      <alignment vertical="center"/>
    </xf>
    <xf numFmtId="178" fontId="18" fillId="0" borderId="42" xfId="16" applyNumberFormat="1" applyFont="1" applyBorder="1">
      <alignment vertical="center"/>
    </xf>
    <xf numFmtId="178" fontId="18" fillId="0" borderId="15" xfId="18" applyNumberFormat="1" applyFont="1" applyBorder="1" applyAlignment="1">
      <alignment horizontal="center" vertical="center" wrapText="1"/>
    </xf>
    <xf numFmtId="178" fontId="18" fillId="0" borderId="50" xfId="18" applyNumberFormat="1" applyFont="1" applyBorder="1" applyAlignment="1">
      <alignment horizontal="center" vertical="center" wrapText="1"/>
    </xf>
    <xf numFmtId="178" fontId="18" fillId="0" borderId="39" xfId="18" applyNumberFormat="1" applyFont="1" applyBorder="1" applyAlignment="1">
      <alignment horizontal="center" vertical="center"/>
    </xf>
    <xf numFmtId="178" fontId="18" fillId="0" borderId="31" xfId="18" applyNumberFormat="1" applyFont="1" applyBorder="1" applyAlignment="1">
      <alignment horizontal="center" vertical="center"/>
    </xf>
    <xf numFmtId="178" fontId="18"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1" fillId="0" borderId="45" xfId="3" applyFont="1" applyBorder="1">
      <alignment vertical="center"/>
    </xf>
    <xf numFmtId="0" fontId="11" fillId="0" borderId="25" xfId="3" applyFont="1" applyBorder="1">
      <alignment vertical="center"/>
    </xf>
    <xf numFmtId="0" fontId="11"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4" fillId="0" borderId="39" xfId="1" applyFont="1" applyFill="1" applyBorder="1" applyAlignment="1" applyProtection="1">
      <alignment horizontal="left" vertical="center" wrapText="1"/>
      <protection locked="0"/>
    </xf>
    <xf numFmtId="0" fontId="14" fillId="0" borderId="31" xfId="1" applyFont="1" applyFill="1" applyBorder="1" applyAlignment="1" applyProtection="1">
      <alignment horizontal="left" vertical="center" wrapText="1"/>
      <protection locked="0"/>
    </xf>
    <xf numFmtId="0" fontId="14" fillId="0" borderId="32" xfId="1" applyFont="1" applyFill="1" applyBorder="1" applyAlignment="1" applyProtection="1">
      <alignment horizontal="left" vertical="center" wrapText="1"/>
      <protection locked="0"/>
    </xf>
    <xf numFmtId="0" fontId="14" fillId="0" borderId="44" xfId="1" applyFont="1" applyFill="1" applyBorder="1" applyAlignment="1" applyProtection="1">
      <alignment horizontal="left" vertical="center" wrapText="1"/>
      <protection locked="0"/>
    </xf>
    <xf numFmtId="0" fontId="14" fillId="0" borderId="18" xfId="1" applyFont="1" applyFill="1" applyBorder="1" applyAlignment="1" applyProtection="1">
      <alignment horizontal="left" vertical="center" wrapText="1"/>
      <protection locked="0"/>
    </xf>
    <xf numFmtId="0" fontId="14" fillId="0" borderId="19" xfId="1" applyFont="1" applyFill="1" applyBorder="1" applyAlignment="1" applyProtection="1">
      <alignment horizontal="left" vertical="center" wrapText="1"/>
      <protection locked="0"/>
    </xf>
    <xf numFmtId="0" fontId="14" fillId="0" borderId="2" xfId="1" applyFont="1" applyFill="1" applyBorder="1" applyAlignment="1" applyProtection="1">
      <alignment horizontal="left" vertical="center"/>
    </xf>
    <xf numFmtId="0" fontId="14" fillId="0" borderId="3" xfId="1" applyFont="1" applyFill="1" applyBorder="1" applyAlignment="1" applyProtection="1">
      <alignment horizontal="left" vertical="center"/>
    </xf>
    <xf numFmtId="0" fontId="14" fillId="0" borderId="8" xfId="1" applyFont="1" applyFill="1" applyBorder="1" applyAlignment="1" applyProtection="1">
      <alignment horizontal="left" vertical="center" wrapText="1"/>
    </xf>
    <xf numFmtId="0" fontId="14" fillId="0" borderId="9" xfId="1" applyFont="1" applyFill="1" applyBorder="1" applyAlignment="1" applyProtection="1">
      <alignment horizontal="left" vertical="center" wrapText="1"/>
    </xf>
    <xf numFmtId="0" fontId="14" fillId="0" borderId="12" xfId="1" applyFont="1" applyFill="1" applyBorder="1" applyAlignment="1" applyProtection="1">
      <alignment horizontal="left" vertical="center"/>
    </xf>
    <xf numFmtId="0" fontId="14" fillId="0" borderId="13" xfId="1" applyFont="1" applyFill="1" applyBorder="1" applyAlignment="1" applyProtection="1">
      <alignment horizontal="left" vertical="center"/>
    </xf>
    <xf numFmtId="0" fontId="14" fillId="0" borderId="31" xfId="1" applyFont="1" applyFill="1" applyBorder="1" applyAlignment="1" applyProtection="1">
      <alignment horizontal="left" vertical="center"/>
    </xf>
    <xf numFmtId="0" fontId="14" fillId="0" borderId="32" xfId="1" applyFont="1" applyFill="1" applyBorder="1" applyAlignment="1" applyProtection="1">
      <alignment horizontal="left" vertical="center"/>
    </xf>
    <xf numFmtId="0" fontId="0" fillId="6" borderId="0" xfId="6" applyFont="1" applyFill="1" applyAlignment="1">
      <alignment vertical="center"/>
    </xf>
    <xf numFmtId="0" fontId="17" fillId="6" borderId="0" xfId="6" applyFill="1" applyAlignment="1" applyProtection="1">
      <alignment vertical="center"/>
      <protection hidden="1"/>
    </xf>
    <xf numFmtId="0" fontId="1" fillId="0" borderId="0" xfId="16" applyFont="1">
      <alignment vertical="center"/>
    </xf>
    <xf numFmtId="0" fontId="17"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5" fillId="0" borderId="4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7"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5"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7" fillId="0" borderId="0" xfId="18" applyNumberFormat="1" applyAlignment="1">
      <alignment vertical="center"/>
    </xf>
    <xf numFmtId="177" fontId="17" fillId="0" borderId="0" xfId="19" applyNumberFormat="1" applyAlignment="1">
      <alignment horizontal="right" vertical="center"/>
    </xf>
    <xf numFmtId="187" fontId="17" fillId="0" borderId="0" xfId="19" applyNumberFormat="1" applyAlignment="1">
      <alignment horizontal="right" vertical="center"/>
    </xf>
    <xf numFmtId="178" fontId="1" fillId="6" borderId="0" xfId="16" applyNumberFormat="1" applyFont="1" applyFill="1" applyAlignment="1">
      <alignment vertical="center" wrapText="1"/>
    </xf>
    <xf numFmtId="178" fontId="17"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D9408B5-A918-4314-A625-17D1F5516F7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(データシート!$F$3,データシート!$F$5,データシート!$F$7,データシート!$F$9,データシート!$F$11)</c:f>
              <c:numCache>
                <c:formatCode>#,##0;"△ "#,##0</c:formatCode>
                <c:ptCount val="5"/>
                <c:pt idx="0">
                  <c:v>268375</c:v>
                </c:pt>
                <c:pt idx="1">
                  <c:v>301035</c:v>
                </c:pt>
                <c:pt idx="2">
                  <c:v>277467</c:v>
                </c:pt>
                <c:pt idx="3">
                  <c:v>282256</c:v>
                </c:pt>
                <c:pt idx="4">
                  <c:v>295341</c:v>
                </c:pt>
              </c:numCache>
            </c:numRef>
          </c:val>
          <c:smooth val="0"/>
          <c:extLst>
            <c:ext xmlns:c16="http://schemas.microsoft.com/office/drawing/2014/chart" uri="{C3380CC4-5D6E-409C-BE32-E72D297353CC}">
              <c16:uniqueId val="{00000000-7650-4A0E-BEDC-111A46AC82CC}"/>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R01</c:v>
                </c:pt>
                <c:pt idx="1">
                  <c:v> R02</c:v>
                </c:pt>
                <c:pt idx="2">
                  <c:v> R03</c:v>
                </c:pt>
                <c:pt idx="3">
                  <c:v> R04</c:v>
                </c:pt>
                <c:pt idx="4">
                  <c:v> R05</c:v>
                </c:pt>
              </c:strCache>
            </c:strRef>
          </c:cat>
          <c:val>
            <c:numRef>
              <c:f>(データシート!$D$3,データシート!$D$5,データシート!$D$7,データシート!$D$9,データシート!$D$11)</c:f>
              <c:numCache>
                <c:formatCode>#,##0;"△ "#,##0</c:formatCode>
                <c:ptCount val="5"/>
                <c:pt idx="0">
                  <c:v>383305</c:v>
                </c:pt>
                <c:pt idx="1">
                  <c:v>259487</c:v>
                </c:pt>
                <c:pt idx="2">
                  <c:v>180219</c:v>
                </c:pt>
                <c:pt idx="3">
                  <c:v>243189</c:v>
                </c:pt>
                <c:pt idx="4">
                  <c:v>1018319</c:v>
                </c:pt>
              </c:numCache>
            </c:numRef>
          </c:val>
          <c:smooth val="0"/>
          <c:extLst>
            <c:ext xmlns:c16="http://schemas.microsoft.com/office/drawing/2014/chart" uri="{C3380CC4-5D6E-409C-BE32-E72D297353CC}">
              <c16:uniqueId val="{00000001-7650-4A0E-BEDC-111A46AC82CC}"/>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データシート!$B$19:$F$19</c:f>
              <c:numCache>
                <c:formatCode>General</c:formatCode>
                <c:ptCount val="5"/>
                <c:pt idx="0">
                  <c:v>1.06</c:v>
                </c:pt>
                <c:pt idx="1">
                  <c:v>1.34</c:v>
                </c:pt>
                <c:pt idx="2">
                  <c:v>4.28</c:v>
                </c:pt>
                <c:pt idx="3">
                  <c:v>4.71</c:v>
                </c:pt>
                <c:pt idx="4">
                  <c:v>5.01</c:v>
                </c:pt>
              </c:numCache>
            </c:numRef>
          </c:val>
          <c:extLst>
            <c:ext xmlns:c16="http://schemas.microsoft.com/office/drawing/2014/chart" uri="{C3380CC4-5D6E-409C-BE32-E72D297353CC}">
              <c16:uniqueId val="{00000000-C4F9-4838-85FE-494451A6E37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R01</c:v>
                </c:pt>
                <c:pt idx="1">
                  <c:v>R02</c:v>
                </c:pt>
                <c:pt idx="2">
                  <c:v>R03</c:v>
                </c:pt>
                <c:pt idx="3">
                  <c:v>R04</c:v>
                </c:pt>
                <c:pt idx="4">
                  <c:v>R05</c:v>
                </c:pt>
              </c:strCache>
            </c:strRef>
          </c:cat>
          <c:val>
            <c:numRef>
              <c:f>データシート!$B$20:$F$20</c:f>
              <c:numCache>
                <c:formatCode>General</c:formatCode>
                <c:ptCount val="5"/>
                <c:pt idx="0">
                  <c:v>44.37</c:v>
                </c:pt>
                <c:pt idx="1">
                  <c:v>43.38</c:v>
                </c:pt>
                <c:pt idx="2">
                  <c:v>41.65</c:v>
                </c:pt>
                <c:pt idx="3">
                  <c:v>42.19</c:v>
                </c:pt>
                <c:pt idx="4">
                  <c:v>46.96</c:v>
                </c:pt>
              </c:numCache>
            </c:numRef>
          </c:val>
          <c:extLst>
            <c:ext xmlns:c16="http://schemas.microsoft.com/office/drawing/2014/chart" uri="{C3380CC4-5D6E-409C-BE32-E72D297353CC}">
              <c16:uniqueId val="{00000001-C4F9-4838-85FE-494451A6E37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R01</c:v>
                </c:pt>
                <c:pt idx="1">
                  <c:v>R02</c:v>
                </c:pt>
                <c:pt idx="2">
                  <c:v>R03</c:v>
                </c:pt>
                <c:pt idx="3">
                  <c:v>R04</c:v>
                </c:pt>
                <c:pt idx="4">
                  <c:v>R05</c:v>
                </c:pt>
              </c:strCache>
            </c:strRef>
          </c:cat>
          <c:val>
            <c:numRef>
              <c:f>データシート!$B$21:$F$21</c:f>
              <c:numCache>
                <c:formatCode>General</c:formatCode>
                <c:ptCount val="5"/>
                <c:pt idx="0">
                  <c:v>-6.13</c:v>
                </c:pt>
                <c:pt idx="1">
                  <c:v>0.63</c:v>
                </c:pt>
                <c:pt idx="2">
                  <c:v>7.16</c:v>
                </c:pt>
                <c:pt idx="3">
                  <c:v>0.84</c:v>
                </c:pt>
                <c:pt idx="4">
                  <c:v>5.29</c:v>
                </c:pt>
              </c:numCache>
            </c:numRef>
          </c:val>
          <c:smooth val="0"/>
          <c:extLst>
            <c:ext xmlns:c16="http://schemas.microsoft.com/office/drawing/2014/chart" uri="{C3380CC4-5D6E-409C-BE32-E72D297353CC}">
              <c16:uniqueId val="{00000002-C4F9-4838-85FE-494451A6E37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367-4223-9DD1-70DD0D9BBDE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367-4223-9DD1-70DD0D9BBDE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367-4223-9DD1-70DD0D9BBDE1}"/>
            </c:ext>
          </c:extLst>
        </c:ser>
        <c:ser>
          <c:idx val="3"/>
          <c:order val="3"/>
          <c:tx>
            <c:strRef>
              <c:f>データシート!$A$30</c:f>
              <c:strCache>
                <c:ptCount val="1"/>
                <c:pt idx="0">
                  <c:v>遠別町後期高齢者医療特別会計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367-4223-9DD1-70DD0D9BBDE1}"/>
            </c:ext>
          </c:extLst>
        </c:ser>
        <c:ser>
          <c:idx val="4"/>
          <c:order val="4"/>
          <c:tx>
            <c:strRef>
              <c:f>データシート!$A$31</c:f>
              <c:strCache>
                <c:ptCount val="1"/>
                <c:pt idx="0">
                  <c:v>遠別町国民健康保険特別会計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データシート!$B$31:$K$31</c:f>
              <c:numCache>
                <c:formatCode>General</c:formatCode>
                <c:ptCount val="10"/>
                <c:pt idx="0">
                  <c:v>#N/A</c:v>
                </c:pt>
                <c:pt idx="1">
                  <c:v>0.11</c:v>
                </c:pt>
                <c:pt idx="2">
                  <c:v>#N/A</c:v>
                </c:pt>
                <c:pt idx="3">
                  <c:v>0.04</c:v>
                </c:pt>
                <c:pt idx="4">
                  <c:v>#N/A</c:v>
                </c:pt>
                <c:pt idx="5">
                  <c:v>0.23</c:v>
                </c:pt>
                <c:pt idx="6">
                  <c:v>#N/A</c:v>
                </c:pt>
                <c:pt idx="7">
                  <c:v>0.05</c:v>
                </c:pt>
                <c:pt idx="8">
                  <c:v>#N/A</c:v>
                </c:pt>
                <c:pt idx="9">
                  <c:v>0.14000000000000001</c:v>
                </c:pt>
              </c:numCache>
            </c:numRef>
          </c:val>
          <c:extLst>
            <c:ext xmlns:c16="http://schemas.microsoft.com/office/drawing/2014/chart" uri="{C3380CC4-5D6E-409C-BE32-E72D297353CC}">
              <c16:uniqueId val="{00000004-3367-4223-9DD1-70DD0D9BBDE1}"/>
            </c:ext>
          </c:extLst>
        </c:ser>
        <c:ser>
          <c:idx val="5"/>
          <c:order val="5"/>
          <c:tx>
            <c:strRef>
              <c:f>データシート!$A$32</c:f>
              <c:strCache>
                <c:ptCount val="1"/>
                <c:pt idx="0">
                  <c:v>遠別町簡易水道特別会計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データシート!$B$32:$K$32</c:f>
              <c:numCache>
                <c:formatCode>General</c:formatCode>
                <c:ptCount val="10"/>
                <c:pt idx="0">
                  <c:v>#N/A</c:v>
                </c:pt>
                <c:pt idx="1">
                  <c:v>7.0000000000000007E-2</c:v>
                </c:pt>
                <c:pt idx="2">
                  <c:v>#N/A</c:v>
                </c:pt>
                <c:pt idx="3">
                  <c:v>0.03</c:v>
                </c:pt>
                <c:pt idx="4">
                  <c:v>#N/A</c:v>
                </c:pt>
                <c:pt idx="5">
                  <c:v>0.04</c:v>
                </c:pt>
                <c:pt idx="6">
                  <c:v>#N/A</c:v>
                </c:pt>
                <c:pt idx="7">
                  <c:v>0.01</c:v>
                </c:pt>
                <c:pt idx="8">
                  <c:v>#N/A</c:v>
                </c:pt>
                <c:pt idx="9">
                  <c:v>0.23</c:v>
                </c:pt>
              </c:numCache>
            </c:numRef>
          </c:val>
          <c:extLst>
            <c:ext xmlns:c16="http://schemas.microsoft.com/office/drawing/2014/chart" uri="{C3380CC4-5D6E-409C-BE32-E72D297353CC}">
              <c16:uniqueId val="{00000005-3367-4223-9DD1-70DD0D9BBDE1}"/>
            </c:ext>
          </c:extLst>
        </c:ser>
        <c:ser>
          <c:idx val="6"/>
          <c:order val="6"/>
          <c:tx>
            <c:strRef>
              <c:f>データシート!$A$33</c:f>
              <c:strCache>
                <c:ptCount val="1"/>
                <c:pt idx="0">
                  <c:v>遠別町下水道特別会計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データシート!$B$33:$K$33</c:f>
              <c:numCache>
                <c:formatCode>General</c:formatCode>
                <c:ptCount val="10"/>
                <c:pt idx="0">
                  <c:v>#N/A</c:v>
                </c:pt>
                <c:pt idx="1">
                  <c:v>0.06</c:v>
                </c:pt>
                <c:pt idx="2">
                  <c:v>#N/A</c:v>
                </c:pt>
                <c:pt idx="3">
                  <c:v>0.06</c:v>
                </c:pt>
                <c:pt idx="4">
                  <c:v>#N/A</c:v>
                </c:pt>
                <c:pt idx="5">
                  <c:v>0.13</c:v>
                </c:pt>
                <c:pt idx="6">
                  <c:v>#N/A</c:v>
                </c:pt>
                <c:pt idx="7">
                  <c:v>0.03</c:v>
                </c:pt>
                <c:pt idx="8">
                  <c:v>#N/A</c:v>
                </c:pt>
                <c:pt idx="9">
                  <c:v>0.36</c:v>
                </c:pt>
              </c:numCache>
            </c:numRef>
          </c:val>
          <c:extLst>
            <c:ext xmlns:c16="http://schemas.microsoft.com/office/drawing/2014/chart" uri="{C3380CC4-5D6E-409C-BE32-E72D297353CC}">
              <c16:uniqueId val="{00000006-3367-4223-9DD1-70DD0D9BBDE1}"/>
            </c:ext>
          </c:extLst>
        </c:ser>
        <c:ser>
          <c:idx val="7"/>
          <c:order val="7"/>
          <c:tx>
            <c:strRef>
              <c:f>データシート!$A$34</c:f>
              <c:strCache>
                <c:ptCount val="1"/>
                <c:pt idx="0">
                  <c:v>遠別町介護保険特別会計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データシート!$B$34:$K$34</c:f>
              <c:numCache>
                <c:formatCode>General</c:formatCode>
                <c:ptCount val="10"/>
                <c:pt idx="0">
                  <c:v>#N/A</c:v>
                </c:pt>
                <c:pt idx="1">
                  <c:v>0.01</c:v>
                </c:pt>
                <c:pt idx="2">
                  <c:v>#N/A</c:v>
                </c:pt>
                <c:pt idx="3">
                  <c:v>0.46</c:v>
                </c:pt>
                <c:pt idx="4">
                  <c:v>#N/A</c:v>
                </c:pt>
                <c:pt idx="5">
                  <c:v>0.68</c:v>
                </c:pt>
                <c:pt idx="6">
                  <c:v>#N/A</c:v>
                </c:pt>
                <c:pt idx="7">
                  <c:v>0.76</c:v>
                </c:pt>
                <c:pt idx="8">
                  <c:v>#N/A</c:v>
                </c:pt>
                <c:pt idx="9">
                  <c:v>0.9</c:v>
                </c:pt>
              </c:numCache>
            </c:numRef>
          </c:val>
          <c:extLst>
            <c:ext xmlns:c16="http://schemas.microsoft.com/office/drawing/2014/chart" uri="{C3380CC4-5D6E-409C-BE32-E72D297353CC}">
              <c16:uniqueId val="{00000007-3367-4223-9DD1-70DD0D9BBDE1}"/>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データシート!$B$35:$K$35</c:f>
              <c:numCache>
                <c:formatCode>General</c:formatCode>
                <c:ptCount val="10"/>
                <c:pt idx="0">
                  <c:v>#N/A</c:v>
                </c:pt>
                <c:pt idx="1">
                  <c:v>1.05</c:v>
                </c:pt>
                <c:pt idx="2">
                  <c:v>#N/A</c:v>
                </c:pt>
                <c:pt idx="3">
                  <c:v>1.33</c:v>
                </c:pt>
                <c:pt idx="4">
                  <c:v>#N/A</c:v>
                </c:pt>
                <c:pt idx="5">
                  <c:v>4.28</c:v>
                </c:pt>
                <c:pt idx="6">
                  <c:v>#N/A</c:v>
                </c:pt>
                <c:pt idx="7">
                  <c:v>4.7</c:v>
                </c:pt>
                <c:pt idx="8">
                  <c:v>#N/A</c:v>
                </c:pt>
                <c:pt idx="9">
                  <c:v>5.01</c:v>
                </c:pt>
              </c:numCache>
            </c:numRef>
          </c:val>
          <c:extLst>
            <c:ext xmlns:c16="http://schemas.microsoft.com/office/drawing/2014/chart" uri="{C3380CC4-5D6E-409C-BE32-E72D297353CC}">
              <c16:uniqueId val="{00000008-3367-4223-9DD1-70DD0D9BBDE1}"/>
            </c:ext>
          </c:extLst>
        </c:ser>
        <c:ser>
          <c:idx val="9"/>
          <c:order val="9"/>
          <c:tx>
            <c:strRef>
              <c:f>データシート!$A$36</c:f>
              <c:strCache>
                <c:ptCount val="1"/>
                <c:pt idx="0">
                  <c:v>遠別町立国保病院事業会計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R01</c:v>
                  </c:pt>
                  <c:pt idx="2">
                    <c:v>R02</c:v>
                  </c:pt>
                  <c:pt idx="4">
                    <c:v>R03</c:v>
                  </c:pt>
                  <c:pt idx="6">
                    <c:v>R04</c:v>
                  </c:pt>
                  <c:pt idx="8">
                    <c:v>R05</c:v>
                  </c:pt>
                </c:lvl>
              </c:multiLvlStrCache>
            </c:multiLvlStrRef>
          </c:cat>
          <c:val>
            <c:numRef>
              <c:f>データシート!$B$36:$K$36</c:f>
              <c:numCache>
                <c:formatCode>General</c:formatCode>
                <c:ptCount val="10"/>
                <c:pt idx="0">
                  <c:v>#N/A</c:v>
                </c:pt>
                <c:pt idx="1">
                  <c:v>5.72</c:v>
                </c:pt>
                <c:pt idx="2">
                  <c:v>#N/A</c:v>
                </c:pt>
                <c:pt idx="3">
                  <c:v>5.84</c:v>
                </c:pt>
                <c:pt idx="4">
                  <c:v>#N/A</c:v>
                </c:pt>
                <c:pt idx="5">
                  <c:v>5.41</c:v>
                </c:pt>
                <c:pt idx="6">
                  <c:v>#N/A</c:v>
                </c:pt>
                <c:pt idx="7">
                  <c:v>5.79</c:v>
                </c:pt>
                <c:pt idx="8">
                  <c:v>#N/A</c:v>
                </c:pt>
                <c:pt idx="9">
                  <c:v>5.65</c:v>
                </c:pt>
              </c:numCache>
            </c:numRef>
          </c:val>
          <c:extLst>
            <c:ext xmlns:c16="http://schemas.microsoft.com/office/drawing/2014/chart" uri="{C3380CC4-5D6E-409C-BE32-E72D297353CC}">
              <c16:uniqueId val="{00000009-3367-4223-9DD1-70DD0D9BBDE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データシート!$B$42:$P$42</c:f>
              <c:numCache>
                <c:formatCode>General</c:formatCode>
                <c:ptCount val="15"/>
                <c:pt idx="2">
                  <c:v>539</c:v>
                </c:pt>
                <c:pt idx="5">
                  <c:v>551</c:v>
                </c:pt>
                <c:pt idx="8">
                  <c:v>537</c:v>
                </c:pt>
                <c:pt idx="11">
                  <c:v>573</c:v>
                </c:pt>
                <c:pt idx="14">
                  <c:v>595</c:v>
                </c:pt>
              </c:numCache>
            </c:numRef>
          </c:val>
          <c:extLst>
            <c:ext xmlns:c16="http://schemas.microsoft.com/office/drawing/2014/chart" uri="{C3380CC4-5D6E-409C-BE32-E72D297353CC}">
              <c16:uniqueId val="{00000000-29BB-441A-9324-7E97FE904B91}"/>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29BB-441A-9324-7E97FE904B91}"/>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データシート!$B$44:$P$44</c:f>
              <c:numCache>
                <c:formatCode>General</c:formatCode>
                <c:ptCount val="15"/>
                <c:pt idx="0">
                  <c:v>5</c:v>
                </c:pt>
                <c:pt idx="3">
                  <c:v>5</c:v>
                </c:pt>
                <c:pt idx="6">
                  <c:v>4</c:v>
                </c:pt>
                <c:pt idx="9">
                  <c:v>3</c:v>
                </c:pt>
                <c:pt idx="12">
                  <c:v>3</c:v>
                </c:pt>
              </c:numCache>
            </c:numRef>
          </c:val>
          <c:extLst>
            <c:ext xmlns:c16="http://schemas.microsoft.com/office/drawing/2014/chart" uri="{C3380CC4-5D6E-409C-BE32-E72D297353CC}">
              <c16:uniqueId val="{00000002-29BB-441A-9324-7E97FE904B91}"/>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9BB-441A-9324-7E97FE904B91}"/>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データシート!$B$46:$P$46</c:f>
              <c:numCache>
                <c:formatCode>General</c:formatCode>
                <c:ptCount val="15"/>
                <c:pt idx="0">
                  <c:v>154</c:v>
                </c:pt>
                <c:pt idx="3">
                  <c:v>156</c:v>
                </c:pt>
                <c:pt idx="6">
                  <c:v>163</c:v>
                </c:pt>
                <c:pt idx="9">
                  <c:v>156</c:v>
                </c:pt>
                <c:pt idx="12">
                  <c:v>163</c:v>
                </c:pt>
              </c:numCache>
            </c:numRef>
          </c:val>
          <c:extLst>
            <c:ext xmlns:c16="http://schemas.microsoft.com/office/drawing/2014/chart" uri="{C3380CC4-5D6E-409C-BE32-E72D297353CC}">
              <c16:uniqueId val="{00000004-29BB-441A-9324-7E97FE904B91}"/>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9BB-441A-9324-7E97FE904B91}"/>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9BB-441A-9324-7E97FE904B91}"/>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データシート!$B$49:$P$49</c:f>
              <c:numCache>
                <c:formatCode>General</c:formatCode>
                <c:ptCount val="15"/>
                <c:pt idx="0">
                  <c:v>558</c:v>
                </c:pt>
                <c:pt idx="3">
                  <c:v>592</c:v>
                </c:pt>
                <c:pt idx="6">
                  <c:v>580</c:v>
                </c:pt>
                <c:pt idx="9">
                  <c:v>623</c:v>
                </c:pt>
                <c:pt idx="12">
                  <c:v>669</c:v>
                </c:pt>
              </c:numCache>
            </c:numRef>
          </c:val>
          <c:extLst>
            <c:ext xmlns:c16="http://schemas.microsoft.com/office/drawing/2014/chart" uri="{C3380CC4-5D6E-409C-BE32-E72D297353CC}">
              <c16:uniqueId val="{00000007-29BB-441A-9324-7E97FE904B91}"/>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R01</c:v>
                  </c:pt>
                  <c:pt idx="3">
                    <c:v>R02</c:v>
                  </c:pt>
                  <c:pt idx="6">
                    <c:v>R03</c:v>
                  </c:pt>
                  <c:pt idx="9">
                    <c:v>R04</c:v>
                  </c:pt>
                  <c:pt idx="12">
                    <c:v>R05</c:v>
                  </c:pt>
                </c:lvl>
              </c:multiLvlStrCache>
            </c:multiLvlStrRef>
          </c:cat>
          <c:val>
            <c:numRef>
              <c:f>データシート!$B$50:$P$50</c:f>
              <c:numCache>
                <c:formatCode>General</c:formatCode>
                <c:ptCount val="15"/>
                <c:pt idx="0">
                  <c:v>#N/A</c:v>
                </c:pt>
                <c:pt idx="1">
                  <c:v>178</c:v>
                </c:pt>
                <c:pt idx="2">
                  <c:v>#N/A</c:v>
                </c:pt>
                <c:pt idx="3">
                  <c:v>#N/A</c:v>
                </c:pt>
                <c:pt idx="4">
                  <c:v>202</c:v>
                </c:pt>
                <c:pt idx="5">
                  <c:v>#N/A</c:v>
                </c:pt>
                <c:pt idx="6">
                  <c:v>#N/A</c:v>
                </c:pt>
                <c:pt idx="7">
                  <c:v>210</c:v>
                </c:pt>
                <c:pt idx="8">
                  <c:v>#N/A</c:v>
                </c:pt>
                <c:pt idx="9">
                  <c:v>#N/A</c:v>
                </c:pt>
                <c:pt idx="10">
                  <c:v>209</c:v>
                </c:pt>
                <c:pt idx="11">
                  <c:v>#N/A</c:v>
                </c:pt>
                <c:pt idx="12">
                  <c:v>#N/A</c:v>
                </c:pt>
                <c:pt idx="13">
                  <c:v>241</c:v>
                </c:pt>
                <c:pt idx="14">
                  <c:v>#N/A</c:v>
                </c:pt>
              </c:numCache>
            </c:numRef>
          </c:val>
          <c:smooth val="0"/>
          <c:extLst>
            <c:ext xmlns:c16="http://schemas.microsoft.com/office/drawing/2014/chart" uri="{C3380CC4-5D6E-409C-BE32-E72D297353CC}">
              <c16:uniqueId val="{00000008-29BB-441A-9324-7E97FE904B91}"/>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データシート!$B$56:$P$56</c:f>
              <c:numCache>
                <c:formatCode>General</c:formatCode>
                <c:ptCount val="15"/>
                <c:pt idx="2">
                  <c:v>4910</c:v>
                </c:pt>
                <c:pt idx="5">
                  <c:v>4800</c:v>
                </c:pt>
                <c:pt idx="8">
                  <c:v>4602</c:v>
                </c:pt>
                <c:pt idx="11">
                  <c:v>4388</c:v>
                </c:pt>
                <c:pt idx="14">
                  <c:v>5232</c:v>
                </c:pt>
              </c:numCache>
            </c:numRef>
          </c:val>
          <c:extLst>
            <c:ext xmlns:c16="http://schemas.microsoft.com/office/drawing/2014/chart" uri="{C3380CC4-5D6E-409C-BE32-E72D297353CC}">
              <c16:uniqueId val="{00000000-F4A4-4E97-B4E9-8FA50C4A715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データシート!$B$57:$P$57</c:f>
              <c:numCache>
                <c:formatCode>General</c:formatCode>
                <c:ptCount val="15"/>
                <c:pt idx="2">
                  <c:v>357</c:v>
                </c:pt>
                <c:pt idx="5">
                  <c:v>313</c:v>
                </c:pt>
                <c:pt idx="8">
                  <c:v>268</c:v>
                </c:pt>
                <c:pt idx="11">
                  <c:v>220</c:v>
                </c:pt>
                <c:pt idx="14">
                  <c:v>173</c:v>
                </c:pt>
              </c:numCache>
            </c:numRef>
          </c:val>
          <c:extLst>
            <c:ext xmlns:c16="http://schemas.microsoft.com/office/drawing/2014/chart" uri="{C3380CC4-5D6E-409C-BE32-E72D297353CC}">
              <c16:uniqueId val="{00000001-F4A4-4E97-B4E9-8FA50C4A715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データシート!$B$58:$P$58</c:f>
              <c:numCache>
                <c:formatCode>General</c:formatCode>
                <c:ptCount val="15"/>
                <c:pt idx="2">
                  <c:v>2092</c:v>
                </c:pt>
                <c:pt idx="5">
                  <c:v>2135</c:v>
                </c:pt>
                <c:pt idx="8">
                  <c:v>2307</c:v>
                </c:pt>
                <c:pt idx="11">
                  <c:v>2486</c:v>
                </c:pt>
                <c:pt idx="14">
                  <c:v>2470</c:v>
                </c:pt>
              </c:numCache>
            </c:numRef>
          </c:val>
          <c:extLst>
            <c:ext xmlns:c16="http://schemas.microsoft.com/office/drawing/2014/chart" uri="{C3380CC4-5D6E-409C-BE32-E72D297353CC}">
              <c16:uniqueId val="{00000002-F4A4-4E97-B4E9-8FA50C4A715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F4A4-4E97-B4E9-8FA50C4A715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F4A4-4E97-B4E9-8FA50C4A715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4A4-4E97-B4E9-8FA50C4A715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データシート!$B$62:$P$62</c:f>
              <c:numCache>
                <c:formatCode>General</c:formatCode>
                <c:ptCount val="15"/>
                <c:pt idx="0">
                  <c:v>605</c:v>
                </c:pt>
                <c:pt idx="3">
                  <c:v>748</c:v>
                </c:pt>
                <c:pt idx="6">
                  <c:v>740</c:v>
                </c:pt>
                <c:pt idx="9">
                  <c:v>724</c:v>
                </c:pt>
                <c:pt idx="12">
                  <c:v>741</c:v>
                </c:pt>
              </c:numCache>
            </c:numRef>
          </c:val>
          <c:extLst>
            <c:ext xmlns:c16="http://schemas.microsoft.com/office/drawing/2014/chart" uri="{C3380CC4-5D6E-409C-BE32-E72D297353CC}">
              <c16:uniqueId val="{00000006-F4A4-4E97-B4E9-8FA50C4A715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F4A4-4E97-B4E9-8FA50C4A715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データシート!$B$64:$P$64</c:f>
              <c:numCache>
                <c:formatCode>General</c:formatCode>
                <c:ptCount val="15"/>
                <c:pt idx="0">
                  <c:v>1542</c:v>
                </c:pt>
                <c:pt idx="3">
                  <c:v>1446</c:v>
                </c:pt>
                <c:pt idx="6">
                  <c:v>1376</c:v>
                </c:pt>
                <c:pt idx="9">
                  <c:v>1307</c:v>
                </c:pt>
                <c:pt idx="12">
                  <c:v>1239</c:v>
                </c:pt>
              </c:numCache>
            </c:numRef>
          </c:val>
          <c:extLst>
            <c:ext xmlns:c16="http://schemas.microsoft.com/office/drawing/2014/chart" uri="{C3380CC4-5D6E-409C-BE32-E72D297353CC}">
              <c16:uniqueId val="{00000008-F4A4-4E97-B4E9-8FA50C4A715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F4A4-4E97-B4E9-8FA50C4A715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データシート!$B$66:$P$66</c:f>
              <c:numCache>
                <c:formatCode>General</c:formatCode>
                <c:ptCount val="15"/>
                <c:pt idx="0">
                  <c:v>5369</c:v>
                </c:pt>
                <c:pt idx="3">
                  <c:v>5279</c:v>
                </c:pt>
                <c:pt idx="6">
                  <c:v>4978</c:v>
                </c:pt>
                <c:pt idx="9">
                  <c:v>4712</c:v>
                </c:pt>
                <c:pt idx="12">
                  <c:v>5874</c:v>
                </c:pt>
              </c:numCache>
            </c:numRef>
          </c:val>
          <c:extLst>
            <c:ext xmlns:c16="http://schemas.microsoft.com/office/drawing/2014/chart" uri="{C3380CC4-5D6E-409C-BE32-E72D297353CC}">
              <c16:uniqueId val="{0000000A-F4A4-4E97-B4E9-8FA50C4A715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R01</c:v>
                  </c:pt>
                  <c:pt idx="3">
                    <c:v>R02</c:v>
                  </c:pt>
                  <c:pt idx="6">
                    <c:v>R03</c:v>
                  </c:pt>
                  <c:pt idx="9">
                    <c:v>R04</c:v>
                  </c:pt>
                  <c:pt idx="12">
                    <c:v>R05</c:v>
                  </c:pt>
                </c:lvl>
              </c:multiLvlStrCache>
            </c:multiLvlStrRef>
          </c:cat>
          <c:val>
            <c:numRef>
              <c:f>データシート!$B$67:$P$67</c:f>
              <c:numCache>
                <c:formatCode>General</c:formatCode>
                <c:ptCount val="15"/>
                <c:pt idx="0">
                  <c:v>#N/A</c:v>
                </c:pt>
                <c:pt idx="1">
                  <c:v>156</c:v>
                </c:pt>
                <c:pt idx="2">
                  <c:v>#N/A</c:v>
                </c:pt>
                <c:pt idx="3">
                  <c:v>#N/A</c:v>
                </c:pt>
                <c:pt idx="4">
                  <c:v>225</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F4A4-4E97-B4E9-8FA50C4A715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データシート!$B$72:$D$72</c:f>
              <c:numCache>
                <c:formatCode>#,##0;"▲ "#,##0</c:formatCode>
                <c:ptCount val="3"/>
                <c:pt idx="0">
                  <c:v>1199</c:v>
                </c:pt>
                <c:pt idx="1">
                  <c:v>1211</c:v>
                </c:pt>
                <c:pt idx="2">
                  <c:v>1364</c:v>
                </c:pt>
              </c:numCache>
            </c:numRef>
          </c:val>
          <c:extLst>
            <c:ext xmlns:c16="http://schemas.microsoft.com/office/drawing/2014/chart" uri="{C3380CC4-5D6E-409C-BE32-E72D297353CC}">
              <c16:uniqueId val="{00000000-EB6E-4E11-90EE-4D673B1CCDB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R03</c:v>
                </c:pt>
                <c:pt idx="1">
                  <c:v>R04</c:v>
                </c:pt>
                <c:pt idx="2">
                  <c:v>R05</c:v>
                </c:pt>
              </c:strCache>
            </c:strRef>
          </c:cat>
          <c:val>
            <c:numRef>
              <c:f>データシート!$B$73:$D$73</c:f>
              <c:numCache>
                <c:formatCode>#,##0;"▲ "#,##0</c:formatCode>
                <c:ptCount val="3"/>
                <c:pt idx="0">
                  <c:v>37</c:v>
                </c:pt>
                <c:pt idx="1">
                  <c:v>155</c:v>
                </c:pt>
                <c:pt idx="2">
                  <c:v>34</c:v>
                </c:pt>
              </c:numCache>
            </c:numRef>
          </c:val>
          <c:extLst>
            <c:ext xmlns:c16="http://schemas.microsoft.com/office/drawing/2014/chart" uri="{C3380CC4-5D6E-409C-BE32-E72D297353CC}">
              <c16:uniqueId val="{00000001-EB6E-4E11-90EE-4D673B1CCDB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R03</c:v>
                </c:pt>
                <c:pt idx="1">
                  <c:v>R04</c:v>
                </c:pt>
                <c:pt idx="2">
                  <c:v>R05</c:v>
                </c:pt>
              </c:strCache>
            </c:strRef>
          </c:cat>
          <c:val>
            <c:numRef>
              <c:f>データシート!$B$74:$D$74</c:f>
              <c:numCache>
                <c:formatCode>#,##0;"▲ "#,##0</c:formatCode>
                <c:ptCount val="3"/>
                <c:pt idx="0">
                  <c:v>939</c:v>
                </c:pt>
                <c:pt idx="1">
                  <c:v>980</c:v>
                </c:pt>
                <c:pt idx="2">
                  <c:v>928</c:v>
                </c:pt>
              </c:numCache>
            </c:numRef>
          </c:val>
          <c:extLst>
            <c:ext xmlns:c16="http://schemas.microsoft.com/office/drawing/2014/chart" uri="{C3380CC4-5D6E-409C-BE32-E72D297353CC}">
              <c16:uniqueId val="{00000002-EB6E-4E11-90EE-4D673B1CCDB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{72BBFD4C-BEBD-4653-AB4C-B43D22DBEBF8}</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0-FB75-49FD-89B7-00A9DD1C17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{595C9227-F0C5-4E79-B926-1D85E2FF2F91}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B75-49FD-89B7-00A9DD1C17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{C9C4190E-3A1D-4B02-819F-AA2D71A0E5FB}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B75-49FD-89B7-00A9DD1C17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{C855BA9C-2397-415A-BA48-15D0D8BB1C8A}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B75-49FD-89B7-00A9DD1C17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{75E131B4-0C44-4FB4-A32B-D1E25458275B}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B75-49FD-89B7-00A9DD1C179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{6876EE78-FB98-4192-A3E2-C283297B3948}</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5-FB75-49FD-89B7-00A9DD1C179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{D33F2A3C-154F-44F1-9F81-F20634AF333D}</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06-FB75-49FD-89B7-00A9DD1C179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{EEFE2ADC-D89B-49F4-81B6-807D88971CF2}</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07-FB75-49FD-89B7-00A9DD1C179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{8502A7DF-1FD9-4273-BE34-23B09D2B6D5C}</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08-FB75-49FD-89B7-00A9DD1C17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59.4</c:v>
                </c:pt>
                <c:pt idx="8">
                  <c:v>60.9</c:v>
                </c:pt>
                <c:pt idx="16">
                  <c:v>61.7</c:v>
                </c:pt>
                <c:pt idx="24">
                  <c:v>63.3</c:v>
                </c:pt>
                <c:pt idx="32">
                  <c:v>61.8</c:v>
                </c:pt>
              </c:numCache>
            </c:numRef>
          </c:xVal>
          <c:yVal>
            <c:numRef>
              <c:f>公会計指標分析・財政指標組合せ分析表!$BP$51:$DC$51</c:f>
              <c:numCache>
                <c:formatCode>#,##0.0;"▲ "#,##0.0</c:formatCode>
                <c:ptCount val="40"/>
                <c:pt idx="0">
                  <c:v>7.4</c:v>
                </c:pt>
                <c:pt idx="8">
                  <c:v>10.4</c:v>
                </c:pt>
              </c:numCache>
            </c:numRef>
          </c:yVal>
          <c:smooth val="0"/>
          <c:extLst>
            <c:ext xmlns:c16="http://schemas.microsoft.com/office/drawing/2014/chart" uri="{C3380CC4-5D6E-409C-BE32-E72D297353CC}">
              <c16:uniqueId val="{00000009-FB75-49FD-89B7-00A9DD1C179D}"/>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{C831AD77-BB29-4388-930F-5109D6D996BB}</c15:txfldGUID>
                      <c15:f>公会計指標分析・財政指標組合せ分析表!$BP$50</c15:f>
                      <c15:dlblFieldTableCache>
                        <c:ptCount val="1"/>
                        <c:pt idx="0">
                          <c:v>R01</c:v>
                        </c:pt>
                      </c15:dlblFieldTableCache>
                    </c15:dlblFTEntry>
                  </c15:dlblFieldTable>
                  <c15:showDataLabelsRange val="0"/>
                </c:ext>
                <c:ext xmlns:c16="http://schemas.microsoft.com/office/drawing/2014/chart" uri="{C3380CC4-5D6E-409C-BE32-E72D297353CC}">
                  <c16:uniqueId val="{0000000A-FB75-49FD-89B7-00A9DD1C179D}"/>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{A68C1855-D710-496F-A25A-68A72CBCF9AB}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B75-49FD-89B7-00A9DD1C17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{7BC92893-6ACA-4965-859D-55F58CAE6D1A}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B75-49FD-89B7-00A9DD1C17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{B3408D11-3FF8-4800-98B2-9BAD945E9484}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B75-49FD-89B7-00A9DD1C17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{1FB19B21-FB17-41C0-828E-7A5E96AE60BD}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B75-49FD-89B7-00A9DD1C179D}"/>
                </c:ext>
              </c:extLst>
            </c:dLbl>
            <c:dLbl>
              <c:idx val="8"/>
              <c:tx>
                <c:strRef>
                  <c:f>公会計指標分析・財政指標組合せ分析表!$BX$50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{9A993F46-151A-4B4C-836C-34CB0390E9FB}</c15:txfldGUID>
                      <c15:f>公会計指標分析・財政指標組合せ分析表!$BX$50</c15:f>
                      <c15:dlblFieldTableCache>
                        <c:ptCount val="1"/>
                        <c:pt idx="0">
                          <c:v>R02</c:v>
                        </c:pt>
                      </c15:dlblFieldTableCache>
                    </c15:dlblFTEntry>
                  </c15:dlblFieldTable>
                  <c15:showDataLabelsRange val="0"/>
                </c:ext>
                <c:ext xmlns:c16="http://schemas.microsoft.com/office/drawing/2014/chart" uri="{C3380CC4-5D6E-409C-BE32-E72D297353CC}">
                  <c16:uniqueId val="{0000000F-FB75-49FD-89B7-00A9DD1C179D}"/>
                </c:ext>
              </c:extLst>
            </c:dLbl>
            <c:dLbl>
              <c:idx val="16"/>
              <c:tx>
                <c:strRef>
                  <c:f>公会計指標分析・財政指標組合せ分析表!$CF$50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{4DB71818-EDC8-4476-9063-5891EE47E0AE}</c15:txfldGUID>
                      <c15:f>公会計指標分析・財政指標組合せ分析表!$CF$50</c15:f>
                      <c15:dlblFieldTableCache>
                        <c:ptCount val="1"/>
                        <c:pt idx="0">
                          <c:v>R03</c:v>
                        </c:pt>
                      </c15:dlblFieldTableCache>
                    </c15:dlblFTEntry>
                  </c15:dlblFieldTable>
                  <c15:showDataLabelsRange val="0"/>
                </c:ext>
                <c:ext xmlns:c16="http://schemas.microsoft.com/office/drawing/2014/chart" uri="{C3380CC4-5D6E-409C-BE32-E72D297353CC}">
                  <c16:uniqueId val="{00000010-FB75-49FD-89B7-00A9DD1C179D}"/>
                </c:ext>
              </c:extLst>
            </c:dLbl>
            <c:dLbl>
              <c:idx val="24"/>
              <c:tx>
                <c:strRef>
                  <c:f>公会計指標分析・財政指標組合せ分析表!$CN$50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{099D7766-7C80-4857-94E1-719B07C7EDCA}</c15:txfldGUID>
                      <c15:f>公会計指標分析・財政指標組合せ分析表!$CN$50</c15:f>
                      <c15:dlblFieldTableCache>
                        <c:ptCount val="1"/>
                        <c:pt idx="0">
                          <c:v>R04</c:v>
                        </c:pt>
                      </c15:dlblFieldTableCache>
                    </c15:dlblFTEntry>
                  </c15:dlblFieldTable>
                  <c15:showDataLabelsRange val="0"/>
                </c:ext>
                <c:ext xmlns:c16="http://schemas.microsoft.com/office/drawing/2014/chart" uri="{C3380CC4-5D6E-409C-BE32-E72D297353CC}">
                  <c16:uniqueId val="{00000011-FB75-49FD-89B7-00A9DD1C179D}"/>
                </c:ext>
              </c:extLst>
            </c:dLbl>
            <c:dLbl>
              <c:idx val="32"/>
              <c:tx>
                <c:strRef>
                  <c:f>公会計指標分析・財政指標組合せ分析表!$CV$50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{BDA70638-37CD-4F3B-B2B3-B9C4DF788B5E}</c15:txfldGUID>
                      <c15:f>公会計指標分析・財政指標組合せ分析表!$CV$50</c15:f>
                      <c15:dlblFieldTableCache>
                        <c:ptCount val="1"/>
                        <c:pt idx="0">
                          <c:v>R05</c:v>
                        </c:pt>
                      </c15:dlblFieldTableCache>
                    </c15:dlblFTEntry>
                  </c15:dlblFieldTable>
                  <c15:showDataLabelsRange val="0"/>
                </c:ext>
                <c:ext xmlns:c16="http://schemas.microsoft.com/office/drawing/2014/chart" uri="{C3380CC4-5D6E-409C-BE32-E72D297353CC}">
                  <c16:uniqueId val="{00000012-FB75-49FD-89B7-00A9DD1C17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60.2</c:v>
                </c:pt>
                <c:pt idx="8">
                  <c:v>61</c:v>
                </c:pt>
                <c:pt idx="16">
                  <c:v>62.2</c:v>
                </c:pt>
                <c:pt idx="24">
                  <c:v>63.6</c:v>
                </c:pt>
                <c:pt idx="32">
                  <c:v>65.900000000000006</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FB75-49FD-89B7-00A9DD1C179D}"/>
            </c:ext>
          </c:extLst>
        </c:ser>
        <c:dLbls>
          <c:showLegendKey val="0"/>
          <c:showVal val="1"/>
          <c:showCatName val="0"/>
          <c:showSerName val="0"/>
          <c:showPercent val="0"/>
          <c:showBubbleSize val="0"/>
        </c:dLbls>
        <c:axId val="46179840"/>
        <c:axId val="46181760"/>
      </c:scatterChart>
      <c:valAx>
        <c:axId val="46179840"/>
        <c:scaling>
          <c:orientation val="maxMin"/>
          <c:max val="67"/>
          <c:min val="58"/>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{BA266980-6C83-4C9C-B117-F701D6E6EC0A}</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0-664E-4094-A7AB-2E85A240B7F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{C235A30D-048B-4264-9A62-5F9934265FD4}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64E-4094-A7AB-2E85A240B7F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{A9132508-8E40-4036-9E6F-E9B27AF5718D}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64E-4094-A7AB-2E85A240B7F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{E90C5424-E7E3-490C-8DA9-A3D58116BA8D}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64E-4094-A7AB-2E85A240B7F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{60A31F0F-7F7D-42D5-A0FE-C8FEB1150019}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64E-4094-A7AB-2E85A240B7F3}"/>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{AB29D159-D2CD-4C19-9502-AE2AF783CF04}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5-664E-4094-A7AB-2E85A240B7F3}"/>
                </c:ext>
              </c:extLst>
            </c:dLbl>
            <c:dLbl>
              <c:idx val="16"/>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{7DC93DBF-0120-45BC-BE02-24D521C06DD4}</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06-664E-4094-A7AB-2E85A240B7F3}"/>
                </c:ext>
              </c:extLst>
            </c:dLbl>
            <c:dLbl>
              <c:idx val="24"/>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{59DC3426-F0A2-4C8A-A218-39C6B8B71A0A}</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07-664E-4094-A7AB-2E85A240B7F3}"/>
                </c:ext>
              </c:extLst>
            </c:dLbl>
            <c:dLbl>
              <c:idx val="32"/>
              <c:tx>
                <c:strRef>
                  <c:f>公会計指標分析・財政指標組合せ分析表!$CV$72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{29710350-3BC4-4761-9763-FF9C72C8A6D4}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08-664E-4094-A7AB-2E85A240B7F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7</c:v>
                </c:pt>
                <c:pt idx="8">
                  <c:v>8</c:v>
                </c:pt>
                <c:pt idx="16">
                  <c:v>8.8000000000000007</c:v>
                </c:pt>
                <c:pt idx="24">
                  <c:v>9</c:v>
                </c:pt>
                <c:pt idx="32">
                  <c:v>9.1999999999999993</c:v>
                </c:pt>
              </c:numCache>
            </c:numRef>
          </c:xVal>
          <c:yVal>
            <c:numRef>
              <c:f>公会計指標分析・財政指標組合せ分析表!$BP$73:$DC$73</c:f>
              <c:numCache>
                <c:formatCode>#,##0.0;"▲ "#,##0.0</c:formatCode>
                <c:ptCount val="40"/>
                <c:pt idx="0">
                  <c:v>7.4</c:v>
                </c:pt>
                <c:pt idx="8">
                  <c:v>10.4</c:v>
                </c:pt>
              </c:numCache>
            </c:numRef>
          </c:yVal>
          <c:smooth val="0"/>
          <c:extLst>
            <c:ext xmlns:c16="http://schemas.microsoft.com/office/drawing/2014/chart" uri="{C3380CC4-5D6E-409C-BE32-E72D297353CC}">
              <c16:uniqueId val="{00000009-664E-4094-A7AB-2E85A240B7F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R01</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{B170D60E-2DEF-4049-95CE-E4BDAF252C68}</c15:txfldGUID>
                      <c15:f>公会計指標分析・財政指標組合せ分析表!$BP$72</c15:f>
                      <c15:dlblFieldTableCache>
                        <c:ptCount val="1"/>
                        <c:pt idx="0">
                          <c:v>R01</c:v>
                        </c:pt>
                      </c15:dlblFieldTableCache>
                    </c15:dlblFTEntry>
                  </c15:dlblFieldTable>
                  <c15:showDataLabelsRange val="0"/>
                </c:ext>
                <c:ext xmlns:c16="http://schemas.microsoft.com/office/drawing/2014/chart" uri="{C3380CC4-5D6E-409C-BE32-E72D297353CC}">
                  <c16:uniqueId val="{0000000A-664E-4094-A7AB-2E85A240B7F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{1E087D85-0136-4B3E-8FCD-79E6C5DA1515}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64E-4094-A7AB-2E85A240B7F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{E7E8134B-B457-48E1-B6EC-4BD011C2A521}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64E-4094-A7AB-2E85A240B7F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{07AC5535-0D00-4E53-A687-742C28F52E43}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64E-4094-A7AB-2E85A240B7F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{3FDC5398-8BD9-41A2-9E65-F3434BA29AE9}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64E-4094-A7AB-2E85A240B7F3}"/>
                </c:ext>
              </c:extLst>
            </c:dLbl>
            <c:dLbl>
              <c:idx val="8"/>
              <c:tx>
                <c:strRef>
                  <c:f>公会計指標分析・財政指標組合せ分析表!$BX$72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{9DCCA9E9-62D3-4841-9970-7012887D24A4}</c15:txfldGUID>
                      <c15:f>公会計指標分析・財政指標組合せ分析表!$BX$72</c15:f>
                      <c15:dlblFieldTableCache>
                        <c:ptCount val="1"/>
                        <c:pt idx="0">
                          <c:v>R02</c:v>
                        </c:pt>
                      </c15:dlblFieldTableCache>
                    </c15:dlblFTEntry>
                  </c15:dlblFieldTable>
                  <c15:showDataLabelsRange val="0"/>
                </c:ext>
                <c:ext xmlns:c16="http://schemas.microsoft.com/office/drawing/2014/chart" uri="{C3380CC4-5D6E-409C-BE32-E72D297353CC}">
                  <c16:uniqueId val="{0000000F-664E-4094-A7AB-2E85A240B7F3}"/>
                </c:ext>
              </c:extLst>
            </c:dLbl>
            <c:dLbl>
              <c:idx val="16"/>
              <c:layout>
                <c:manualLayout>
                  <c:x val="-4.4905057365901245E-2"/>
                  <c:y val="-6.2416647087793951E-2"/>
                </c:manualLayout>
              </c:layout>
              <c:tx>
                <c:strRef>
                  <c:f>公会計指標分析・財政指標組合せ分析表!$CF$72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{A8E1C641-F59F-4B48-8CE5-66A90EB1A64A}</c15:txfldGUID>
                      <c15:f>公会計指標分析・財政指標組合せ分析表!$CF$72</c15:f>
                      <c15:dlblFieldTableCache>
                        <c:ptCount val="1"/>
                        <c:pt idx="0">
                          <c:v>R03</c:v>
                        </c:pt>
                      </c15:dlblFieldTableCache>
                    </c15:dlblFTEntry>
                  </c15:dlblFieldTable>
                  <c15:showDataLabelsRange val="0"/>
                </c:ext>
                <c:ext xmlns:c16="http://schemas.microsoft.com/office/drawing/2014/chart" uri="{C3380CC4-5D6E-409C-BE32-E72D297353CC}">
                  <c16:uniqueId val="{00000010-664E-4094-A7AB-2E85A240B7F3}"/>
                </c:ext>
              </c:extLst>
            </c:dLbl>
            <c:dLbl>
              <c:idx val="24"/>
              <c:layout>
                <c:manualLayout>
                  <c:x val="-1.8235628084250059E-2"/>
                  <c:y val="-6.2416647087793951E-2"/>
                </c:manualLayout>
              </c:layout>
              <c:tx>
                <c:strRef>
                  <c:f>公会計指標分析・財政指標組合せ分析表!$CN$72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{C7F9B350-F5F5-451D-9C63-28D6D0BD5D2F}</c15:txfldGUID>
                      <c15:f>公会計指標分析・財政指標組合せ分析表!$CN$72</c15:f>
                      <c15:dlblFieldTableCache>
                        <c:ptCount val="1"/>
                        <c:pt idx="0">
                          <c:v>R04</c:v>
                        </c:pt>
                      </c15:dlblFieldTableCache>
                    </c15:dlblFTEntry>
                  </c15:dlblFieldTable>
                  <c15:showDataLabelsRange val="0"/>
                </c:ext>
                <c:ext xmlns:c16="http://schemas.microsoft.com/office/drawing/2014/chart" uri="{C3380CC4-5D6E-409C-BE32-E72D297353CC}">
                  <c16:uniqueId val="{00000011-664E-4094-A7AB-2E85A240B7F3}"/>
                </c:ext>
              </c:extLst>
            </c:dLbl>
            <c:dLbl>
              <c:idx val="32"/>
              <c:tx>
                <c:strRef>
                  <c:f>公会計指標分析・財政指標組合せ分析表!$CV$72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{CADD8A07-85EB-4C4B-9687-DDBF773185D4}</c15:txfldGUID>
                      <c15:f>公会計指標分析・財政指標組合せ分析表!$CV$72</c15:f>
                      <c15:dlblFieldTableCache>
                        <c:ptCount val="1"/>
                        <c:pt idx="0">
                          <c:v>R05</c:v>
                        </c:pt>
                      </c15:dlblFieldTableCache>
                    </c15:dlblFTEntry>
                  </c15:dlblFieldTable>
                  <c15:showDataLabelsRange val="0"/>
                </c:ext>
                <c:ext xmlns:c16="http://schemas.microsoft.com/office/drawing/2014/chart" uri="{C3380CC4-5D6E-409C-BE32-E72D297353CC}">
                  <c16:uniqueId val="{00000012-664E-4094-A7AB-2E85A240B7F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7.4</c:v>
                </c:pt>
                <c:pt idx="16">
                  <c:v>7.5</c:v>
                </c:pt>
                <c:pt idx="24">
                  <c:v>7.5</c:v>
                </c:pt>
                <c:pt idx="32">
                  <c:v>7.7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664E-4094-A7AB-2E85A240B7F3}"/>
            </c:ext>
          </c:extLst>
        </c:ser>
        <c:dLbls>
          <c:showLegendKey val="0"/>
          <c:showVal val="1"/>
          <c:showCatName val="0"/>
          <c:showSerName val="0"/>
          <c:showPercent val="0"/>
          <c:showBubbleSize val="0"/>
        </c:dLbls>
        <c:axId val="84219776"/>
        <c:axId val="84234240"/>
      </c:scatterChart>
      <c:valAx>
        <c:axId val="84219776"/>
        <c:scaling>
          <c:orientation val="maxMin"/>
          <c:max val="8.1"/>
          <c:min val="6.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2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口減少や少子高齢化の進展に加え、地域の経済や雇用が一段と厳しさを増す中で、税収には若干の伸びが見られるものの、依然として類似団体平均値を下回っている状況が継続しており、地方交付税に大きく依存している財政構造である。</a:t>
          </a:r>
        </a:p>
        <a:p>
          <a:r>
            <a:rPr kumimoji="1" lang="ja-JP" altLang="en-US" sz="1300">
              <a:latin typeface="ＭＳ Ｐゴシック" panose="020B0600070205080204" pitchFamily="50" charset="-128"/>
              <a:ea typeface="ＭＳ Ｐゴシック" panose="020B0600070205080204" pitchFamily="50" charset="-128"/>
            </a:rPr>
            <a:t>　今後は、移住定住事業の推進により人口減少の歯止めとなる事業を展開し、町税等の更なる徴収率向上対策に取り組みつつ、行政の効率化に努めることにより、財政の健全化を図る。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28575</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00775"/>
          <a:ext cx="0" cy="14276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114952</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59442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28575</xdr:rowOff>
    </xdr:from>
    <xdr:to>
      <xdr:col>24</xdr:col>
      <xdr:colOff>12700</xdr:colOff>
      <xdr:row>36</xdr:row>
      <xdr:rowOff>28575</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00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155575</xdr:rowOff>
    </xdr:from>
    <xdr:to>
      <xdr:col>23</xdr:col>
      <xdr:colOff>133350</xdr:colOff>
      <xdr:row>43</xdr:row>
      <xdr:rowOff>155575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114800" y="752792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155575</xdr:rowOff>
    </xdr:from>
    <xdr:to>
      <xdr:col>19</xdr:col>
      <xdr:colOff>133350</xdr:colOff>
      <xdr:row>43</xdr:row>
      <xdr:rowOff>155575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52792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155575</xdr:rowOff>
    </xdr:from>
    <xdr:to>
      <xdr:col>19</xdr:col>
      <xdr:colOff>184150</xdr:colOff>
      <xdr:row>43</xdr:row>
      <xdr:rowOff>85725</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95902</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253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135467</xdr:rowOff>
    </xdr:from>
    <xdr:to>
      <xdr:col>15</xdr:col>
      <xdr:colOff>82550</xdr:colOff>
      <xdr:row>43</xdr:row>
      <xdr:rowOff>155575</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50781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135467</xdr:rowOff>
    </xdr:from>
    <xdr:to>
      <xdr:col>15</xdr:col>
      <xdr:colOff>133350</xdr:colOff>
      <xdr:row>43</xdr:row>
      <xdr:rowOff>65617</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75794</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135467</xdr:rowOff>
    </xdr:from>
    <xdr:to>
      <xdr:col>11</xdr:col>
      <xdr:colOff>31750</xdr:colOff>
      <xdr:row>43</xdr:row>
      <xdr:rowOff>135467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50781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155575</xdr:rowOff>
    </xdr:from>
    <xdr:to>
      <xdr:col>11</xdr:col>
      <xdr:colOff>82550</xdr:colOff>
      <xdr:row>43</xdr:row>
      <xdr:rowOff>85725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95902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4233</xdr:rowOff>
    </xdr:from>
    <xdr:to>
      <xdr:col>7</xdr:col>
      <xdr:colOff>31750</xdr:colOff>
      <xdr:row>43</xdr:row>
      <xdr:rowOff>105833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116010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45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104775</xdr:rowOff>
    </xdr:from>
    <xdr:to>
      <xdr:col>23</xdr:col>
      <xdr:colOff>184150</xdr:colOff>
      <xdr:row>44</xdr:row>
      <xdr:rowOff>34925</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652</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73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104775</xdr:rowOff>
    </xdr:from>
    <xdr:to>
      <xdr:col>19</xdr:col>
      <xdr:colOff>184150</xdr:colOff>
      <xdr:row>44</xdr:row>
      <xdr:rowOff>34925</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19702</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635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104775</xdr:rowOff>
    </xdr:from>
    <xdr:to>
      <xdr:col>15</xdr:col>
      <xdr:colOff>133350</xdr:colOff>
      <xdr:row>44</xdr:row>
      <xdr:rowOff>34925</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7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19702</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6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84667</xdr:rowOff>
    </xdr:from>
    <xdr:to>
      <xdr:col>11</xdr:col>
      <xdr:colOff>82550</xdr:colOff>
      <xdr:row>44</xdr:row>
      <xdr:rowOff>14817</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171044</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84667</xdr:rowOff>
    </xdr:from>
    <xdr:to>
      <xdr:col>7</xdr:col>
      <xdr:colOff>31750</xdr:colOff>
      <xdr:row>44</xdr:row>
      <xdr:rowOff>14817</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45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171044</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543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義務的経費や補助金の削減により類似団体平均を下回っているが、地方交付税に大きく依存している財政構造にかわりがないことから、今後も引き続き計画的な事業の見直しを進めて経常経費の削減を図ると共に、税収確保に向けた取り組みを強化し、自主財源の確保に努める。</a:t>
          </a: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40005</xdr:rowOff>
    </xdr:from>
    <xdr:to>
      <xdr:col>23</xdr:col>
      <xdr:colOff>133350</xdr:colOff>
      <xdr:row>67</xdr:row>
      <xdr:rowOff>51858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55555"/>
          <a:ext cx="0" cy="13834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23935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1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51858</xdr:rowOff>
    </xdr:from>
    <xdr:to>
      <xdr:col>24</xdr:col>
      <xdr:colOff>12700</xdr:colOff>
      <xdr:row>67</xdr:row>
      <xdr:rowOff>51858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390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126382</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899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40005</xdr:rowOff>
    </xdr:from>
    <xdr:to>
      <xdr:col>24</xdr:col>
      <xdr:colOff>12700</xdr:colOff>
      <xdr:row>59</xdr:row>
      <xdr:rowOff>40005</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5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124883</xdr:rowOff>
    </xdr:from>
    <xdr:to>
      <xdr:col>23</xdr:col>
      <xdr:colOff>133350</xdr:colOff>
      <xdr:row>62</xdr:row>
      <xdr:rowOff>132927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754783"/>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83837</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88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68580</xdr:rowOff>
    </xdr:from>
    <xdr:to>
      <xdr:col>19</xdr:col>
      <xdr:colOff>133350</xdr:colOff>
      <xdr:row>62</xdr:row>
      <xdr:rowOff>132927</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698480"/>
          <a:ext cx="8890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63500</xdr:rowOff>
    </xdr:from>
    <xdr:to>
      <xdr:col>19</xdr:col>
      <xdr:colOff>184150</xdr:colOff>
      <xdr:row>63</xdr:row>
      <xdr:rowOff>165100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63</xdr:row>
      <xdr:rowOff>149877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5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68580</xdr:rowOff>
    </xdr:from>
    <xdr:to>
      <xdr:col>15</xdr:col>
      <xdr:colOff>82550</xdr:colOff>
      <xdr:row>63</xdr:row>
      <xdr:rowOff>86148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2336800" y="10698480"/>
          <a:ext cx="889000" cy="1890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62</xdr:row>
      <xdr:rowOff>90170</xdr:rowOff>
    </xdr:from>
    <xdr:to>
      <xdr:col>15</xdr:col>
      <xdr:colOff>133350</xdr:colOff>
      <xdr:row>63</xdr:row>
      <xdr:rowOff>20320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5097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169121</xdr:rowOff>
    </xdr:from>
    <xdr:to>
      <xdr:col>11</xdr:col>
      <xdr:colOff>31750</xdr:colOff>
      <xdr:row>63</xdr:row>
      <xdr:rowOff>86148</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1447800" y="10799021"/>
          <a:ext cx="889000" cy="88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111760</xdr:rowOff>
    </xdr:from>
    <xdr:to>
      <xdr:col>11</xdr:col>
      <xdr:colOff>82550</xdr:colOff>
      <xdr:row>64</xdr:row>
      <xdr:rowOff>41910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64</xdr:row>
      <xdr:rowOff>26687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164042</xdr:rowOff>
    </xdr:from>
    <xdr:to>
      <xdr:col>7</xdr:col>
      <xdr:colOff>31750</xdr:colOff>
      <xdr:row>64</xdr:row>
      <xdr:rowOff>94192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65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78969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1051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74083</xdr:rowOff>
    </xdr:from>
    <xdr:to>
      <xdr:col>23</xdr:col>
      <xdr:colOff>184150</xdr:colOff>
      <xdr:row>63</xdr:row>
      <xdr:rowOff>4233</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703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90610</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82127</xdr:rowOff>
    </xdr:from>
    <xdr:to>
      <xdr:col>19</xdr:col>
      <xdr:colOff>184150</xdr:colOff>
      <xdr:row>63</xdr:row>
      <xdr:rowOff>12277</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712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22454</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809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17780</xdr:rowOff>
    </xdr:from>
    <xdr:to>
      <xdr:col>15</xdr:col>
      <xdr:colOff>133350</xdr:colOff>
      <xdr:row>62</xdr:row>
      <xdr:rowOff>119380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129557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41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35348</xdr:rowOff>
    </xdr:from>
    <xdr:to>
      <xdr:col>11</xdr:col>
      <xdr:colOff>82550</xdr:colOff>
      <xdr:row>63</xdr:row>
      <xdr:rowOff>136948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836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147125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055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118321</xdr:rowOff>
    </xdr:from>
    <xdr:to>
      <xdr:col>7</xdr:col>
      <xdr:colOff>31750</xdr:colOff>
      <xdr:row>63</xdr:row>
      <xdr:rowOff>48471</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48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58648</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517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[573,546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類似団体平均値を上回っているのは、主に人件費が要因となっている。</a:t>
          </a:r>
        </a:p>
        <a:p>
          <a:r>
            <a:rPr kumimoji="1" lang="ja-JP" altLang="en-US" sz="1300">
              <a:latin typeface="ＭＳ Ｐゴシック" panose="020B0600070205080204" pitchFamily="50" charset="-128"/>
              <a:ea typeface="ＭＳ Ｐゴシック" panose="020B0600070205080204" pitchFamily="50" charset="-128"/>
            </a:rPr>
            <a:t>　今後は、行政サービスの維持・確保及び業務のバランスを考慮しつつ、事務事業の見直し及び退職者数に応じた新規採用などにより職員配置の適正化を図り、コストの削減に努める。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121098</xdr:rowOff>
    </xdr:from>
    <xdr:to>
      <xdr:col>23</xdr:col>
      <xdr:colOff>133350</xdr:colOff>
      <xdr:row>89</xdr:row>
      <xdr:rowOff>39134</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4008548"/>
          <a:ext cx="0" cy="12896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11211</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270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1,861,811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39134</xdr:rowOff>
    </xdr:from>
    <xdr:to>
      <xdr:col>24</xdr:col>
      <xdr:colOff>12700</xdr:colOff>
      <xdr:row>89</xdr:row>
      <xdr:rowOff>39134</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298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36025</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752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121098</xdr:rowOff>
    </xdr:from>
    <xdr:to>
      <xdr:col>24</xdr:col>
      <xdr:colOff>12700</xdr:colOff>
      <xdr:row>81</xdr:row>
      <xdr:rowOff>121098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4008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1115</xdr:rowOff>
    </xdr:from>
    <xdr:to>
      <xdr:col>23</xdr:col>
      <xdr:colOff>133350</xdr:colOff>
      <xdr:row>83</xdr:row>
      <xdr:rowOff>31638</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231465"/>
          <a:ext cx="838200" cy="30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140885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0283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124358</xdr:rowOff>
    </xdr:from>
    <xdr:to>
      <xdr:col>23</xdr:col>
      <xdr:colOff>184150</xdr:colOff>
      <xdr:row>83</xdr:row>
      <xdr:rowOff>54508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183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1115</xdr:rowOff>
    </xdr:from>
    <xdr:to>
      <xdr:col>19</xdr:col>
      <xdr:colOff>133350</xdr:colOff>
      <xdr:row>83</xdr:row>
      <xdr:rowOff>10240</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4231465"/>
          <a:ext cx="889000" cy="9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113471</xdr:rowOff>
    </xdr:from>
    <xdr:to>
      <xdr:col>19</xdr:col>
      <xdr:colOff>184150</xdr:colOff>
      <xdr:row>83</xdr:row>
      <xdr:rowOff>43621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1723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53798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41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355</xdr:rowOff>
    </xdr:from>
    <xdr:to>
      <xdr:col>15</xdr:col>
      <xdr:colOff>82550</xdr:colOff>
      <xdr:row>83</xdr:row>
      <xdr:rowOff>10240</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230705"/>
          <a:ext cx="889000" cy="9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83817</xdr:rowOff>
    </xdr:from>
    <xdr:to>
      <xdr:col>15</xdr:col>
      <xdr:colOff>133350</xdr:colOff>
      <xdr:row>83</xdr:row>
      <xdr:rowOff>13967</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142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24144</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11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144836</xdr:rowOff>
    </xdr:from>
    <xdr:to>
      <xdr:col>11</xdr:col>
      <xdr:colOff>31750</xdr:colOff>
      <xdr:row>83</xdr:row>
      <xdr:rowOff>355</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4203736"/>
          <a:ext cx="889000" cy="26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67002</xdr:rowOff>
    </xdr:from>
    <xdr:to>
      <xdr:col>11</xdr:col>
      <xdr:colOff>82550</xdr:colOff>
      <xdr:row>82</xdr:row>
      <xdr:rowOff>168602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125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7329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4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35531</xdr:rowOff>
    </xdr:from>
    <xdr:to>
      <xdr:col>7</xdr:col>
      <xdr:colOff>31750</xdr:colOff>
      <xdr:row>82</xdr:row>
      <xdr:rowOff>137131</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0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147308</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3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152288</xdr:rowOff>
    </xdr:from>
    <xdr:to>
      <xdr:col>23</xdr:col>
      <xdr:colOff>184150</xdr:colOff>
      <xdr:row>83</xdr:row>
      <xdr:rowOff>82438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1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124365</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1832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121765</xdr:rowOff>
    </xdr:from>
    <xdr:to>
      <xdr:col>19</xdr:col>
      <xdr:colOff>184150</xdr:colOff>
      <xdr:row>83</xdr:row>
      <xdr:rowOff>51915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180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36692</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267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130890</xdr:rowOff>
    </xdr:from>
    <xdr:to>
      <xdr:col>15</xdr:col>
      <xdr:colOff>133350</xdr:colOff>
      <xdr:row>83</xdr:row>
      <xdr:rowOff>61040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189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45817</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276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121005</xdr:rowOff>
    </xdr:from>
    <xdr:to>
      <xdr:col>11</xdr:col>
      <xdr:colOff>82550</xdr:colOff>
      <xdr:row>83</xdr:row>
      <xdr:rowOff>51155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7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35932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66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94036</xdr:rowOff>
    </xdr:from>
    <xdr:to>
      <xdr:col>7</xdr:col>
      <xdr:colOff>31750</xdr:colOff>
      <xdr:row>83</xdr:row>
      <xdr:rowOff>24186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415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8963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42393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概ね類似団体平均値で推移していたが、職員構成の変動に伴う階層変動により類似団体を上回っている。</a:t>
          </a:r>
        </a:p>
        <a:p>
          <a:r>
            <a:rPr kumimoji="1" lang="ja-JP" altLang="en-US" sz="1300">
              <a:latin typeface="ＭＳ Ｐゴシック" panose="020B0600070205080204" pitchFamily="50" charset="-128"/>
              <a:ea typeface="ＭＳ Ｐゴシック" panose="020B0600070205080204" pitchFamily="50" charset="-128"/>
            </a:rPr>
            <a:t>　今後は、職員の適正配置により人件費の縮減を図ると共に、給与体系の適正化に努める。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5" name="給与水準   （国との比較）グラフ枠">
          <a:extLst>
            <a:ext uri="{FF2B5EF4-FFF2-40B4-BE49-F238E27FC236}">
              <a16:creationId xmlns:a16="http://schemas.microsoft.com/office/drawing/2014/main" id="{00000000-0008-0000-0300-0000F5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60007</xdr:rowOff>
    </xdr:from>
    <xdr:to>
      <xdr:col>81</xdr:col>
      <xdr:colOff>44450</xdr:colOff>
      <xdr:row>88</xdr:row>
      <xdr:rowOff>108586</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flipV="1">
          <a:off x="17018000" y="13947457"/>
          <a:ext cx="0" cy="124872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80663</xdr:rowOff>
    </xdr:from>
    <xdr:ext cx="762000" cy="259045"/>
    <xdr:sp macro="" textlink="">
      <xdr:nvSpPr>
        <xdr:cNvPr id="247" name="給与水準   （国との比較）最小値テキスト">
          <a:extLst>
            <a:ext uri="{FF2B5EF4-FFF2-40B4-BE49-F238E27FC236}">
              <a16:creationId xmlns:a16="http://schemas.microsoft.com/office/drawing/2014/main" id="{00000000-0008-0000-0300-0000F7000000}"/>
            </a:ext>
          </a:extLst>
        </xdr:cNvPr>
        <xdr:cNvSpPr txBox="1"/>
      </xdr:nvSpPr>
      <xdr:spPr>
        <a:xfrm>
          <a:off x="17106900" y="1516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108586</xdr:rowOff>
    </xdr:from>
    <xdr:to>
      <xdr:col>81</xdr:col>
      <xdr:colOff>133350</xdr:colOff>
      <xdr:row>88</xdr:row>
      <xdr:rowOff>108586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6929100" y="15196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146384</xdr:rowOff>
    </xdr:from>
    <xdr:ext cx="762000" cy="259045"/>
    <xdr:sp macro="" textlink="">
      <xdr:nvSpPr>
        <xdr:cNvPr id="249" name="給与水準   （国との比較）最大値テキスト">
          <a:extLst>
            <a:ext uri="{FF2B5EF4-FFF2-40B4-BE49-F238E27FC236}">
              <a16:creationId xmlns:a16="http://schemas.microsoft.com/office/drawing/2014/main" id="{00000000-0008-0000-0300-0000F9000000}"/>
            </a:ext>
          </a:extLst>
        </xdr:cNvPr>
        <xdr:cNvSpPr txBox="1"/>
      </xdr:nvSpPr>
      <xdr:spPr>
        <a:xfrm>
          <a:off x="17106900" y="13690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60007</xdr:rowOff>
    </xdr:from>
    <xdr:to>
      <xdr:col>81</xdr:col>
      <xdr:colOff>133350</xdr:colOff>
      <xdr:row>81</xdr:row>
      <xdr:rowOff>60007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3947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56832</xdr:rowOff>
    </xdr:from>
    <xdr:to>
      <xdr:col>81</xdr:col>
      <xdr:colOff>44450</xdr:colOff>
      <xdr:row>87</xdr:row>
      <xdr:rowOff>99061</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179800" y="14972982"/>
          <a:ext cx="838200" cy="4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151782</xdr:rowOff>
    </xdr:from>
    <xdr:ext cx="762000" cy="259045"/>
    <xdr:sp macro="" textlink="">
      <xdr:nvSpPr>
        <xdr:cNvPr id="252" name="給与水準   （国との比較）平均値テキスト">
          <a:extLst>
            <a:ext uri="{FF2B5EF4-FFF2-40B4-BE49-F238E27FC236}">
              <a16:creationId xmlns:a16="http://schemas.microsoft.com/office/drawing/2014/main" id="{00000000-0008-0000-0300-0000FC000000}"/>
            </a:ext>
          </a:extLst>
        </xdr:cNvPr>
        <xdr:cNvSpPr txBox="1"/>
      </xdr:nvSpPr>
      <xdr:spPr>
        <a:xfrm>
          <a:off x="17106900" y="1472503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135255</xdr:rowOff>
    </xdr:from>
    <xdr:to>
      <xdr:col>81</xdr:col>
      <xdr:colOff>95250</xdr:colOff>
      <xdr:row>87</xdr:row>
      <xdr:rowOff>65405</xdr:rowOff>
    </xdr:to>
    <xdr:sp macro="" textlink="">
      <xdr:nvSpPr>
        <xdr:cNvPr id="253" name="フローチャート: 判断 252">
          <a:extLst>
            <a:ext uri="{FF2B5EF4-FFF2-40B4-BE49-F238E27FC236}">
              <a16:creationId xmlns:a16="http://schemas.microsoft.com/office/drawing/2014/main" id="{00000000-0008-0000-0300-0000FD000000}"/>
            </a:ext>
          </a:extLst>
        </xdr:cNvPr>
        <xdr:cNvSpPr/>
      </xdr:nvSpPr>
      <xdr:spPr>
        <a:xfrm>
          <a:off x="16967200" y="14879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56832</xdr:rowOff>
    </xdr:from>
    <xdr:to>
      <xdr:col>77</xdr:col>
      <xdr:colOff>44450</xdr:colOff>
      <xdr:row>87</xdr:row>
      <xdr:rowOff>86995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5290800" y="14972982"/>
          <a:ext cx="8890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141288</xdr:rowOff>
    </xdr:from>
    <xdr:to>
      <xdr:col>77</xdr:col>
      <xdr:colOff>95250</xdr:colOff>
      <xdr:row>87</xdr:row>
      <xdr:rowOff>71438</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129000" y="14885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81615</xdr:rowOff>
    </xdr:from>
    <xdr:ext cx="7366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5798800" y="14654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86995</xdr:rowOff>
    </xdr:from>
    <xdr:to>
      <xdr:col>72</xdr:col>
      <xdr:colOff>203200</xdr:colOff>
      <xdr:row>87</xdr:row>
      <xdr:rowOff>117157</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flipV="1">
          <a:off x="14401800" y="15003145"/>
          <a:ext cx="8890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153352</xdr:rowOff>
    </xdr:from>
    <xdr:to>
      <xdr:col>73</xdr:col>
      <xdr:colOff>44450</xdr:colOff>
      <xdr:row>87</xdr:row>
      <xdr:rowOff>83502</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5240000" y="14898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93679</xdr:rowOff>
    </xdr:from>
    <xdr:ext cx="7620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4909800" y="14666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8573</xdr:rowOff>
    </xdr:from>
    <xdr:to>
      <xdr:col>68</xdr:col>
      <xdr:colOff>152400</xdr:colOff>
      <xdr:row>87</xdr:row>
      <xdr:rowOff>117157</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3512800" y="14924723"/>
          <a:ext cx="889000" cy="108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147320</xdr:rowOff>
    </xdr:from>
    <xdr:to>
      <xdr:col>68</xdr:col>
      <xdr:colOff>203200</xdr:colOff>
      <xdr:row>87</xdr:row>
      <xdr:rowOff>77470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4351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87647</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020800" y="1466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147320</xdr:rowOff>
    </xdr:from>
    <xdr:to>
      <xdr:col>64</xdr:col>
      <xdr:colOff>152400</xdr:colOff>
      <xdr:row>87</xdr:row>
      <xdr:rowOff>77470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3462000" y="1489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62247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3131800" y="1497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48261</xdr:rowOff>
    </xdr:from>
    <xdr:to>
      <xdr:col>81</xdr:col>
      <xdr:colOff>95250</xdr:colOff>
      <xdr:row>87</xdr:row>
      <xdr:rowOff>149861</xdr:rowOff>
    </xdr:to>
    <xdr:sp macro="" textlink="">
      <xdr:nvSpPr>
        <xdr:cNvPr id="270" name="楕円 269">
          <a:extLst>
            <a:ext uri="{FF2B5EF4-FFF2-40B4-BE49-F238E27FC236}">
              <a16:creationId xmlns:a16="http://schemas.microsoft.com/office/drawing/2014/main" id="{00000000-0008-0000-0300-00000E010000}"/>
            </a:ext>
          </a:extLst>
        </xdr:cNvPr>
        <xdr:cNvSpPr/>
      </xdr:nvSpPr>
      <xdr:spPr>
        <a:xfrm>
          <a:off x="169672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20338</xdr:rowOff>
    </xdr:from>
    <xdr:ext cx="762000" cy="259045"/>
    <xdr:sp macro="" textlink="">
      <xdr:nvSpPr>
        <xdr:cNvPr id="271" name="給与水準   （国との比較）該当値テキスト">
          <a:extLst>
            <a:ext uri="{FF2B5EF4-FFF2-40B4-BE49-F238E27FC236}">
              <a16:creationId xmlns:a16="http://schemas.microsoft.com/office/drawing/2014/main" id="{00000000-0008-0000-0300-00000F010000}"/>
            </a:ext>
          </a:extLst>
        </xdr:cNvPr>
        <xdr:cNvSpPr txBox="1"/>
      </xdr:nvSpPr>
      <xdr:spPr>
        <a:xfrm>
          <a:off x="17106900" y="149364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6032</xdr:rowOff>
    </xdr:from>
    <xdr:to>
      <xdr:col>77</xdr:col>
      <xdr:colOff>95250</xdr:colOff>
      <xdr:row>87</xdr:row>
      <xdr:rowOff>107632</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129000" y="1492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92409</xdr:rowOff>
    </xdr:from>
    <xdr:ext cx="7366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798800" y="150085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36195</xdr:rowOff>
    </xdr:from>
    <xdr:to>
      <xdr:col>73</xdr:col>
      <xdr:colOff>44450</xdr:colOff>
      <xdr:row>87</xdr:row>
      <xdr:rowOff>137795</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5240000" y="14952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122572</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4909800" y="15038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66357</xdr:rowOff>
    </xdr:from>
    <xdr:to>
      <xdr:col>68</xdr:col>
      <xdr:colOff>203200</xdr:colOff>
      <xdr:row>87</xdr:row>
      <xdr:rowOff>167957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4351000" y="14982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152734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020800" y="150688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129223</xdr:rowOff>
    </xdr:from>
    <xdr:to>
      <xdr:col>64</xdr:col>
      <xdr:colOff>152400</xdr:colOff>
      <xdr:row>87</xdr:row>
      <xdr:rowOff>59373</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3462000" y="14873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69550</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3131800" y="14642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0" name="正方形/長方形 279">
          <a:extLst>
            <a:ext uri="{FF2B5EF4-FFF2-40B4-BE49-F238E27FC236}">
              <a16:creationId xmlns:a16="http://schemas.microsoft.com/office/drawing/2014/main" id="{00000000-0008-0000-0300-000018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2" name="テキスト ボックス 291">
          <a:extLst>
            <a:ext uri="{FF2B5EF4-FFF2-40B4-BE49-F238E27FC236}">
              <a16:creationId xmlns:a16="http://schemas.microsoft.com/office/drawing/2014/main" id="{00000000-0008-0000-0300-000024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定員適正化計画に基づく退職者の補充抑制や民間委託等により、職員数の削減に努めてきたが、退職者の再任用により削減が進んでいない為、類似団体平均を上回っている。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今後も、行政サービスの維持・確保及び業務のバランスを考慮しつつ、事務事業の見直し及び退職者数に応じた新規採用の実施などにより適切な定員管理に努める。</a:t>
          </a:r>
        </a:p>
      </xdr:txBody>
    </xdr:sp>
    <xdr:clientData/>
  </xdr:twoCellAnchor>
  <xdr:oneCellAnchor>
    <xdr:from>
      <xdr:col>61</xdr:col>
      <xdr:colOff>6350</xdr:colOff>
      <xdr:row>54</xdr:row>
      <xdr:rowOff>139700</xdr:rowOff>
    </xdr:from>
    <xdr:ext cx="349839" cy="225703"/>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4" name="直線コネクタ 293">
          <a:extLst>
            <a:ext uri="{FF2B5EF4-FFF2-40B4-BE49-F238E27FC236}">
              <a16:creationId xmlns:a16="http://schemas.microsoft.com/office/drawing/2014/main" id="{00000000-0008-0000-0300-000026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68</xdr:row>
      <xdr:rowOff>41275</xdr:rowOff>
    </xdr:from>
    <xdr:to>
      <xdr:col>85</xdr:col>
      <xdr:colOff>95250</xdr:colOff>
      <xdr:row>68</xdr:row>
      <xdr:rowOff>41275</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169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70502</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55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123825</xdr:rowOff>
    </xdr:from>
    <xdr:to>
      <xdr:col>85</xdr:col>
      <xdr:colOff>95250</xdr:colOff>
      <xdr:row>64</xdr:row>
      <xdr:rowOff>123825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09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153052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095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34925</xdr:rowOff>
    </xdr:from>
    <xdr:to>
      <xdr:col>85</xdr:col>
      <xdr:colOff>95250</xdr:colOff>
      <xdr:row>61</xdr:row>
      <xdr:rowOff>34925</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49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64152</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35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117475</xdr:rowOff>
    </xdr:from>
    <xdr:to>
      <xdr:col>85</xdr:col>
      <xdr:colOff>95250</xdr:colOff>
      <xdr:row>57</xdr:row>
      <xdr:rowOff>117475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89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56</xdr:row>
      <xdr:rowOff>146702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4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32591</xdr:rowOff>
    </xdr:from>
    <xdr:to>
      <xdr:col>81</xdr:col>
      <xdr:colOff>44450</xdr:colOff>
      <xdr:row>66</xdr:row>
      <xdr:rowOff>163385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9976691"/>
          <a:ext cx="0" cy="1502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135462</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451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163385</xdr:rowOff>
    </xdr:from>
    <xdr:to>
      <xdr:col>81</xdr:col>
      <xdr:colOff>133350</xdr:colOff>
      <xdr:row>66</xdr:row>
      <xdr:rowOff>163385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4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118968</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720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32591</xdr:rowOff>
    </xdr:from>
    <xdr:to>
      <xdr:col>81</xdr:col>
      <xdr:colOff>133350</xdr:colOff>
      <xdr:row>58</xdr:row>
      <xdr:rowOff>32591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9976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147860</xdr:rowOff>
    </xdr:from>
    <xdr:to>
      <xdr:col>81</xdr:col>
      <xdr:colOff>44450</xdr:colOff>
      <xdr:row>60</xdr:row>
      <xdr:rowOff>154194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434860"/>
          <a:ext cx="838200" cy="6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170118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11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153591</xdr:rowOff>
    </xdr:from>
    <xdr:to>
      <xdr:col>81</xdr:col>
      <xdr:colOff>95250</xdr:colOff>
      <xdr:row>60</xdr:row>
      <xdr:rowOff>83741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26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145447</xdr:rowOff>
    </xdr:from>
    <xdr:to>
      <xdr:col>77</xdr:col>
      <xdr:colOff>44450</xdr:colOff>
      <xdr:row>60</xdr:row>
      <xdr:rowOff>147860</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432447"/>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59</xdr:row>
      <xdr:rowOff>141827</xdr:rowOff>
    </xdr:from>
    <xdr:to>
      <xdr:col>77</xdr:col>
      <xdr:colOff>95250</xdr:colOff>
      <xdr:row>60</xdr:row>
      <xdr:rowOff>71977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25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82154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0262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119809</xdr:rowOff>
    </xdr:from>
    <xdr:to>
      <xdr:col>72</xdr:col>
      <xdr:colOff>203200</xdr:colOff>
      <xdr:row>60</xdr:row>
      <xdr:rowOff>145447</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406809"/>
          <a:ext cx="889000" cy="25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59</xdr:row>
      <xdr:rowOff>120110</xdr:rowOff>
    </xdr:from>
    <xdr:to>
      <xdr:col>73</xdr:col>
      <xdr:colOff>44450</xdr:colOff>
      <xdr:row>60</xdr:row>
      <xdr:rowOff>50260</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235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60437</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004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82407</xdr:rowOff>
    </xdr:from>
    <xdr:to>
      <xdr:col>68</xdr:col>
      <xdr:colOff>152400</xdr:colOff>
      <xdr:row>60</xdr:row>
      <xdr:rowOff>119809</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69407"/>
          <a:ext cx="889000" cy="3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108347</xdr:rowOff>
    </xdr:from>
    <xdr:to>
      <xdr:col>68</xdr:col>
      <xdr:colOff>203200</xdr:colOff>
      <xdr:row>60</xdr:row>
      <xdr:rowOff>38497</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223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48674</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999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96583</xdr:rowOff>
    </xdr:from>
    <xdr:to>
      <xdr:col>64</xdr:col>
      <xdr:colOff>152400</xdr:colOff>
      <xdr:row>60</xdr:row>
      <xdr:rowOff>26733</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12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36910</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9981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103394</xdr:rowOff>
    </xdr:from>
    <xdr:to>
      <xdr:col>81</xdr:col>
      <xdr:colOff>95250</xdr:colOff>
      <xdr:row>61</xdr:row>
      <xdr:rowOff>33544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390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75471</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3624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97060</xdr:rowOff>
    </xdr:from>
    <xdr:to>
      <xdr:col>77</xdr:col>
      <xdr:colOff>95250</xdr:colOff>
      <xdr:row>61</xdr:row>
      <xdr:rowOff>27210</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384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11987</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470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94647</xdr:rowOff>
    </xdr:from>
    <xdr:to>
      <xdr:col>73</xdr:col>
      <xdr:colOff>44450</xdr:colOff>
      <xdr:row>61</xdr:row>
      <xdr:rowOff>24797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381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9574</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468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69009</xdr:rowOff>
    </xdr:from>
    <xdr:to>
      <xdr:col>68</xdr:col>
      <xdr:colOff>203200</xdr:colOff>
      <xdr:row>60</xdr:row>
      <xdr:rowOff>170609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356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155386</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442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31607</xdr:rowOff>
    </xdr:from>
    <xdr:to>
      <xdr:col>64</xdr:col>
      <xdr:colOff>152400</xdr:colOff>
      <xdr:row>60</xdr:row>
      <xdr:rowOff>133207</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3186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117984</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40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年度～令和元年度実施の共同斎場建設事業等に係る起債の償還等に伴い上昇し、類似団体平均を上回っている。その後も大型事業を実施していることから、今後</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年間程度は上昇する見込みである。</a:t>
          </a:r>
        </a:p>
        <a:p>
          <a:r>
            <a:rPr kumimoji="1" lang="ja-JP" altLang="en-US" sz="1300">
              <a:latin typeface="ＭＳ Ｐゴシック" panose="020B0600070205080204" pitchFamily="50" charset="-128"/>
              <a:ea typeface="ＭＳ Ｐゴシック" panose="020B0600070205080204" pitchFamily="50" charset="-128"/>
            </a:rPr>
            <a:t>　緊急度・住民ニーズを的確に把握した事業の選択により、大幅な上昇とならないよう財政運営に努める。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45</xdr:row>
      <xdr:rowOff>98213</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212840"/>
          <a:ext cx="0" cy="1600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70290</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785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98213</xdr:rowOff>
    </xdr:from>
    <xdr:to>
      <xdr:col>81</xdr:col>
      <xdr:colOff>133350</xdr:colOff>
      <xdr:row>45</xdr:row>
      <xdr:rowOff>98213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813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105833</xdr:rowOff>
    </xdr:from>
    <xdr:to>
      <xdr:col>81</xdr:col>
      <xdr:colOff>44450</xdr:colOff>
      <xdr:row>42</xdr:row>
      <xdr:rowOff>121920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306733"/>
          <a:ext cx="8382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138447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69964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121920</xdr:rowOff>
    </xdr:from>
    <xdr:to>
      <xdr:col>81</xdr:col>
      <xdr:colOff>95250</xdr:colOff>
      <xdr:row>42</xdr:row>
      <xdr:rowOff>52070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89746</xdr:rowOff>
    </xdr:from>
    <xdr:to>
      <xdr:col>77</xdr:col>
      <xdr:colOff>44450</xdr:colOff>
      <xdr:row>42</xdr:row>
      <xdr:rowOff>105833</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290646"/>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105833</xdr:rowOff>
    </xdr:from>
    <xdr:to>
      <xdr:col>77</xdr:col>
      <xdr:colOff>95250</xdr:colOff>
      <xdr:row>42</xdr:row>
      <xdr:rowOff>35983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46160</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89746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226300"/>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105833</xdr:rowOff>
    </xdr:from>
    <xdr:to>
      <xdr:col>73</xdr:col>
      <xdr:colOff>44450</xdr:colOff>
      <xdr:row>42</xdr:row>
      <xdr:rowOff>35983</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46160</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116417</xdr:rowOff>
    </xdr:from>
    <xdr:to>
      <xdr:col>68</xdr:col>
      <xdr:colOff>152400</xdr:colOff>
      <xdr:row>42</xdr:row>
      <xdr:rowOff>25400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145867"/>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97790</xdr:rowOff>
    </xdr:from>
    <xdr:to>
      <xdr:col>68</xdr:col>
      <xdr:colOff>203200</xdr:colOff>
      <xdr:row>42</xdr:row>
      <xdr:rowOff>27940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38117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71120</xdr:rowOff>
    </xdr:from>
    <xdr:to>
      <xdr:col>81</xdr:col>
      <xdr:colOff>95250</xdr:colOff>
      <xdr:row>43</xdr:row>
      <xdr:rowOff>1270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43197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24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55033</xdr:rowOff>
    </xdr:from>
    <xdr:to>
      <xdr:col>77</xdr:col>
      <xdr:colOff>95250</xdr:colOff>
      <xdr:row>42</xdr:row>
      <xdr:rowOff>156633</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141410</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73423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38946</xdr:rowOff>
    </xdr:from>
    <xdr:to>
      <xdr:col>73</xdr:col>
      <xdr:colOff>44450</xdr:colOff>
      <xdr:row>42</xdr:row>
      <xdr:rowOff>140546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23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125323</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732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60977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65617</xdr:rowOff>
    </xdr:from>
    <xdr:to>
      <xdr:col>64</xdr:col>
      <xdr:colOff>152400</xdr:colOff>
      <xdr:row>41</xdr:row>
      <xdr:rowOff>167217</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095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5944</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地方債の繰上償還等による現在高の減少に加え、地方交付税の増額に伴う基金への積立の増加により算定されていない。</a:t>
          </a:r>
        </a:p>
        <a:p>
          <a:r>
            <a:rPr kumimoji="1" lang="ja-JP" altLang="en-US" sz="1300">
              <a:latin typeface="ＭＳ Ｐゴシック" panose="020B0600070205080204" pitchFamily="50" charset="-128"/>
              <a:ea typeface="ＭＳ Ｐゴシック" panose="020B0600070205080204" pitchFamily="50" charset="-128"/>
            </a:rPr>
            <a:t>　今後、大型事業が続く予定となっているが、その中でも地方債発行の抑制及び基金積立等により充当可能財源の確保や事業実施の適正化を図り、財政の健全化に努める。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21046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13214"/>
          <a:ext cx="0" cy="165118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164573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93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21046</xdr:rowOff>
    </xdr:from>
    <xdr:to>
      <xdr:col>81</xdr:col>
      <xdr:colOff>133350</xdr:colOff>
      <xdr:row>23</xdr:row>
      <xdr:rowOff>21046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96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101600</xdr:colOff>
      <xdr:row>13</xdr:row>
      <xdr:rowOff>169394</xdr:rowOff>
    </xdr:from>
    <xdr:to>
      <xdr:col>68</xdr:col>
      <xdr:colOff>152400</xdr:colOff>
      <xdr:row>14</xdr:row>
      <xdr:rowOff>32415</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3512800" y="239824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8" name="フローチャート: 判断 447">
          <a:extLst>
            <a:ext uri="{FF2B5EF4-FFF2-40B4-BE49-F238E27FC236}">
              <a16:creationId xmlns:a16="http://schemas.microsoft.com/office/drawing/2014/main" id="{00000000-0008-0000-0300-0000C0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153065</xdr:rowOff>
    </xdr:from>
    <xdr:to>
      <xdr:col>68</xdr:col>
      <xdr:colOff>203200</xdr:colOff>
      <xdr:row>14</xdr:row>
      <xdr:rowOff>83215</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4351000" y="2381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67992</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468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118594</xdr:rowOff>
    </xdr:from>
    <xdr:to>
      <xdr:col>64</xdr:col>
      <xdr:colOff>152400</xdr:colOff>
      <xdr:row>14</xdr:row>
      <xdr:rowOff>48744</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3462000" y="234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33521</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433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人件費に係る経常収支比率については、類似団体平均を下回っている状況ではあるが、職員数が類似団体平均と比較して多いため、今後も行政サービスの質の低下に留意しながら、職員適正化計画に基づき適正な定員管理を行い、人件費の縮減を図っていく。</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156718</xdr:rowOff>
    </xdr:from>
    <xdr:to>
      <xdr:col>24</xdr:col>
      <xdr:colOff>25400</xdr:colOff>
      <xdr:row>41</xdr:row>
      <xdr:rowOff>1270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14568"/>
          <a:ext cx="0" cy="12161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144797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0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1270</xdr:rowOff>
    </xdr:from>
    <xdr:to>
      <xdr:col>24</xdr:col>
      <xdr:colOff>114300</xdr:colOff>
      <xdr:row>41</xdr:row>
      <xdr:rowOff>1270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30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71645</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58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156718</xdr:rowOff>
    </xdr:from>
    <xdr:to>
      <xdr:col>24</xdr:col>
      <xdr:colOff>114300</xdr:colOff>
      <xdr:row>33</xdr:row>
      <xdr:rowOff>156718</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1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33274</xdr:rowOff>
    </xdr:from>
    <xdr:to>
      <xdr:col>24</xdr:col>
      <xdr:colOff>25400</xdr:colOff>
      <xdr:row>36</xdr:row>
      <xdr:rowOff>26416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034024"/>
          <a:ext cx="8382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112285</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844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140208</xdr:rowOff>
    </xdr:from>
    <xdr:to>
      <xdr:col>24</xdr:col>
      <xdr:colOff>76200</xdr:colOff>
      <xdr:row>37</xdr:row>
      <xdr:rowOff>70358</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97282</xdr:rowOff>
    </xdr:from>
    <xdr:to>
      <xdr:col>19</xdr:col>
      <xdr:colOff>187325</xdr:colOff>
      <xdr:row>36</xdr:row>
      <xdr:rowOff>26416</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09803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140208</xdr:rowOff>
    </xdr:from>
    <xdr:to>
      <xdr:col>20</xdr:col>
      <xdr:colOff>38100</xdr:colOff>
      <xdr:row>37</xdr:row>
      <xdr:rowOff>70358</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55135</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3987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97282</xdr:rowOff>
    </xdr:from>
    <xdr:to>
      <xdr:col>15</xdr:col>
      <xdr:colOff>98425</xdr:colOff>
      <xdr:row>35</xdr:row>
      <xdr:rowOff>170434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098032"/>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112776</xdr:rowOff>
    </xdr:from>
    <xdr:to>
      <xdr:col>15</xdr:col>
      <xdr:colOff>149225</xdr:colOff>
      <xdr:row>37</xdr:row>
      <xdr:rowOff>42926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27703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371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170434</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71184"/>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37</xdr:row>
      <xdr:rowOff>37338</xdr:rowOff>
    </xdr:from>
    <xdr:to>
      <xdr:col>11</xdr:col>
      <xdr:colOff>60325</xdr:colOff>
      <xdr:row>37</xdr:row>
      <xdr:rowOff>138938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123715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67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762</xdr:rowOff>
    </xdr:from>
    <xdr:to>
      <xdr:col>6</xdr:col>
      <xdr:colOff>171450</xdr:colOff>
      <xdr:row>37</xdr:row>
      <xdr:rowOff>102362</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87139</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0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34</xdr:row>
      <xdr:rowOff>153924</xdr:rowOff>
    </xdr:from>
    <xdr:to>
      <xdr:col>24</xdr:col>
      <xdr:colOff>76200</xdr:colOff>
      <xdr:row>35</xdr:row>
      <xdr:rowOff>84074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5983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170451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828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147066</xdr:rowOff>
    </xdr:from>
    <xdr:to>
      <xdr:col>20</xdr:col>
      <xdr:colOff>38100</xdr:colOff>
      <xdr:row>36</xdr:row>
      <xdr:rowOff>77216</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87393</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166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46482</xdr:rowOff>
    </xdr:from>
    <xdr:to>
      <xdr:col>15</xdr:col>
      <xdr:colOff>149225</xdr:colOff>
      <xdr:row>35</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4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33</xdr:row>
      <xdr:rowOff>158259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161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119634</xdr:rowOff>
    </xdr:from>
    <xdr:to>
      <xdr:col>11</xdr:col>
      <xdr:colOff>60325</xdr:colOff>
      <xdr:row>36</xdr:row>
      <xdr:rowOff>49784</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59961</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8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類似団体平均を下回っており、今後も事務事業の見直しやコスト削減に努めることにより、経常経費の節減を図る。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6" name="物件費グラフ枠">
          <a:extLst>
            <a:ext uri="{FF2B5EF4-FFF2-40B4-BE49-F238E27FC236}">
              <a16:creationId xmlns:a16="http://schemas.microsoft.com/office/drawing/2014/main" id="{00000000-0008-0000-0400-000074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149860</xdr:rowOff>
    </xdr:from>
    <xdr:to>
      <xdr:col>82</xdr:col>
      <xdr:colOff>107950</xdr:colOff>
      <xdr:row>21</xdr:row>
      <xdr:rowOff>28702</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flipV="1">
          <a:off x="16510000" y="2550160"/>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779</xdr:rowOff>
    </xdr:from>
    <xdr:ext cx="762000" cy="259045"/>
    <xdr:sp macro="" textlink="">
      <xdr:nvSpPr>
        <xdr:cNvPr id="118" name="物件費最小値テキスト">
          <a:extLst>
            <a:ext uri="{FF2B5EF4-FFF2-40B4-BE49-F238E27FC236}">
              <a16:creationId xmlns:a16="http://schemas.microsoft.com/office/drawing/2014/main" id="{00000000-0008-0000-0400-000076000000}"/>
            </a:ext>
          </a:extLst>
        </xdr:cNvPr>
        <xdr:cNvSpPr txBox="1"/>
      </xdr:nvSpPr>
      <xdr:spPr>
        <a:xfrm>
          <a:off x="16598900" y="360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28702</xdr:rowOff>
    </xdr:from>
    <xdr:to>
      <xdr:col>82</xdr:col>
      <xdr:colOff>196850</xdr:colOff>
      <xdr:row>21</xdr:row>
      <xdr:rowOff>28702</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6421100" y="3629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64787</xdr:rowOff>
    </xdr:from>
    <xdr:ext cx="762000" cy="259045"/>
    <xdr:sp macro="" textlink="">
      <xdr:nvSpPr>
        <xdr:cNvPr id="120" name="物件費最大値テキスト">
          <a:extLst>
            <a:ext uri="{FF2B5EF4-FFF2-40B4-BE49-F238E27FC236}">
              <a16:creationId xmlns:a16="http://schemas.microsoft.com/office/drawing/2014/main" id="{00000000-0008-0000-0400-000078000000}"/>
            </a:ext>
          </a:extLst>
        </xdr:cNvPr>
        <xdr:cNvSpPr txBox="1"/>
      </xdr:nvSpPr>
      <xdr:spPr>
        <a:xfrm>
          <a:off x="16598900" y="229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149860</xdr:rowOff>
    </xdr:from>
    <xdr:to>
      <xdr:col>82</xdr:col>
      <xdr:colOff>196850</xdr:colOff>
      <xdr:row>14</xdr:row>
      <xdr:rowOff>149860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255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145288</xdr:rowOff>
    </xdr:from>
    <xdr:to>
      <xdr:col>82</xdr:col>
      <xdr:colOff>107950</xdr:colOff>
      <xdr:row>16</xdr:row>
      <xdr:rowOff>149860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5671800" y="2888488"/>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9415</xdr:rowOff>
    </xdr:from>
    <xdr:ext cx="762000" cy="259045"/>
    <xdr:sp macro="" textlink="">
      <xdr:nvSpPr>
        <xdr:cNvPr id="123" name="物件費平均値テキスト">
          <a:extLst>
            <a:ext uri="{FF2B5EF4-FFF2-40B4-BE49-F238E27FC236}">
              <a16:creationId xmlns:a16="http://schemas.microsoft.com/office/drawing/2014/main" id="{00000000-0008-0000-0400-00007B000000}"/>
            </a:ext>
          </a:extLst>
        </xdr:cNvPr>
        <xdr:cNvSpPr txBox="1"/>
      </xdr:nvSpPr>
      <xdr:spPr>
        <a:xfrm>
          <a:off x="16598900" y="2924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4" name="フローチャート: 判断 123">
          <a:extLst>
            <a:ext uri="{FF2B5EF4-FFF2-40B4-BE49-F238E27FC236}">
              <a16:creationId xmlns:a16="http://schemas.microsoft.com/office/drawing/2014/main" id="{00000000-0008-0000-0400-00007C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108712</xdr:rowOff>
    </xdr:from>
    <xdr:to>
      <xdr:col>78</xdr:col>
      <xdr:colOff>69850</xdr:colOff>
      <xdr:row>16</xdr:row>
      <xdr:rowOff>145288</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4782800" y="28519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23622</xdr:rowOff>
    </xdr:from>
    <xdr:to>
      <xdr:col>78</xdr:col>
      <xdr:colOff>120650</xdr:colOff>
      <xdr:row>17</xdr:row>
      <xdr:rowOff>125222</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5621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109999</xdr:rowOff>
    </xdr:from>
    <xdr:ext cx="736600" cy="259045"/>
    <xdr:sp macro="" textlink="">
      <xdr:nvSpPr>
        <xdr:cNvPr id="127" name="テキスト ボックス 126">
          <a:extLst>
            <a:ext uri="{FF2B5EF4-FFF2-40B4-BE49-F238E27FC236}">
              <a16:creationId xmlns:a16="http://schemas.microsoft.com/office/drawing/2014/main" id="{00000000-0008-0000-0400-00007F000000}"/>
            </a:ext>
          </a:extLst>
        </xdr:cNvPr>
        <xdr:cNvSpPr txBox="1"/>
      </xdr:nvSpPr>
      <xdr:spPr>
        <a:xfrm>
          <a:off x="15290800" y="3024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108712</xdr:rowOff>
    </xdr:from>
    <xdr:to>
      <xdr:col>73</xdr:col>
      <xdr:colOff>180975</xdr:colOff>
      <xdr:row>16</xdr:row>
      <xdr:rowOff>145288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3893800" y="285191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140208</xdr:rowOff>
    </xdr:from>
    <xdr:to>
      <xdr:col>74</xdr:col>
      <xdr:colOff>31750</xdr:colOff>
      <xdr:row>17</xdr:row>
      <xdr:rowOff>70358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4732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55135</xdr:rowOff>
    </xdr:from>
    <xdr:ext cx="7620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4401800" y="2969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131572</xdr:rowOff>
    </xdr:from>
    <xdr:to>
      <xdr:col>69</xdr:col>
      <xdr:colOff>92075</xdr:colOff>
      <xdr:row>16</xdr:row>
      <xdr:rowOff>145288</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004800" y="287477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144780</xdr:rowOff>
    </xdr:from>
    <xdr:to>
      <xdr:col>69</xdr:col>
      <xdr:colOff>142875</xdr:colOff>
      <xdr:row>17</xdr:row>
      <xdr:rowOff>74930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3843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59707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3512800" y="297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55626</xdr:rowOff>
    </xdr:from>
    <xdr:to>
      <xdr:col>65</xdr:col>
      <xdr:colOff>53975</xdr:colOff>
      <xdr:row>17</xdr:row>
      <xdr:rowOff>157226</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2954000" y="2970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142003</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2623800" y="3056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99060</xdr:rowOff>
    </xdr:from>
    <xdr:to>
      <xdr:col>82</xdr:col>
      <xdr:colOff>158750</xdr:colOff>
      <xdr:row>17</xdr:row>
      <xdr:rowOff>29210</xdr:rowOff>
    </xdr:to>
    <xdr:sp macro="" textlink="">
      <xdr:nvSpPr>
        <xdr:cNvPr id="141" name="楕円 140">
          <a:extLst>
            <a:ext uri="{FF2B5EF4-FFF2-40B4-BE49-F238E27FC236}">
              <a16:creationId xmlns:a16="http://schemas.microsoft.com/office/drawing/2014/main" id="{00000000-0008-0000-0400-00008D000000}"/>
            </a:ext>
          </a:extLst>
        </xdr:cNvPr>
        <xdr:cNvSpPr/>
      </xdr:nvSpPr>
      <xdr:spPr>
        <a:xfrm>
          <a:off x="16459200" y="2842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115587</xdr:rowOff>
    </xdr:from>
    <xdr:ext cx="762000" cy="259045"/>
    <xdr:sp macro="" textlink="">
      <xdr:nvSpPr>
        <xdr:cNvPr id="142" name="物件費該当値テキスト">
          <a:extLst>
            <a:ext uri="{FF2B5EF4-FFF2-40B4-BE49-F238E27FC236}">
              <a16:creationId xmlns:a16="http://schemas.microsoft.com/office/drawing/2014/main" id="{00000000-0008-0000-0400-00008E000000}"/>
            </a:ext>
          </a:extLst>
        </xdr:cNvPr>
        <xdr:cNvSpPr txBox="1"/>
      </xdr:nvSpPr>
      <xdr:spPr>
        <a:xfrm>
          <a:off x="16598900" y="2687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94488</xdr:rowOff>
    </xdr:from>
    <xdr:to>
      <xdr:col>78</xdr:col>
      <xdr:colOff>120650</xdr:colOff>
      <xdr:row>17</xdr:row>
      <xdr:rowOff>24638</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5621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34815</xdr:rowOff>
    </xdr:from>
    <xdr:ext cx="7366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290800" y="26065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57912</xdr:rowOff>
    </xdr:from>
    <xdr:to>
      <xdr:col>74</xdr:col>
      <xdr:colOff>31750</xdr:colOff>
      <xdr:row>16</xdr:row>
      <xdr:rowOff>159512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4732000" y="2801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169689</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4401800" y="2569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94488</xdr:rowOff>
    </xdr:from>
    <xdr:to>
      <xdr:col>69</xdr:col>
      <xdr:colOff>142875</xdr:colOff>
      <xdr:row>17</xdr:row>
      <xdr:rowOff>24638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3843000" y="2837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34815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3512800" y="260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80772</xdr:rowOff>
    </xdr:from>
    <xdr:to>
      <xdr:col>65</xdr:col>
      <xdr:colOff>53975</xdr:colOff>
      <xdr:row>17</xdr:row>
      <xdr:rowOff>10922</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2954000" y="2823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21099</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2623800" y="2592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類似団体平均を下回っており、今後もこの水準を維持しつつ住民のニーズを的確に把握しながら、義務的経費の抑制に努める。</a:t>
          </a:r>
        </a:p>
      </xdr:txBody>
    </xdr:sp>
    <xdr:clientData/>
  </xdr:twoCellAnchor>
  <xdr:oneCellAnchor>
    <xdr:from>
      <xdr:col>3</xdr:col>
      <xdr:colOff>123825</xdr:colOff>
      <xdr:row>49</xdr:row>
      <xdr:rowOff>107950</xdr:rowOff>
    </xdr:from>
    <xdr:ext cx="298543" cy="225703"/>
    <xdr:sp macro="" textlink="">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3" name="直線コネクタ 162">
          <a:extLst>
            <a:ext uri="{FF2B5EF4-FFF2-40B4-BE49-F238E27FC236}">
              <a16:creationId xmlns:a16="http://schemas.microsoft.com/office/drawing/2014/main" id="{00000000-0008-0000-0400-0000A3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88900</xdr:rowOff>
    </xdr:from>
    <xdr:to>
      <xdr:col>24</xdr:col>
      <xdr:colOff>25400</xdr:colOff>
      <xdr:row>62</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9175750"/>
          <a:ext cx="0" cy="1504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50800</xdr:rowOff>
    </xdr:from>
    <xdr:to>
      <xdr:col>24</xdr:col>
      <xdr:colOff>114300</xdr:colOff>
      <xdr:row>62</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68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3827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91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88900</xdr:rowOff>
    </xdr:from>
    <xdr:to>
      <xdr:col>24</xdr:col>
      <xdr:colOff>114300</xdr:colOff>
      <xdr:row>53</xdr:row>
      <xdr:rowOff>88900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9175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127000</xdr:rowOff>
    </xdr:from>
    <xdr:to>
      <xdr:col>24</xdr:col>
      <xdr:colOff>25400</xdr:colOff>
      <xdr:row>54</xdr:row>
      <xdr:rowOff>146050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3987800" y="93853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86377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5161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114300</xdr:rowOff>
    </xdr:from>
    <xdr:to>
      <xdr:col>24</xdr:col>
      <xdr:colOff>76200</xdr:colOff>
      <xdr:row>56</xdr:row>
      <xdr:rowOff>44450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165100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3853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114300</xdr:rowOff>
    </xdr:from>
    <xdr:to>
      <xdr:col>20</xdr:col>
      <xdr:colOff>38100</xdr:colOff>
      <xdr:row>56</xdr:row>
      <xdr:rowOff>44450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29227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630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165100</xdr:rowOff>
    </xdr:from>
    <xdr:to>
      <xdr:col>15</xdr:col>
      <xdr:colOff>98425</xdr:colOff>
      <xdr:row>55</xdr:row>
      <xdr:rowOff>50800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2209800" y="94234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95250</xdr:rowOff>
    </xdr:from>
    <xdr:to>
      <xdr:col>15</xdr:col>
      <xdr:colOff>149225</xdr:colOff>
      <xdr:row>56</xdr:row>
      <xdr:rowOff>25400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10177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12700</xdr:rowOff>
    </xdr:from>
    <xdr:to>
      <xdr:col>11</xdr:col>
      <xdr:colOff>9525</xdr:colOff>
      <xdr:row>55</xdr:row>
      <xdr:rowOff>50800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4424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152400</xdr:rowOff>
    </xdr:from>
    <xdr:to>
      <xdr:col>11</xdr:col>
      <xdr:colOff>60325</xdr:colOff>
      <xdr:row>56</xdr:row>
      <xdr:rowOff>82550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58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67327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668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0</xdr:rowOff>
    </xdr:from>
    <xdr:to>
      <xdr:col>6</xdr:col>
      <xdr:colOff>171450</xdr:colOff>
      <xdr:row>56</xdr:row>
      <xdr:rowOff>101600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60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86377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95250</xdr:rowOff>
    </xdr:from>
    <xdr:to>
      <xdr:col>24</xdr:col>
      <xdr:colOff>76200</xdr:colOff>
      <xdr:row>55</xdr:row>
      <xdr:rowOff>25400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111777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114300</xdr:rowOff>
    </xdr:from>
    <xdr:to>
      <xdr:col>15</xdr:col>
      <xdr:colOff>149225</xdr:colOff>
      <xdr:row>55</xdr:row>
      <xdr:rowOff>44450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72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54627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4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0</xdr:rowOff>
    </xdr:from>
    <xdr:to>
      <xdr:col>11</xdr:col>
      <xdr:colOff>60325</xdr:colOff>
      <xdr:row>55</xdr:row>
      <xdr:rowOff>101600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42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111777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133350</xdr:rowOff>
    </xdr:from>
    <xdr:to>
      <xdr:col>6</xdr:col>
      <xdr:colOff>171450</xdr:colOff>
      <xdr:row>55</xdr:row>
      <xdr:rowOff>63500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39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73677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類似団体平均を上回っているのは、各特別会計への繰出金が主な要因である。</a:t>
          </a:r>
        </a:p>
        <a:p>
          <a:r>
            <a:rPr kumimoji="1" lang="ja-JP" altLang="en-US" sz="1300">
              <a:latin typeface="ＭＳ Ｐゴシック" panose="020B0600070205080204" pitchFamily="50" charset="-128"/>
              <a:ea typeface="ＭＳ Ｐゴシック" panose="020B0600070205080204" pitchFamily="50" charset="-128"/>
            </a:rPr>
            <a:t>　今後は、繰出基準を超える特別会計への繰出金を圧縮する等、普通会計の負担軽減に努める。</a:t>
          </a: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127000</xdr:rowOff>
    </xdr:from>
    <xdr:to>
      <xdr:col>85</xdr:col>
      <xdr:colOff>66675</xdr:colOff>
      <xdr:row>60</xdr:row>
      <xdr:rowOff>127000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156227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12700</xdr:rowOff>
    </xdr:from>
    <xdr:to>
      <xdr:col>85</xdr:col>
      <xdr:colOff>66675</xdr:colOff>
      <xdr:row>54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2" name="その他グラフ枠">
          <a:extLst>
            <a:ext uri="{FF2B5EF4-FFF2-40B4-BE49-F238E27FC236}">
              <a16:creationId xmlns:a16="http://schemas.microsoft.com/office/drawing/2014/main" id="{00000000-0008-0000-0400-0000E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12700</xdr:rowOff>
    </xdr:from>
    <xdr:to>
      <xdr:col>82</xdr:col>
      <xdr:colOff>107950</xdr:colOff>
      <xdr:row>61</xdr:row>
      <xdr:rowOff>64135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flipV="1">
          <a:off x="16510000" y="9271000"/>
          <a:ext cx="0" cy="1251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36212</xdr:rowOff>
    </xdr:from>
    <xdr:ext cx="762000" cy="259045"/>
    <xdr:sp macro="" textlink="">
      <xdr:nvSpPr>
        <xdr:cNvPr id="234" name="その他最小値テキスト">
          <a:extLst>
            <a:ext uri="{FF2B5EF4-FFF2-40B4-BE49-F238E27FC236}">
              <a16:creationId xmlns:a16="http://schemas.microsoft.com/office/drawing/2014/main" id="{00000000-0008-0000-0400-0000EA000000}"/>
            </a:ext>
          </a:extLst>
        </xdr:cNvPr>
        <xdr:cNvSpPr txBox="1"/>
      </xdr:nvSpPr>
      <xdr:spPr>
        <a:xfrm>
          <a:off x="16598900" y="10494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64135</xdr:rowOff>
    </xdr:from>
    <xdr:to>
      <xdr:col>82</xdr:col>
      <xdr:colOff>196850</xdr:colOff>
      <xdr:row>61</xdr:row>
      <xdr:rowOff>64135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6421100" y="10522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99077</xdr:rowOff>
    </xdr:from>
    <xdr:ext cx="762000" cy="259045"/>
    <xdr:sp macro="" textlink="">
      <xdr:nvSpPr>
        <xdr:cNvPr id="236" name="その他最大値テキスト">
          <a:extLst>
            <a:ext uri="{FF2B5EF4-FFF2-40B4-BE49-F238E27FC236}">
              <a16:creationId xmlns:a16="http://schemas.microsoft.com/office/drawing/2014/main" id="{00000000-0008-0000-0400-0000EC000000}"/>
            </a:ext>
          </a:extLst>
        </xdr:cNvPr>
        <xdr:cNvSpPr txBox="1"/>
      </xdr:nvSpPr>
      <xdr:spPr>
        <a:xfrm>
          <a:off x="16598900" y="901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12700</xdr:rowOff>
    </xdr:from>
    <xdr:to>
      <xdr:col>82</xdr:col>
      <xdr:colOff>196850</xdr:colOff>
      <xdr:row>54</xdr:row>
      <xdr:rowOff>12700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6421100" y="927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58</xdr:row>
      <xdr:rowOff>64135</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5671800" y="9979660"/>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58437</xdr:rowOff>
    </xdr:from>
    <xdr:ext cx="762000" cy="259045"/>
    <xdr:sp macro="" textlink="">
      <xdr:nvSpPr>
        <xdr:cNvPr id="239" name="その他平均値テキスト">
          <a:extLst>
            <a:ext uri="{FF2B5EF4-FFF2-40B4-BE49-F238E27FC236}">
              <a16:creationId xmlns:a16="http://schemas.microsoft.com/office/drawing/2014/main" id="{00000000-0008-0000-0400-0000EF000000}"/>
            </a:ext>
          </a:extLst>
        </xdr:cNvPr>
        <xdr:cNvSpPr txBox="1"/>
      </xdr:nvSpPr>
      <xdr:spPr>
        <a:xfrm>
          <a:off x="16598900" y="96596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41910</xdr:rowOff>
    </xdr:from>
    <xdr:to>
      <xdr:col>82</xdr:col>
      <xdr:colOff>158750</xdr:colOff>
      <xdr:row>57</xdr:row>
      <xdr:rowOff>143510</xdr:rowOff>
    </xdr:to>
    <xdr:sp macro="" textlink="">
      <xdr:nvSpPr>
        <xdr:cNvPr id="240" name="フローチャート: 判断 239">
          <a:extLst>
            <a:ext uri="{FF2B5EF4-FFF2-40B4-BE49-F238E27FC236}">
              <a16:creationId xmlns:a16="http://schemas.microsoft.com/office/drawing/2014/main" id="{00000000-0008-0000-0400-0000F0000000}"/>
            </a:ext>
          </a:extLst>
        </xdr:cNvPr>
        <xdr:cNvSpPr/>
      </xdr:nvSpPr>
      <xdr:spPr>
        <a:xfrm>
          <a:off x="164592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35560</xdr:rowOff>
    </xdr:from>
    <xdr:to>
      <xdr:col>78</xdr:col>
      <xdr:colOff>69850</xdr:colOff>
      <xdr:row>58</xdr:row>
      <xdr:rowOff>86995</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4782800" y="9979660"/>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53340</xdr:rowOff>
    </xdr:from>
    <xdr:to>
      <xdr:col>78</xdr:col>
      <xdr:colOff>120650</xdr:colOff>
      <xdr:row>57</xdr:row>
      <xdr:rowOff>154940</xdr:rowOff>
    </xdr:to>
    <xdr:sp macro="" textlink="">
      <xdr:nvSpPr>
        <xdr:cNvPr id="242" name="フローチャート: 判断 241">
          <a:extLst>
            <a:ext uri="{FF2B5EF4-FFF2-40B4-BE49-F238E27FC236}">
              <a16:creationId xmlns:a16="http://schemas.microsoft.com/office/drawing/2014/main" id="{00000000-0008-0000-0400-0000F2000000}"/>
            </a:ext>
          </a:extLst>
        </xdr:cNvPr>
        <xdr:cNvSpPr/>
      </xdr:nvSpPr>
      <xdr:spPr>
        <a:xfrm>
          <a:off x="15621000" y="982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165117</xdr:rowOff>
    </xdr:from>
    <xdr:ext cx="736600" cy="259045"/>
    <xdr:sp macro="" textlink="">
      <xdr:nvSpPr>
        <xdr:cNvPr id="243" name="テキスト ボックス 242">
          <a:extLst>
            <a:ext uri="{FF2B5EF4-FFF2-40B4-BE49-F238E27FC236}">
              <a16:creationId xmlns:a16="http://schemas.microsoft.com/office/drawing/2014/main" id="{00000000-0008-0000-0400-0000F3000000}"/>
            </a:ext>
          </a:extLst>
        </xdr:cNvPr>
        <xdr:cNvSpPr txBox="1"/>
      </xdr:nvSpPr>
      <xdr:spPr>
        <a:xfrm>
          <a:off x="15290800" y="95948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86995</xdr:rowOff>
    </xdr:from>
    <xdr:to>
      <xdr:col>73</xdr:col>
      <xdr:colOff>180975</xdr:colOff>
      <xdr:row>59</xdr:row>
      <xdr:rowOff>144145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3893800" y="10031095"/>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36195</xdr:rowOff>
    </xdr:from>
    <xdr:to>
      <xdr:col>74</xdr:col>
      <xdr:colOff>31750</xdr:colOff>
      <xdr:row>57</xdr:row>
      <xdr:rowOff>137795</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4732000" y="980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147972</xdr:rowOff>
    </xdr:from>
    <xdr:ext cx="762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4401800" y="957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35560</xdr:rowOff>
    </xdr:from>
    <xdr:to>
      <xdr:col>69</xdr:col>
      <xdr:colOff>92075</xdr:colOff>
      <xdr:row>59</xdr:row>
      <xdr:rowOff>144145</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004800" y="9979660"/>
          <a:ext cx="889000" cy="280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93345</xdr:rowOff>
    </xdr:from>
    <xdr:to>
      <xdr:col>69</xdr:col>
      <xdr:colOff>142875</xdr:colOff>
      <xdr:row>58</xdr:row>
      <xdr:rowOff>23495</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3843000" y="9865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33672</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3512800" y="9634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87630</xdr:rowOff>
    </xdr:from>
    <xdr:to>
      <xdr:col>65</xdr:col>
      <xdr:colOff>53975</xdr:colOff>
      <xdr:row>58</xdr:row>
      <xdr:rowOff>17780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2954000" y="9860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27957</xdr:rowOff>
    </xdr:from>
    <xdr:ext cx="7620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2623800" y="962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3" name="テキスト ボックス 252">
          <a:extLst>
            <a:ext uri="{FF2B5EF4-FFF2-40B4-BE49-F238E27FC236}">
              <a16:creationId xmlns:a16="http://schemas.microsoft.com/office/drawing/2014/main" id="{00000000-0008-0000-0400-0000FD00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13335</xdr:rowOff>
    </xdr:from>
    <xdr:to>
      <xdr:col>82</xdr:col>
      <xdr:colOff>158750</xdr:colOff>
      <xdr:row>58</xdr:row>
      <xdr:rowOff>114935</xdr:rowOff>
    </xdr:to>
    <xdr:sp macro="" textlink="">
      <xdr:nvSpPr>
        <xdr:cNvPr id="257" name="楕円 256">
          <a:extLst>
            <a:ext uri="{FF2B5EF4-FFF2-40B4-BE49-F238E27FC236}">
              <a16:creationId xmlns:a16="http://schemas.microsoft.com/office/drawing/2014/main" id="{00000000-0008-0000-0400-000001010000}"/>
            </a:ext>
          </a:extLst>
        </xdr:cNvPr>
        <xdr:cNvSpPr/>
      </xdr:nvSpPr>
      <xdr:spPr>
        <a:xfrm>
          <a:off x="16459200" y="9957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156862</xdr:rowOff>
    </xdr:from>
    <xdr:ext cx="762000" cy="259045"/>
    <xdr:sp macro="" textlink="">
      <xdr:nvSpPr>
        <xdr:cNvPr id="258" name="その他該当値テキスト">
          <a:extLst>
            <a:ext uri="{FF2B5EF4-FFF2-40B4-BE49-F238E27FC236}">
              <a16:creationId xmlns:a16="http://schemas.microsoft.com/office/drawing/2014/main" id="{00000000-0008-0000-0400-000002010000}"/>
            </a:ext>
          </a:extLst>
        </xdr:cNvPr>
        <xdr:cNvSpPr txBox="1"/>
      </xdr:nvSpPr>
      <xdr:spPr>
        <a:xfrm>
          <a:off x="16598900" y="99295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156210</xdr:rowOff>
    </xdr:from>
    <xdr:to>
      <xdr:col>78</xdr:col>
      <xdr:colOff>120650</xdr:colOff>
      <xdr:row>58</xdr:row>
      <xdr:rowOff>86360</xdr:rowOff>
    </xdr:to>
    <xdr:sp macro="" textlink="">
      <xdr:nvSpPr>
        <xdr:cNvPr id="259" name="楕円 258">
          <a:extLst>
            <a:ext uri="{FF2B5EF4-FFF2-40B4-BE49-F238E27FC236}">
              <a16:creationId xmlns:a16="http://schemas.microsoft.com/office/drawing/2014/main" id="{00000000-0008-0000-0400-000003010000}"/>
            </a:ext>
          </a:extLst>
        </xdr:cNvPr>
        <xdr:cNvSpPr/>
      </xdr:nvSpPr>
      <xdr:spPr>
        <a:xfrm>
          <a:off x="15621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71137</xdr:rowOff>
    </xdr:from>
    <xdr:ext cx="7366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5290800" y="100152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36195</xdr:rowOff>
    </xdr:from>
    <xdr:to>
      <xdr:col>74</xdr:col>
      <xdr:colOff>31750</xdr:colOff>
      <xdr:row>58</xdr:row>
      <xdr:rowOff>137795</xdr:rowOff>
    </xdr:to>
    <xdr:sp macro="" textlink="">
      <xdr:nvSpPr>
        <xdr:cNvPr id="261" name="楕円 260">
          <a:extLst>
            <a:ext uri="{FF2B5EF4-FFF2-40B4-BE49-F238E27FC236}">
              <a16:creationId xmlns:a16="http://schemas.microsoft.com/office/drawing/2014/main" id="{00000000-0008-0000-0400-000005010000}"/>
            </a:ext>
          </a:extLst>
        </xdr:cNvPr>
        <xdr:cNvSpPr/>
      </xdr:nvSpPr>
      <xdr:spPr>
        <a:xfrm>
          <a:off x="14732000" y="9980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122572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10066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93345</xdr:rowOff>
    </xdr:from>
    <xdr:to>
      <xdr:col>69</xdr:col>
      <xdr:colOff>142875</xdr:colOff>
      <xdr:row>60</xdr:row>
      <xdr:rowOff>23495</xdr:rowOff>
    </xdr:to>
    <xdr:sp macro="" textlink="">
      <xdr:nvSpPr>
        <xdr:cNvPr id="263" name="楕円 262">
          <a:extLst>
            <a:ext uri="{FF2B5EF4-FFF2-40B4-BE49-F238E27FC236}">
              <a16:creationId xmlns:a16="http://schemas.microsoft.com/office/drawing/2014/main" id="{00000000-0008-0000-0400-000007010000}"/>
            </a:ext>
          </a:extLst>
        </xdr:cNvPr>
        <xdr:cNvSpPr/>
      </xdr:nvSpPr>
      <xdr:spPr>
        <a:xfrm>
          <a:off x="13843000" y="1020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60</xdr:row>
      <xdr:rowOff>8272</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10295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156210</xdr:rowOff>
    </xdr:from>
    <xdr:to>
      <xdr:col>65</xdr:col>
      <xdr:colOff>53975</xdr:colOff>
      <xdr:row>58</xdr:row>
      <xdr:rowOff>86360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29540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71137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10015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67" name="正方形/長方形 266">
          <a:extLst>
            <a:ext uri="{FF2B5EF4-FFF2-40B4-BE49-F238E27FC236}">
              <a16:creationId xmlns:a16="http://schemas.microsoft.com/office/drawing/2014/main" id="{00000000-0008-0000-0400-00000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68" name="正方形/長方形 267">
          <a:extLst>
            <a:ext uri="{FF2B5EF4-FFF2-40B4-BE49-F238E27FC236}">
              <a16:creationId xmlns:a16="http://schemas.microsoft.com/office/drawing/2014/main" id="{00000000-0008-0000-0400-00000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69" name="正方形/長方形 268">
          <a:extLst>
            <a:ext uri="{FF2B5EF4-FFF2-40B4-BE49-F238E27FC236}">
              <a16:creationId xmlns:a16="http://schemas.microsoft.com/office/drawing/2014/main" id="{00000000-0008-0000-0400-00000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類似団体平均を下回っているが、引き続き、行政評価により補助事業の見直しや廃止を行い、経費節減に努める。</a:t>
          </a:r>
        </a:p>
      </xdr:txBody>
    </xdr:sp>
    <xdr:clientData/>
  </xdr:twoCellAnchor>
  <xdr:oneCellAnchor>
    <xdr:from>
      <xdr:col>62</xdr:col>
      <xdr:colOff>6350</xdr:colOff>
      <xdr:row>29</xdr:row>
      <xdr:rowOff>107950</xdr:rowOff>
    </xdr:from>
    <xdr:ext cx="298543" cy="225703"/>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79" name="直線コネクタ 278">
          <a:extLst>
            <a:ext uri="{FF2B5EF4-FFF2-40B4-BE49-F238E27FC236}">
              <a16:creationId xmlns:a16="http://schemas.microsoft.com/office/drawing/2014/main" id="{00000000-0008-0000-0400-00001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1" name="直線コネクタ 280">
          <a:extLst>
            <a:ext uri="{FF2B5EF4-FFF2-40B4-BE49-F238E27FC236}">
              <a16:creationId xmlns:a16="http://schemas.microsoft.com/office/drawing/2014/main" id="{00000000-0008-0000-0400-000019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3" name="直線コネクタ 282">
          <a:extLst>
            <a:ext uri="{FF2B5EF4-FFF2-40B4-BE49-F238E27FC236}">
              <a16:creationId xmlns:a16="http://schemas.microsoft.com/office/drawing/2014/main" id="{00000000-0008-0000-0400-00001B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4" name="テキスト ボックス 283">
          <a:extLst>
            <a:ext uri="{FF2B5EF4-FFF2-40B4-BE49-F238E27FC236}">
              <a16:creationId xmlns:a16="http://schemas.microsoft.com/office/drawing/2014/main" id="{00000000-0008-0000-0400-00001C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5" name="直線コネクタ 284">
          <a:extLst>
            <a:ext uri="{FF2B5EF4-FFF2-40B4-BE49-F238E27FC236}">
              <a16:creationId xmlns:a16="http://schemas.microsoft.com/office/drawing/2014/main" id="{00000000-0008-0000-0400-00001D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補助費等グラフ枠">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44704</xdr:rowOff>
    </xdr:from>
    <xdr:to>
      <xdr:col>82</xdr:col>
      <xdr:colOff>107950</xdr:colOff>
      <xdr:row>41</xdr:row>
      <xdr:rowOff>10414</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flipV="1">
          <a:off x="16510000" y="5874004"/>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292" name="補助費等最小値テキスト">
          <a:extLst>
            <a:ext uri="{FF2B5EF4-FFF2-40B4-BE49-F238E27FC236}">
              <a16:creationId xmlns:a16="http://schemas.microsoft.com/office/drawing/2014/main" id="{00000000-0008-0000-0400-000024010000}"/>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131081</xdr:rowOff>
    </xdr:from>
    <xdr:ext cx="762000" cy="259045"/>
    <xdr:sp macro="" textlink="">
      <xdr:nvSpPr>
        <xdr:cNvPr id="294" name="補助費等最大値テキスト">
          <a:extLst>
            <a:ext uri="{FF2B5EF4-FFF2-40B4-BE49-F238E27FC236}">
              <a16:creationId xmlns:a16="http://schemas.microsoft.com/office/drawing/2014/main" id="{00000000-0008-0000-0400-000026010000}"/>
            </a:ext>
          </a:extLst>
        </xdr:cNvPr>
        <xdr:cNvSpPr txBox="1"/>
      </xdr:nvSpPr>
      <xdr:spPr>
        <a:xfrm>
          <a:off x="16598900" y="5617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44704</xdr:rowOff>
    </xdr:from>
    <xdr:to>
      <xdr:col>82</xdr:col>
      <xdr:colOff>196850</xdr:colOff>
      <xdr:row>34</xdr:row>
      <xdr:rowOff>44704</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6421100" y="58740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117856</xdr:rowOff>
    </xdr:from>
    <xdr:to>
      <xdr:col>82</xdr:col>
      <xdr:colOff>107950</xdr:colOff>
      <xdr:row>37</xdr:row>
      <xdr:rowOff>1270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5671800" y="6290056"/>
          <a:ext cx="8382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103141</xdr:rowOff>
    </xdr:from>
    <xdr:ext cx="762000" cy="259045"/>
    <xdr:sp macro="" textlink="">
      <xdr:nvSpPr>
        <xdr:cNvPr id="297" name="補助費等平均値テキスト">
          <a:extLst>
            <a:ext uri="{FF2B5EF4-FFF2-40B4-BE49-F238E27FC236}">
              <a16:creationId xmlns:a16="http://schemas.microsoft.com/office/drawing/2014/main" id="{00000000-0008-0000-0400-000029010000}"/>
            </a:ext>
          </a:extLst>
        </xdr:cNvPr>
        <xdr:cNvSpPr txBox="1"/>
      </xdr:nvSpPr>
      <xdr:spPr>
        <a:xfrm>
          <a:off x="16598900" y="6275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131064</xdr:rowOff>
    </xdr:from>
    <xdr:to>
      <xdr:col>82</xdr:col>
      <xdr:colOff>158750</xdr:colOff>
      <xdr:row>37</xdr:row>
      <xdr:rowOff>61214</xdr:rowOff>
    </xdr:to>
    <xdr:sp macro="" textlink="">
      <xdr:nvSpPr>
        <xdr:cNvPr id="298" name="フローチャート: 判断 297">
          <a:extLst>
            <a:ext uri="{FF2B5EF4-FFF2-40B4-BE49-F238E27FC236}">
              <a16:creationId xmlns:a16="http://schemas.microsoft.com/office/drawing/2014/main" id="{00000000-0008-0000-0400-00002A010000}"/>
            </a:ext>
          </a:extLst>
        </xdr:cNvPr>
        <xdr:cNvSpPr/>
      </xdr:nvSpPr>
      <xdr:spPr>
        <a:xfrm>
          <a:off x="164592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81280</xdr:rowOff>
    </xdr:from>
    <xdr:to>
      <xdr:col>78</xdr:col>
      <xdr:colOff>69850</xdr:colOff>
      <xdr:row>36</xdr:row>
      <xdr:rowOff>117856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4782800" y="625348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85344</xdr:rowOff>
    </xdr:from>
    <xdr:to>
      <xdr:col>78</xdr:col>
      <xdr:colOff>120650</xdr:colOff>
      <xdr:row>37</xdr:row>
      <xdr:rowOff>15494</xdr:rowOff>
    </xdr:to>
    <xdr:sp macro="" textlink="">
      <xdr:nvSpPr>
        <xdr:cNvPr id="300" name="フローチャート: 判断 299">
          <a:extLst>
            <a:ext uri="{FF2B5EF4-FFF2-40B4-BE49-F238E27FC236}">
              <a16:creationId xmlns:a16="http://schemas.microsoft.com/office/drawing/2014/main" id="{00000000-0008-0000-0400-00002C010000}"/>
            </a:ext>
          </a:extLst>
        </xdr:cNvPr>
        <xdr:cNvSpPr/>
      </xdr:nvSpPr>
      <xdr:spPr>
        <a:xfrm>
          <a:off x="15621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271</xdr:rowOff>
    </xdr:from>
    <xdr:ext cx="7366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5290800" y="634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17272</xdr:rowOff>
    </xdr:from>
    <xdr:to>
      <xdr:col>73</xdr:col>
      <xdr:colOff>180975</xdr:colOff>
      <xdr:row>36</xdr:row>
      <xdr:rowOff>81280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3893800" y="61894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62484</xdr:rowOff>
    </xdr:from>
    <xdr:to>
      <xdr:col>74</xdr:col>
      <xdr:colOff>31750</xdr:colOff>
      <xdr:row>36</xdr:row>
      <xdr:rowOff>164084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4732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148861</xdr:rowOff>
    </xdr:from>
    <xdr:ext cx="762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4401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17272</xdr:rowOff>
    </xdr:from>
    <xdr:to>
      <xdr:col>69</xdr:col>
      <xdr:colOff>92075</xdr:colOff>
      <xdr:row>36</xdr:row>
      <xdr:rowOff>53848</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3004800" y="61894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85344</xdr:rowOff>
    </xdr:from>
    <xdr:to>
      <xdr:col>69</xdr:col>
      <xdr:colOff>142875</xdr:colOff>
      <xdr:row>37</xdr:row>
      <xdr:rowOff>15494</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3843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271</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3512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89916</xdr:rowOff>
    </xdr:from>
    <xdr:to>
      <xdr:col>65</xdr:col>
      <xdr:colOff>53975</xdr:colOff>
      <xdr:row>37</xdr:row>
      <xdr:rowOff>20066</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2954000" y="6262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4843</xdr:rowOff>
    </xdr:from>
    <xdr:ext cx="7620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2623800" y="63484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121920</xdr:rowOff>
    </xdr:from>
    <xdr:to>
      <xdr:col>82</xdr:col>
      <xdr:colOff>158750</xdr:colOff>
      <xdr:row>37</xdr:row>
      <xdr:rowOff>52070</xdr:rowOff>
    </xdr:to>
    <xdr:sp macro="" textlink="">
      <xdr:nvSpPr>
        <xdr:cNvPr id="315" name="楕円 314">
          <a:extLst>
            <a:ext uri="{FF2B5EF4-FFF2-40B4-BE49-F238E27FC236}">
              <a16:creationId xmlns:a16="http://schemas.microsoft.com/office/drawing/2014/main" id="{00000000-0008-0000-0400-00003B010000}"/>
            </a:ext>
          </a:extLst>
        </xdr:cNvPr>
        <xdr:cNvSpPr/>
      </xdr:nvSpPr>
      <xdr:spPr>
        <a:xfrm>
          <a:off x="164592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138447</xdr:rowOff>
    </xdr:from>
    <xdr:ext cx="762000" cy="259045"/>
    <xdr:sp macro="" textlink="">
      <xdr:nvSpPr>
        <xdr:cNvPr id="316" name="補助費等該当値テキスト">
          <a:extLst>
            <a:ext uri="{FF2B5EF4-FFF2-40B4-BE49-F238E27FC236}">
              <a16:creationId xmlns:a16="http://schemas.microsoft.com/office/drawing/2014/main" id="{00000000-0008-0000-0400-00003C010000}"/>
            </a:ext>
          </a:extLst>
        </xdr:cNvPr>
        <xdr:cNvSpPr txBox="1"/>
      </xdr:nvSpPr>
      <xdr:spPr>
        <a:xfrm>
          <a:off x="16598900" y="613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67056</xdr:rowOff>
    </xdr:from>
    <xdr:to>
      <xdr:col>78</xdr:col>
      <xdr:colOff>120650</xdr:colOff>
      <xdr:row>36</xdr:row>
      <xdr:rowOff>168656</xdr:rowOff>
    </xdr:to>
    <xdr:sp macro="" textlink="">
      <xdr:nvSpPr>
        <xdr:cNvPr id="317" name="楕円 316">
          <a:extLst>
            <a:ext uri="{FF2B5EF4-FFF2-40B4-BE49-F238E27FC236}">
              <a16:creationId xmlns:a16="http://schemas.microsoft.com/office/drawing/2014/main" id="{00000000-0008-0000-0400-00003D010000}"/>
            </a:ext>
          </a:extLst>
        </xdr:cNvPr>
        <xdr:cNvSpPr/>
      </xdr:nvSpPr>
      <xdr:spPr>
        <a:xfrm>
          <a:off x="15621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7383</xdr:rowOff>
    </xdr:from>
    <xdr:ext cx="7366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290800" y="60081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30480</xdr:rowOff>
    </xdr:from>
    <xdr:to>
      <xdr:col>74</xdr:col>
      <xdr:colOff>31750</xdr:colOff>
      <xdr:row>36</xdr:row>
      <xdr:rowOff>132080</xdr:rowOff>
    </xdr:to>
    <xdr:sp macro="" textlink="">
      <xdr:nvSpPr>
        <xdr:cNvPr id="319" name="楕円 318">
          <a:extLst>
            <a:ext uri="{FF2B5EF4-FFF2-40B4-BE49-F238E27FC236}">
              <a16:creationId xmlns:a16="http://schemas.microsoft.com/office/drawing/2014/main" id="{00000000-0008-0000-0400-00003F010000}"/>
            </a:ext>
          </a:extLst>
        </xdr:cNvPr>
        <xdr:cNvSpPr/>
      </xdr:nvSpPr>
      <xdr:spPr>
        <a:xfrm>
          <a:off x="147320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142257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137922</xdr:rowOff>
    </xdr:from>
    <xdr:to>
      <xdr:col>69</xdr:col>
      <xdr:colOff>142875</xdr:colOff>
      <xdr:row>36</xdr:row>
      <xdr:rowOff>68072</xdr:rowOff>
    </xdr:to>
    <xdr:sp macro="" textlink="">
      <xdr:nvSpPr>
        <xdr:cNvPr id="321" name="楕円 320">
          <a:extLst>
            <a:ext uri="{FF2B5EF4-FFF2-40B4-BE49-F238E27FC236}">
              <a16:creationId xmlns:a16="http://schemas.microsoft.com/office/drawing/2014/main" id="{00000000-0008-0000-0400-000041010000}"/>
            </a:ext>
          </a:extLst>
        </xdr:cNvPr>
        <xdr:cNvSpPr/>
      </xdr:nvSpPr>
      <xdr:spPr>
        <a:xfrm>
          <a:off x="13843000" y="6138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78249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07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2954000" y="617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5" name="正方形/長方形 324">
          <a:extLst>
            <a:ext uri="{FF2B5EF4-FFF2-40B4-BE49-F238E27FC236}">
              <a16:creationId xmlns:a16="http://schemas.microsoft.com/office/drawing/2014/main" id="{00000000-0008-0000-0400-000045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6" name="正方形/長方形 325">
          <a:extLst>
            <a:ext uri="{FF2B5EF4-FFF2-40B4-BE49-F238E27FC236}">
              <a16:creationId xmlns:a16="http://schemas.microsoft.com/office/drawing/2014/main" id="{00000000-0008-0000-0400-000046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27" name="正方形/長方形 326">
          <a:extLst>
            <a:ext uri="{FF2B5EF4-FFF2-40B4-BE49-F238E27FC236}">
              <a16:creationId xmlns:a16="http://schemas.microsoft.com/office/drawing/2014/main" id="{00000000-0008-0000-0400-000047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近年大型の整備事業が集中し、地方債現在高が増加した影響で地方債の元利償還金が膨らんでおり、公債費に係る経常収支比率は類似団体平均を上回っている。今後も大型の整備事業が続く見込みであるが、地方債発行額を元金償還金以下にすることを目標とし、償還残高の抑制と公債管理に努める。</a:t>
          </a:r>
        </a:p>
      </xdr:txBody>
    </xdr:sp>
    <xdr:clientData/>
  </xdr:twoCellAnchor>
  <xdr:oneCellAnchor>
    <xdr:from>
      <xdr:col>3</xdr:col>
      <xdr:colOff>123825</xdr:colOff>
      <xdr:row>69</xdr:row>
      <xdr:rowOff>107950</xdr:rowOff>
    </xdr:from>
    <xdr:ext cx="298543" cy="225703"/>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37" name="直線コネクタ 336">
          <a:extLst>
            <a:ext uri="{FF2B5EF4-FFF2-40B4-BE49-F238E27FC236}">
              <a16:creationId xmlns:a16="http://schemas.microsoft.com/office/drawing/2014/main" id="{00000000-0008-0000-0400-000051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39" name="直線コネクタ 338">
          <a:extLst>
            <a:ext uri="{FF2B5EF4-FFF2-40B4-BE49-F238E27FC236}">
              <a16:creationId xmlns:a16="http://schemas.microsoft.com/office/drawing/2014/main" id="{00000000-0008-0000-0400-000053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0" name="テキスト ボックス 339">
          <a:extLst>
            <a:ext uri="{FF2B5EF4-FFF2-40B4-BE49-F238E27FC236}">
              <a16:creationId xmlns:a16="http://schemas.microsoft.com/office/drawing/2014/main" id="{00000000-0008-0000-0400-000054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1" name="直線コネクタ 340">
          <a:extLst>
            <a:ext uri="{FF2B5EF4-FFF2-40B4-BE49-F238E27FC236}">
              <a16:creationId xmlns:a16="http://schemas.microsoft.com/office/drawing/2014/main" id="{00000000-0008-0000-0400-000055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3" name="直線コネクタ 342">
          <a:extLst>
            <a:ext uri="{FF2B5EF4-FFF2-40B4-BE49-F238E27FC236}">
              <a16:creationId xmlns:a16="http://schemas.microsoft.com/office/drawing/2014/main" id="{00000000-0008-0000-0400-000057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0" name="公債費グラフ枠">
          <a:extLst>
            <a:ext uri="{FF2B5EF4-FFF2-40B4-BE49-F238E27FC236}">
              <a16:creationId xmlns:a16="http://schemas.microsoft.com/office/drawing/2014/main" id="{00000000-0008-0000-0400-00005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142240</xdr:rowOff>
    </xdr:from>
    <xdr:to>
      <xdr:col>24</xdr:col>
      <xdr:colOff>25400</xdr:colOff>
      <xdr:row>80</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flipV="1">
          <a:off x="4826000" y="12658090"/>
          <a:ext cx="0" cy="1127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2" name="公債費最小値テキスト">
          <a:extLst>
            <a:ext uri="{FF2B5EF4-FFF2-40B4-BE49-F238E27FC236}">
              <a16:creationId xmlns:a16="http://schemas.microsoft.com/office/drawing/2014/main" id="{00000000-0008-0000-0400-000060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57167</xdr:rowOff>
    </xdr:from>
    <xdr:ext cx="762000" cy="259045"/>
    <xdr:sp macro="" textlink="">
      <xdr:nvSpPr>
        <xdr:cNvPr id="354" name="公債費最大値テキスト">
          <a:extLst>
            <a:ext uri="{FF2B5EF4-FFF2-40B4-BE49-F238E27FC236}">
              <a16:creationId xmlns:a16="http://schemas.microsoft.com/office/drawing/2014/main" id="{00000000-0008-0000-0400-000062010000}"/>
            </a:ext>
          </a:extLst>
        </xdr:cNvPr>
        <xdr:cNvSpPr txBox="1"/>
      </xdr:nvSpPr>
      <xdr:spPr>
        <a:xfrm>
          <a:off x="491490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142240</xdr:rowOff>
    </xdr:from>
    <xdr:to>
      <xdr:col>24</xdr:col>
      <xdr:colOff>114300</xdr:colOff>
      <xdr:row>73</xdr:row>
      <xdr:rowOff>142240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4737100" y="1265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58420</xdr:rowOff>
    </xdr:from>
    <xdr:to>
      <xdr:col>24</xdr:col>
      <xdr:colOff>25400</xdr:colOff>
      <xdr:row>77</xdr:row>
      <xdr:rowOff>115570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3987800" y="1326007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134638</xdr:rowOff>
    </xdr:from>
    <xdr:ext cx="762000" cy="259045"/>
    <xdr:sp macro="" textlink="">
      <xdr:nvSpPr>
        <xdr:cNvPr id="357" name="公債費平均値テキスト">
          <a:extLst>
            <a:ext uri="{FF2B5EF4-FFF2-40B4-BE49-F238E27FC236}">
              <a16:creationId xmlns:a16="http://schemas.microsoft.com/office/drawing/2014/main" id="{00000000-0008-0000-0400-000065010000}"/>
            </a:ext>
          </a:extLst>
        </xdr:cNvPr>
        <xdr:cNvSpPr txBox="1"/>
      </xdr:nvSpPr>
      <xdr:spPr>
        <a:xfrm>
          <a:off x="4914900" y="12993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118111</xdr:rowOff>
    </xdr:from>
    <xdr:to>
      <xdr:col>24</xdr:col>
      <xdr:colOff>76200</xdr:colOff>
      <xdr:row>77</xdr:row>
      <xdr:rowOff>48261</xdr:rowOff>
    </xdr:to>
    <xdr:sp macro="" textlink="">
      <xdr:nvSpPr>
        <xdr:cNvPr id="358" name="フローチャート: 判断 357">
          <a:extLst>
            <a:ext uri="{FF2B5EF4-FFF2-40B4-BE49-F238E27FC236}">
              <a16:creationId xmlns:a16="http://schemas.microsoft.com/office/drawing/2014/main" id="{00000000-0008-0000-0400-000066010000}"/>
            </a:ext>
          </a:extLst>
        </xdr:cNvPr>
        <xdr:cNvSpPr/>
      </xdr:nvSpPr>
      <xdr:spPr>
        <a:xfrm>
          <a:off x="47752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58420</xdr:rowOff>
    </xdr:from>
    <xdr:to>
      <xdr:col>19</xdr:col>
      <xdr:colOff>187325</xdr:colOff>
      <xdr:row>77</xdr:row>
      <xdr:rowOff>100330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098800" y="132600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60" name="フローチャート: 判断 359">
          <a:extLst>
            <a:ext uri="{FF2B5EF4-FFF2-40B4-BE49-F238E27FC236}">
              <a16:creationId xmlns:a16="http://schemas.microsoft.com/office/drawing/2014/main" id="{00000000-0008-0000-0400-00006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54627</xdr:rowOff>
    </xdr:from>
    <xdr:ext cx="7366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3606800" y="1291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77470</xdr:rowOff>
    </xdr:from>
    <xdr:to>
      <xdr:col>15</xdr:col>
      <xdr:colOff>98425</xdr:colOff>
      <xdr:row>77</xdr:row>
      <xdr:rowOff>100330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2209800" y="132791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80011</xdr:rowOff>
    </xdr:from>
    <xdr:to>
      <xdr:col>15</xdr:col>
      <xdr:colOff>149225</xdr:colOff>
      <xdr:row>77</xdr:row>
      <xdr:rowOff>10161</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048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20337</xdr:rowOff>
    </xdr:from>
    <xdr:ext cx="762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717800" y="12879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54611</xdr:rowOff>
    </xdr:from>
    <xdr:to>
      <xdr:col>11</xdr:col>
      <xdr:colOff>9525</xdr:colOff>
      <xdr:row>77</xdr:row>
      <xdr:rowOff>77470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1320800" y="13256261"/>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110489</xdr:rowOff>
    </xdr:from>
    <xdr:to>
      <xdr:col>11</xdr:col>
      <xdr:colOff>60325</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2159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50817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1828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118111</xdr:rowOff>
    </xdr:from>
    <xdr:to>
      <xdr:col>6</xdr:col>
      <xdr:colOff>171450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1270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58437</xdr:rowOff>
    </xdr:from>
    <xdr:ext cx="7620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939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1" name="テキスト ボックス 370">
          <a:extLst>
            <a:ext uri="{FF2B5EF4-FFF2-40B4-BE49-F238E27FC236}">
              <a16:creationId xmlns:a16="http://schemas.microsoft.com/office/drawing/2014/main" id="{00000000-0008-0000-0400-00007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64770</xdr:rowOff>
    </xdr:from>
    <xdr:to>
      <xdr:col>24</xdr:col>
      <xdr:colOff>76200</xdr:colOff>
      <xdr:row>77</xdr:row>
      <xdr:rowOff>166370</xdr:rowOff>
    </xdr:to>
    <xdr:sp macro="" textlink="">
      <xdr:nvSpPr>
        <xdr:cNvPr id="375" name="楕円 374">
          <a:extLst>
            <a:ext uri="{FF2B5EF4-FFF2-40B4-BE49-F238E27FC236}">
              <a16:creationId xmlns:a16="http://schemas.microsoft.com/office/drawing/2014/main" id="{00000000-0008-0000-0400-000077010000}"/>
            </a:ext>
          </a:extLst>
        </xdr:cNvPr>
        <xdr:cNvSpPr/>
      </xdr:nvSpPr>
      <xdr:spPr>
        <a:xfrm>
          <a:off x="47752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36847</xdr:rowOff>
    </xdr:from>
    <xdr:ext cx="762000" cy="259045"/>
    <xdr:sp macro="" textlink="">
      <xdr:nvSpPr>
        <xdr:cNvPr id="376" name="公債費該当値テキスト">
          <a:extLst>
            <a:ext uri="{FF2B5EF4-FFF2-40B4-BE49-F238E27FC236}">
              <a16:creationId xmlns:a16="http://schemas.microsoft.com/office/drawing/2014/main" id="{00000000-0008-0000-0400-000078010000}"/>
            </a:ext>
          </a:extLst>
        </xdr:cNvPr>
        <xdr:cNvSpPr txBox="1"/>
      </xdr:nvSpPr>
      <xdr:spPr>
        <a:xfrm>
          <a:off x="4914900" y="13238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7620</xdr:rowOff>
    </xdr:from>
    <xdr:to>
      <xdr:col>20</xdr:col>
      <xdr:colOff>38100</xdr:colOff>
      <xdr:row>77</xdr:row>
      <xdr:rowOff>109220</xdr:rowOff>
    </xdr:to>
    <xdr:sp macro="" textlink="">
      <xdr:nvSpPr>
        <xdr:cNvPr id="377" name="楕円 376">
          <a:extLst>
            <a:ext uri="{FF2B5EF4-FFF2-40B4-BE49-F238E27FC236}">
              <a16:creationId xmlns:a16="http://schemas.microsoft.com/office/drawing/2014/main" id="{00000000-0008-0000-0400-000079010000}"/>
            </a:ext>
          </a:extLst>
        </xdr:cNvPr>
        <xdr:cNvSpPr/>
      </xdr:nvSpPr>
      <xdr:spPr>
        <a:xfrm>
          <a:off x="3937000" y="1320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93997</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295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49530</xdr:rowOff>
    </xdr:from>
    <xdr:to>
      <xdr:col>15</xdr:col>
      <xdr:colOff>149225</xdr:colOff>
      <xdr:row>77</xdr:row>
      <xdr:rowOff>151130</xdr:rowOff>
    </xdr:to>
    <xdr:sp macro="" textlink="">
      <xdr:nvSpPr>
        <xdr:cNvPr id="379" name="楕円 378">
          <a:extLst>
            <a:ext uri="{FF2B5EF4-FFF2-40B4-BE49-F238E27FC236}">
              <a16:creationId xmlns:a16="http://schemas.microsoft.com/office/drawing/2014/main" id="{00000000-0008-0000-0400-00007B010000}"/>
            </a:ext>
          </a:extLst>
        </xdr:cNvPr>
        <xdr:cNvSpPr/>
      </xdr:nvSpPr>
      <xdr:spPr>
        <a:xfrm>
          <a:off x="3048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135907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26670</xdr:rowOff>
    </xdr:from>
    <xdr:to>
      <xdr:col>11</xdr:col>
      <xdr:colOff>60325</xdr:colOff>
      <xdr:row>77</xdr:row>
      <xdr:rowOff>128270</xdr:rowOff>
    </xdr:to>
    <xdr:sp macro="" textlink="">
      <xdr:nvSpPr>
        <xdr:cNvPr id="381" name="楕円 380">
          <a:extLst>
            <a:ext uri="{FF2B5EF4-FFF2-40B4-BE49-F238E27FC236}">
              <a16:creationId xmlns:a16="http://schemas.microsoft.com/office/drawing/2014/main" id="{00000000-0008-0000-0400-00007D010000}"/>
            </a:ext>
          </a:extLst>
        </xdr:cNvPr>
        <xdr:cNvSpPr/>
      </xdr:nvSpPr>
      <xdr:spPr>
        <a:xfrm>
          <a:off x="2159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113047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3811</xdr:rowOff>
    </xdr:from>
    <xdr:to>
      <xdr:col>6</xdr:col>
      <xdr:colOff>171450</xdr:colOff>
      <xdr:row>77</xdr:row>
      <xdr:rowOff>105411</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1270000" y="13205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90188</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32918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5" name="正方形/長方形 384">
          <a:extLst>
            <a:ext uri="{FF2B5EF4-FFF2-40B4-BE49-F238E27FC236}">
              <a16:creationId xmlns:a16="http://schemas.microsoft.com/office/drawing/2014/main" id="{00000000-0008-0000-0400-00008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6" name="正方形/長方形 385">
          <a:extLst>
            <a:ext uri="{FF2B5EF4-FFF2-40B4-BE49-F238E27FC236}">
              <a16:creationId xmlns:a16="http://schemas.microsoft.com/office/drawing/2014/main" id="{00000000-0008-0000-0400-00008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87" name="正方形/長方形 386">
          <a:extLst>
            <a:ext uri="{FF2B5EF4-FFF2-40B4-BE49-F238E27FC236}">
              <a16:creationId xmlns:a16="http://schemas.microsoft.com/office/drawing/2014/main" id="{00000000-0008-0000-0400-00008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公債費以外の経常収支比率は類似団体平均を下回る状況となった。</a:t>
          </a:r>
        </a:p>
        <a:p>
          <a:r>
            <a:rPr kumimoji="1" lang="ja-JP" altLang="en-US" sz="1300">
              <a:latin typeface="ＭＳ Ｐゴシック" panose="020B0600070205080204" pitchFamily="50" charset="-128"/>
              <a:ea typeface="ＭＳ Ｐゴシック" panose="020B0600070205080204" pitchFamily="50" charset="-128"/>
            </a:rPr>
            <a:t>　今後も同水準を維持できるよう、職員の適正配置、管理経費の節減を徹底し、更に適正化を図っていく。</a:t>
          </a:r>
        </a:p>
      </xdr:txBody>
    </xdr:sp>
    <xdr:clientData/>
  </xdr:twoCellAnchor>
  <xdr:oneCellAnchor>
    <xdr:from>
      <xdr:col>62</xdr:col>
      <xdr:colOff>6350</xdr:colOff>
      <xdr:row>69</xdr:row>
      <xdr:rowOff>107950</xdr:rowOff>
    </xdr:from>
    <xdr:ext cx="298543" cy="225703"/>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397" name="直線コネクタ 396">
          <a:extLst>
            <a:ext uri="{FF2B5EF4-FFF2-40B4-BE49-F238E27FC236}">
              <a16:creationId xmlns:a16="http://schemas.microsoft.com/office/drawing/2014/main" id="{00000000-0008-0000-0400-00008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399" name="直線コネクタ 398">
          <a:extLst>
            <a:ext uri="{FF2B5EF4-FFF2-40B4-BE49-F238E27FC236}">
              <a16:creationId xmlns:a16="http://schemas.microsoft.com/office/drawing/2014/main" id="{00000000-0008-0000-0400-00008F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01" name="直線コネクタ 400">
          <a:extLst>
            <a:ext uri="{FF2B5EF4-FFF2-40B4-BE49-F238E27FC236}">
              <a16:creationId xmlns:a16="http://schemas.microsoft.com/office/drawing/2014/main" id="{00000000-0008-0000-0400-000091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02" name="テキスト ボックス 401">
          <a:extLst>
            <a:ext uri="{FF2B5EF4-FFF2-40B4-BE49-F238E27FC236}">
              <a16:creationId xmlns:a16="http://schemas.microsoft.com/office/drawing/2014/main" id="{00000000-0008-0000-0400-000092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03" name="直線コネクタ 402">
          <a:extLst>
            <a:ext uri="{FF2B5EF4-FFF2-40B4-BE49-F238E27FC236}">
              <a16:creationId xmlns:a16="http://schemas.microsoft.com/office/drawing/2014/main" id="{00000000-0008-0000-0400-000093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1" name="公債費以外グラフ枠">
          <a:extLst>
            <a:ext uri="{FF2B5EF4-FFF2-40B4-BE49-F238E27FC236}">
              <a16:creationId xmlns:a16="http://schemas.microsoft.com/office/drawing/2014/main" id="{00000000-0008-0000-0400-00009B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73660</xdr:rowOff>
    </xdr:from>
    <xdr:to>
      <xdr:col>82</xdr:col>
      <xdr:colOff>107950</xdr:colOff>
      <xdr:row>82</xdr:row>
      <xdr:rowOff>58420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flipV="1">
          <a:off x="16510000" y="12760960"/>
          <a:ext cx="0" cy="13563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82</xdr:row>
      <xdr:rowOff>30497</xdr:rowOff>
    </xdr:from>
    <xdr:ext cx="762000" cy="259045"/>
    <xdr:sp macro="" textlink="">
      <xdr:nvSpPr>
        <xdr:cNvPr id="413" name="公債費以外最小値テキスト">
          <a:extLst>
            <a:ext uri="{FF2B5EF4-FFF2-40B4-BE49-F238E27FC236}">
              <a16:creationId xmlns:a16="http://schemas.microsoft.com/office/drawing/2014/main" id="{00000000-0008-0000-0400-00009D010000}"/>
            </a:ext>
          </a:extLst>
        </xdr:cNvPr>
        <xdr:cNvSpPr txBox="1"/>
      </xdr:nvSpPr>
      <xdr:spPr>
        <a:xfrm>
          <a:off x="16598900" y="14089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82</xdr:row>
      <xdr:rowOff>58420</xdr:rowOff>
    </xdr:from>
    <xdr:to>
      <xdr:col>82</xdr:col>
      <xdr:colOff>196850</xdr:colOff>
      <xdr:row>82</xdr:row>
      <xdr:rowOff>58420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6421100" y="14117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160037</xdr:rowOff>
    </xdr:from>
    <xdr:ext cx="762000" cy="259045"/>
    <xdr:sp macro="" textlink="">
      <xdr:nvSpPr>
        <xdr:cNvPr id="415" name="公債費以外最大値テキスト">
          <a:extLst>
            <a:ext uri="{FF2B5EF4-FFF2-40B4-BE49-F238E27FC236}">
              <a16:creationId xmlns:a16="http://schemas.microsoft.com/office/drawing/2014/main" id="{00000000-0008-0000-0400-00009F010000}"/>
            </a:ext>
          </a:extLst>
        </xdr:cNvPr>
        <xdr:cNvSpPr txBox="1"/>
      </xdr:nvSpPr>
      <xdr:spPr>
        <a:xfrm>
          <a:off x="16598900" y="1250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73660</xdr:rowOff>
    </xdr:from>
    <xdr:to>
      <xdr:col>82</xdr:col>
      <xdr:colOff>196850</xdr:colOff>
      <xdr:row>74</xdr:row>
      <xdr:rowOff>73660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6421100" y="1276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157480</xdr:rowOff>
    </xdr:from>
    <xdr:to>
      <xdr:col>82</xdr:col>
      <xdr:colOff>107950</xdr:colOff>
      <xdr:row>77</xdr:row>
      <xdr:rowOff>50800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flipV="1">
          <a:off x="15671800" y="13187680"/>
          <a:ext cx="8382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78</xdr:row>
      <xdr:rowOff>52088</xdr:rowOff>
    </xdr:from>
    <xdr:ext cx="762000" cy="259045"/>
    <xdr:sp macro="" textlink="">
      <xdr:nvSpPr>
        <xdr:cNvPr id="418" name="公債費以外平均値テキスト">
          <a:extLst>
            <a:ext uri="{FF2B5EF4-FFF2-40B4-BE49-F238E27FC236}">
              <a16:creationId xmlns:a16="http://schemas.microsoft.com/office/drawing/2014/main" id="{00000000-0008-0000-0400-0000A2010000}"/>
            </a:ext>
          </a:extLst>
        </xdr:cNvPr>
        <xdr:cNvSpPr txBox="1"/>
      </xdr:nvSpPr>
      <xdr:spPr>
        <a:xfrm>
          <a:off x="16598900" y="134251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80011</xdr:rowOff>
    </xdr:from>
    <xdr:to>
      <xdr:col>82</xdr:col>
      <xdr:colOff>158750</xdr:colOff>
      <xdr:row>79</xdr:row>
      <xdr:rowOff>10161</xdr:rowOff>
    </xdr:to>
    <xdr:sp macro="" textlink="">
      <xdr:nvSpPr>
        <xdr:cNvPr id="419" name="フローチャート: 判断 418">
          <a:extLst>
            <a:ext uri="{FF2B5EF4-FFF2-40B4-BE49-F238E27FC236}">
              <a16:creationId xmlns:a16="http://schemas.microsoft.com/office/drawing/2014/main" id="{00000000-0008-0000-0400-0000A3010000}"/>
            </a:ext>
          </a:extLst>
        </xdr:cNvPr>
        <xdr:cNvSpPr/>
      </xdr:nvSpPr>
      <xdr:spPr>
        <a:xfrm>
          <a:off x="16459200" y="134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119380</xdr:rowOff>
    </xdr:from>
    <xdr:to>
      <xdr:col>78</xdr:col>
      <xdr:colOff>69850</xdr:colOff>
      <xdr:row>77</xdr:row>
      <xdr:rowOff>50800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4782800" y="13149580"/>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78</xdr:row>
      <xdr:rowOff>38100</xdr:rowOff>
    </xdr:from>
    <xdr:to>
      <xdr:col>78</xdr:col>
      <xdr:colOff>120650</xdr:colOff>
      <xdr:row>78</xdr:row>
      <xdr:rowOff>139700</xdr:rowOff>
    </xdr:to>
    <xdr:sp macro="" textlink="">
      <xdr:nvSpPr>
        <xdr:cNvPr id="421" name="フローチャート: 判断 420">
          <a:extLst>
            <a:ext uri="{FF2B5EF4-FFF2-40B4-BE49-F238E27FC236}">
              <a16:creationId xmlns:a16="http://schemas.microsoft.com/office/drawing/2014/main" id="{00000000-0008-0000-0400-0000A5010000}"/>
            </a:ext>
          </a:extLst>
        </xdr:cNvPr>
        <xdr:cNvSpPr/>
      </xdr:nvSpPr>
      <xdr:spPr>
        <a:xfrm>
          <a:off x="15621000" y="1341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124477</xdr:rowOff>
    </xdr:from>
    <xdr:ext cx="7366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5290800" y="1349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119380</xdr:rowOff>
    </xdr:from>
    <xdr:to>
      <xdr:col>73</xdr:col>
      <xdr:colOff>180975</xdr:colOff>
      <xdr:row>77</xdr:row>
      <xdr:rowOff>149861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3893800" y="13149580"/>
          <a:ext cx="889000" cy="2019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106680</xdr:rowOff>
    </xdr:from>
    <xdr:to>
      <xdr:col>74</xdr:col>
      <xdr:colOff>31750</xdr:colOff>
      <xdr:row>78</xdr:row>
      <xdr:rowOff>36830</xdr:rowOff>
    </xdr:to>
    <xdr:sp macro="" textlink="">
      <xdr:nvSpPr>
        <xdr:cNvPr id="424" name="フローチャート: 判断 423">
          <a:extLst>
            <a:ext uri="{FF2B5EF4-FFF2-40B4-BE49-F238E27FC236}">
              <a16:creationId xmlns:a16="http://schemas.microsoft.com/office/drawing/2014/main" id="{00000000-0008-0000-0400-0000A8010000}"/>
            </a:ext>
          </a:extLst>
        </xdr:cNvPr>
        <xdr:cNvSpPr/>
      </xdr:nvSpPr>
      <xdr:spPr>
        <a:xfrm>
          <a:off x="14732000" y="13308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21607</xdr:rowOff>
    </xdr:from>
    <xdr:ext cx="762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4401800" y="1339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88900</xdr:rowOff>
    </xdr:from>
    <xdr:to>
      <xdr:col>69</xdr:col>
      <xdr:colOff>92075</xdr:colOff>
      <xdr:row>77</xdr:row>
      <xdr:rowOff>149861</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3004800" y="1329055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78</xdr:row>
      <xdr:rowOff>87630</xdr:rowOff>
    </xdr:from>
    <xdr:to>
      <xdr:col>69</xdr:col>
      <xdr:colOff>142875</xdr:colOff>
      <xdr:row>79</xdr:row>
      <xdr:rowOff>17780</xdr:rowOff>
    </xdr:to>
    <xdr:sp macro="" textlink="">
      <xdr:nvSpPr>
        <xdr:cNvPr id="427" name="フローチャート: 判断 426">
          <a:extLst>
            <a:ext uri="{FF2B5EF4-FFF2-40B4-BE49-F238E27FC236}">
              <a16:creationId xmlns:a16="http://schemas.microsoft.com/office/drawing/2014/main" id="{00000000-0008-0000-0400-0000AB010000}"/>
            </a:ext>
          </a:extLst>
        </xdr:cNvPr>
        <xdr:cNvSpPr/>
      </xdr:nvSpPr>
      <xdr:spPr>
        <a:xfrm>
          <a:off x="13843000" y="1346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79</xdr:row>
      <xdr:rowOff>2557</xdr:rowOff>
    </xdr:from>
    <xdr:ext cx="762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3512800" y="13547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129539</xdr:rowOff>
    </xdr:from>
    <xdr:to>
      <xdr:col>65</xdr:col>
      <xdr:colOff>53975</xdr:colOff>
      <xdr:row>79</xdr:row>
      <xdr:rowOff>59689</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2954000" y="13502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79</xdr:row>
      <xdr:rowOff>44466</xdr:rowOff>
    </xdr:from>
    <xdr:ext cx="762000" cy="259045"/>
    <xdr:sp macro="" textlink="">
      <xdr:nvSpPr>
        <xdr:cNvPr id="430" name="テキスト ボックス 429">
          <a:extLst>
            <a:ext uri="{FF2B5EF4-FFF2-40B4-BE49-F238E27FC236}">
              <a16:creationId xmlns:a16="http://schemas.microsoft.com/office/drawing/2014/main" id="{00000000-0008-0000-0400-0000AE010000}"/>
            </a:ext>
          </a:extLst>
        </xdr:cNvPr>
        <xdr:cNvSpPr txBox="1"/>
      </xdr:nvSpPr>
      <xdr:spPr>
        <a:xfrm>
          <a:off x="12623800" y="135890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106680</xdr:rowOff>
    </xdr:from>
    <xdr:to>
      <xdr:col>82</xdr:col>
      <xdr:colOff>158750</xdr:colOff>
      <xdr:row>77</xdr:row>
      <xdr:rowOff>36830</xdr:rowOff>
    </xdr:to>
    <xdr:sp macro="" textlink="">
      <xdr:nvSpPr>
        <xdr:cNvPr id="436" name="楕円 435">
          <a:extLst>
            <a:ext uri="{FF2B5EF4-FFF2-40B4-BE49-F238E27FC236}">
              <a16:creationId xmlns:a16="http://schemas.microsoft.com/office/drawing/2014/main" id="{00000000-0008-0000-0400-0000B4010000}"/>
            </a:ext>
          </a:extLst>
        </xdr:cNvPr>
        <xdr:cNvSpPr/>
      </xdr:nvSpPr>
      <xdr:spPr>
        <a:xfrm>
          <a:off x="16459200" y="1313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123207</xdr:rowOff>
    </xdr:from>
    <xdr:ext cx="762000" cy="259045"/>
    <xdr:sp macro="" textlink="">
      <xdr:nvSpPr>
        <xdr:cNvPr id="437" name="公債費以外該当値テキスト">
          <a:extLst>
            <a:ext uri="{FF2B5EF4-FFF2-40B4-BE49-F238E27FC236}">
              <a16:creationId xmlns:a16="http://schemas.microsoft.com/office/drawing/2014/main" id="{00000000-0008-0000-0400-0000B5010000}"/>
            </a:ext>
          </a:extLst>
        </xdr:cNvPr>
        <xdr:cNvSpPr txBox="1"/>
      </xdr:nvSpPr>
      <xdr:spPr>
        <a:xfrm>
          <a:off x="16598900" y="1298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0</xdr:rowOff>
    </xdr:from>
    <xdr:to>
      <xdr:col>78</xdr:col>
      <xdr:colOff>120650</xdr:colOff>
      <xdr:row>77</xdr:row>
      <xdr:rowOff>101600</xdr:rowOff>
    </xdr:to>
    <xdr:sp macro="" textlink="">
      <xdr:nvSpPr>
        <xdr:cNvPr id="438" name="楕円 437">
          <a:extLst>
            <a:ext uri="{FF2B5EF4-FFF2-40B4-BE49-F238E27FC236}">
              <a16:creationId xmlns:a16="http://schemas.microsoft.com/office/drawing/2014/main" id="{00000000-0008-0000-0400-0000B6010000}"/>
            </a:ext>
          </a:extLst>
        </xdr:cNvPr>
        <xdr:cNvSpPr/>
      </xdr:nvSpPr>
      <xdr:spPr>
        <a:xfrm>
          <a:off x="15621000" y="13201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111777</xdr:rowOff>
    </xdr:from>
    <xdr:ext cx="7366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5290800" y="12970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68580</xdr:rowOff>
    </xdr:from>
    <xdr:to>
      <xdr:col>74</xdr:col>
      <xdr:colOff>31750</xdr:colOff>
      <xdr:row>76</xdr:row>
      <xdr:rowOff>170180</xdr:rowOff>
    </xdr:to>
    <xdr:sp macro="" textlink="">
      <xdr:nvSpPr>
        <xdr:cNvPr id="440" name="楕円 439">
          <a:extLst>
            <a:ext uri="{FF2B5EF4-FFF2-40B4-BE49-F238E27FC236}">
              <a16:creationId xmlns:a16="http://schemas.microsoft.com/office/drawing/2014/main" id="{00000000-0008-0000-0400-0000B8010000}"/>
            </a:ext>
          </a:extLst>
        </xdr:cNvPr>
        <xdr:cNvSpPr/>
      </xdr:nvSpPr>
      <xdr:spPr>
        <a:xfrm>
          <a:off x="14732000" y="13098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8907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44018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99061</xdr:rowOff>
    </xdr:from>
    <xdr:to>
      <xdr:col>69</xdr:col>
      <xdr:colOff>142875</xdr:colOff>
      <xdr:row>78</xdr:row>
      <xdr:rowOff>29211</xdr:rowOff>
    </xdr:to>
    <xdr:sp macro="" textlink="">
      <xdr:nvSpPr>
        <xdr:cNvPr id="442" name="楕円 441">
          <a:extLst>
            <a:ext uri="{FF2B5EF4-FFF2-40B4-BE49-F238E27FC236}">
              <a16:creationId xmlns:a16="http://schemas.microsoft.com/office/drawing/2014/main" id="{00000000-0008-0000-0400-0000BA010000}"/>
            </a:ext>
          </a:extLst>
        </xdr:cNvPr>
        <xdr:cNvSpPr/>
      </xdr:nvSpPr>
      <xdr:spPr>
        <a:xfrm>
          <a:off x="13843000" y="1330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39388</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069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38100</xdr:rowOff>
    </xdr:from>
    <xdr:to>
      <xdr:col>65</xdr:col>
      <xdr:colOff>53975</xdr:colOff>
      <xdr:row>77</xdr:row>
      <xdr:rowOff>139700</xdr:rowOff>
    </xdr:to>
    <xdr:sp macro="" textlink="">
      <xdr:nvSpPr>
        <xdr:cNvPr id="444" name="楕円 443">
          <a:extLst>
            <a:ext uri="{FF2B5EF4-FFF2-40B4-BE49-F238E27FC236}">
              <a16:creationId xmlns:a16="http://schemas.microsoft.com/office/drawing/2014/main" id="{00000000-0008-0000-0400-0000BC010000}"/>
            </a:ext>
          </a:extLst>
        </xdr:cNvPr>
        <xdr:cNvSpPr/>
      </xdr:nvSpPr>
      <xdr:spPr>
        <a:xfrm>
          <a:off x="129540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149877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00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5</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154506</xdr:rowOff>
    </xdr:from>
    <xdr:to>
      <xdr:col>29</xdr:col>
      <xdr:colOff>127000</xdr:colOff>
      <xdr:row>18</xdr:row>
      <xdr:rowOff>139366</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88081"/>
          <a:ext cx="0" cy="11850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111443</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451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139366</xdr:rowOff>
    </xdr:from>
    <xdr:to>
      <xdr:col>30</xdr:col>
      <xdr:colOff>25400</xdr:colOff>
      <xdr:row>18</xdr:row>
      <xdr:rowOff>139366</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309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69433</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831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770,561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154506</xdr:rowOff>
    </xdr:from>
    <xdr:to>
      <xdr:col>30</xdr:col>
      <xdr:colOff>25400</xdr:colOff>
      <xdr:row>11</xdr:row>
      <xdr:rowOff>154506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880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55406</xdr:rowOff>
    </xdr:from>
    <xdr:to>
      <xdr:col>29</xdr:col>
      <xdr:colOff>127000</xdr:colOff>
      <xdr:row>17</xdr:row>
      <xdr:rowOff>61712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017681"/>
          <a:ext cx="647700" cy="630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14614</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28054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169537</xdr:rowOff>
    </xdr:from>
    <xdr:to>
      <xdr:col>29</xdr:col>
      <xdr:colOff>177800</xdr:colOff>
      <xdr:row>17</xdr:row>
      <xdr:rowOff>99687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2960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61712</xdr:rowOff>
    </xdr:from>
    <xdr:to>
      <xdr:col>26</xdr:col>
      <xdr:colOff>50800</xdr:colOff>
      <xdr:row>17</xdr:row>
      <xdr:rowOff>78983</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023987"/>
          <a:ext cx="698500" cy="17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17775</xdr:rowOff>
    </xdr:from>
    <xdr:to>
      <xdr:col>26</xdr:col>
      <xdr:colOff>101600</xdr:colOff>
      <xdr:row>17</xdr:row>
      <xdr:rowOff>119375</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29800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104152</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066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78983</xdr:rowOff>
    </xdr:from>
    <xdr:to>
      <xdr:col>22</xdr:col>
      <xdr:colOff>114300</xdr:colOff>
      <xdr:row>17</xdr:row>
      <xdr:rowOff>91317</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041258"/>
          <a:ext cx="698500" cy="1233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36776</xdr:rowOff>
    </xdr:from>
    <xdr:to>
      <xdr:col>22</xdr:col>
      <xdr:colOff>165100</xdr:colOff>
      <xdr:row>17</xdr:row>
      <xdr:rowOff>138376</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2999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123153</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085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91317</xdr:rowOff>
    </xdr:from>
    <xdr:to>
      <xdr:col>18</xdr:col>
      <xdr:colOff>177800</xdr:colOff>
      <xdr:row>17</xdr:row>
      <xdr:rowOff>93670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2908300" y="3053592"/>
          <a:ext cx="698500" cy="23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50949</xdr:rowOff>
    </xdr:from>
    <xdr:to>
      <xdr:col>19</xdr:col>
      <xdr:colOff>38100</xdr:colOff>
      <xdr:row>17</xdr:row>
      <xdr:rowOff>152549</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013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137326</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099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61724</xdr:rowOff>
    </xdr:from>
    <xdr:to>
      <xdr:col>15</xdr:col>
      <xdr:colOff>101600</xdr:colOff>
      <xdr:row>17</xdr:row>
      <xdr:rowOff>163324</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0239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148101</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3110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4606</xdr:rowOff>
    </xdr:from>
    <xdr:to>
      <xdr:col>29</xdr:col>
      <xdr:colOff>177800</xdr:colOff>
      <xdr:row>17</xdr:row>
      <xdr:rowOff>106206</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29668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148133</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38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10912</xdr:rowOff>
    </xdr:from>
    <xdr:to>
      <xdr:col>26</xdr:col>
      <xdr:colOff>101600</xdr:colOff>
      <xdr:row>17</xdr:row>
      <xdr:rowOff>112512</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29731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122689</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7420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28183</xdr:rowOff>
    </xdr:from>
    <xdr:to>
      <xdr:col>22</xdr:col>
      <xdr:colOff>165100</xdr:colOff>
      <xdr:row>17</xdr:row>
      <xdr:rowOff>129783</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29904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139960</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759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40517</xdr:rowOff>
    </xdr:from>
    <xdr:to>
      <xdr:col>19</xdr:col>
      <xdr:colOff>38100</xdr:colOff>
      <xdr:row>17</xdr:row>
      <xdr:rowOff>142117</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00279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152294</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7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42870</xdr:rowOff>
    </xdr:from>
    <xdr:to>
      <xdr:col>15</xdr:col>
      <xdr:colOff>101600</xdr:colOff>
      <xdr:row>17</xdr:row>
      <xdr:rowOff>144470</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00514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154647</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2774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5" name="テキスト ボックス 94">
          <a:extLst>
            <a:ext uri="{FF2B5EF4-FFF2-40B4-BE49-F238E27FC236}">
              <a16:creationId xmlns:a16="http://schemas.microsoft.com/office/drawing/2014/main" id="{00000000-0008-0000-0500-00005F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2" name="人口1人当たり決算額の推移グラフ枠445">
          <a:extLst>
            <a:ext uri="{FF2B5EF4-FFF2-40B4-BE49-F238E27FC236}">
              <a16:creationId xmlns:a16="http://schemas.microsoft.com/office/drawing/2014/main" id="{00000000-0008-0000-0500-000066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208903</xdr:rowOff>
    </xdr:from>
    <xdr:to>
      <xdr:col>29</xdr:col>
      <xdr:colOff>127000</xdr:colOff>
      <xdr:row>37</xdr:row>
      <xdr:rowOff>18466</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flipV="1">
          <a:off x="5651500" y="6133453"/>
          <a:ext cx="0" cy="100971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36</xdr:row>
      <xdr:rowOff>161993</xdr:rowOff>
    </xdr:from>
    <xdr:ext cx="762000" cy="259045"/>
    <xdr:sp macro="" textlink="">
      <xdr:nvSpPr>
        <xdr:cNvPr id="104" name="人口1人当たり決算額の推移最小値テキスト445">
          <a:extLst>
            <a:ext uri="{FF2B5EF4-FFF2-40B4-BE49-F238E27FC236}">
              <a16:creationId xmlns:a16="http://schemas.microsoft.com/office/drawing/2014/main" id="{00000000-0008-0000-0500-000068000000}"/>
            </a:ext>
          </a:extLst>
        </xdr:cNvPr>
        <xdr:cNvSpPr txBox="1"/>
      </xdr:nvSpPr>
      <xdr:spPr>
        <a:xfrm>
          <a:off x="5740400" y="711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18466</xdr:rowOff>
    </xdr:from>
    <xdr:to>
      <xdr:col>30</xdr:col>
      <xdr:colOff>25400</xdr:colOff>
      <xdr:row>37</xdr:row>
      <xdr:rowOff>18466</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5562600" y="71431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123830</xdr:rowOff>
    </xdr:from>
    <xdr:ext cx="762000" cy="259045"/>
    <xdr:sp macro="" textlink="">
      <xdr:nvSpPr>
        <xdr:cNvPr id="106" name="人口1人当たり決算額の推移最大値テキスト445">
          <a:extLst>
            <a:ext uri="{FF2B5EF4-FFF2-40B4-BE49-F238E27FC236}">
              <a16:creationId xmlns:a16="http://schemas.microsoft.com/office/drawing/2014/main" id="{00000000-0008-0000-0500-00006A000000}"/>
            </a:ext>
          </a:extLst>
        </xdr:cNvPr>
        <xdr:cNvSpPr txBox="1"/>
      </xdr:nvSpPr>
      <xdr:spPr>
        <a:xfrm>
          <a:off x="5740400" y="587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208903</xdr:rowOff>
    </xdr:from>
    <xdr:to>
      <xdr:col>30</xdr:col>
      <xdr:colOff>25400</xdr:colOff>
      <xdr:row>33</xdr:row>
      <xdr:rowOff>208903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613345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282631</xdr:rowOff>
    </xdr:from>
    <xdr:to>
      <xdr:col>29</xdr:col>
      <xdr:colOff>127000</xdr:colOff>
      <xdr:row>35</xdr:row>
      <xdr:rowOff>16522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003800" y="6550081"/>
          <a:ext cx="647700" cy="767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61372</xdr:rowOff>
    </xdr:from>
    <xdr:ext cx="762000" cy="259045"/>
    <xdr:sp macro="" textlink="">
      <xdr:nvSpPr>
        <xdr:cNvPr id="109" name="人口1人当たり決算額の推移平均値テキスト445">
          <a:extLst>
            <a:ext uri="{FF2B5EF4-FFF2-40B4-BE49-F238E27FC236}">
              <a16:creationId xmlns:a16="http://schemas.microsoft.com/office/drawing/2014/main" id="{00000000-0008-0000-0500-00006D000000}"/>
            </a:ext>
          </a:extLst>
        </xdr:cNvPr>
        <xdr:cNvSpPr txBox="1"/>
      </xdr:nvSpPr>
      <xdr:spPr>
        <a:xfrm>
          <a:off x="5740400" y="66717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89295</xdr:rowOff>
    </xdr:from>
    <xdr:to>
      <xdr:col>29</xdr:col>
      <xdr:colOff>177800</xdr:colOff>
      <xdr:row>35</xdr:row>
      <xdr:rowOff>190895</xdr:rowOff>
    </xdr:to>
    <xdr:sp macro="" textlink="">
      <xdr:nvSpPr>
        <xdr:cNvPr id="110" name="フローチャート: 判断 109">
          <a:extLst>
            <a:ext uri="{FF2B5EF4-FFF2-40B4-BE49-F238E27FC236}">
              <a16:creationId xmlns:a16="http://schemas.microsoft.com/office/drawing/2014/main" id="{00000000-0008-0000-0500-00006E000000}"/>
            </a:ext>
          </a:extLst>
        </xdr:cNvPr>
        <xdr:cNvSpPr/>
      </xdr:nvSpPr>
      <xdr:spPr bwMode="auto">
        <a:xfrm>
          <a:off x="5600700" y="66996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16522</xdr:rowOff>
    </xdr:from>
    <xdr:to>
      <xdr:col>26</xdr:col>
      <xdr:colOff>50800</xdr:colOff>
      <xdr:row>35</xdr:row>
      <xdr:rowOff>25826</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4305300" y="6626872"/>
          <a:ext cx="698500" cy="93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104570</xdr:rowOff>
    </xdr:from>
    <xdr:to>
      <xdr:col>26</xdr:col>
      <xdr:colOff>101600</xdr:colOff>
      <xdr:row>35</xdr:row>
      <xdr:rowOff>206170</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4953000" y="67149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190947</xdr:rowOff>
    </xdr:from>
    <xdr:ext cx="736600" cy="259045"/>
    <xdr:sp macro="" textlink="">
      <xdr:nvSpPr>
        <xdr:cNvPr id="113" name="テキスト ボックス 112">
          <a:extLst>
            <a:ext uri="{FF2B5EF4-FFF2-40B4-BE49-F238E27FC236}">
              <a16:creationId xmlns:a16="http://schemas.microsoft.com/office/drawing/2014/main" id="{00000000-0008-0000-0500-000071000000}"/>
            </a:ext>
          </a:extLst>
        </xdr:cNvPr>
        <xdr:cNvSpPr txBox="1"/>
      </xdr:nvSpPr>
      <xdr:spPr>
        <a:xfrm>
          <a:off x="4622800" y="68012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25826</xdr:rowOff>
    </xdr:from>
    <xdr:to>
      <xdr:col>22</xdr:col>
      <xdr:colOff>114300</xdr:colOff>
      <xdr:row>35</xdr:row>
      <xdr:rowOff>48787</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3606800" y="6636176"/>
          <a:ext cx="698500" cy="229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123630</xdr:rowOff>
    </xdr:from>
    <xdr:to>
      <xdr:col>22</xdr:col>
      <xdr:colOff>165100</xdr:colOff>
      <xdr:row>35</xdr:row>
      <xdr:rowOff>225230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2545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210007</xdr:rowOff>
    </xdr:from>
    <xdr:ext cx="7620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3924300" y="6820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48787</xdr:rowOff>
    </xdr:from>
    <xdr:to>
      <xdr:col>18</xdr:col>
      <xdr:colOff>177800</xdr:colOff>
      <xdr:row>35</xdr:row>
      <xdr:rowOff>103536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2908300" y="6659137"/>
          <a:ext cx="698500" cy="5474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145763</xdr:rowOff>
    </xdr:from>
    <xdr:to>
      <xdr:col>19</xdr:col>
      <xdr:colOff>38100</xdr:colOff>
      <xdr:row>35</xdr:row>
      <xdr:rowOff>247363</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35560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232140</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225800" y="68424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157033</xdr:rowOff>
    </xdr:from>
    <xdr:to>
      <xdr:col>15</xdr:col>
      <xdr:colOff>101600</xdr:colOff>
      <xdr:row>35</xdr:row>
      <xdr:rowOff>258633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2857500" y="67673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243410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2527300" y="6853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231831</xdr:rowOff>
    </xdr:from>
    <xdr:to>
      <xdr:col>29</xdr:col>
      <xdr:colOff>177800</xdr:colOff>
      <xdr:row>34</xdr:row>
      <xdr:rowOff>333431</xdr:rowOff>
    </xdr:to>
    <xdr:sp macro="" textlink="">
      <xdr:nvSpPr>
        <xdr:cNvPr id="127" name="楕円 126">
          <a:extLst>
            <a:ext uri="{FF2B5EF4-FFF2-40B4-BE49-F238E27FC236}">
              <a16:creationId xmlns:a16="http://schemas.microsoft.com/office/drawing/2014/main" id="{00000000-0008-0000-0500-00007F000000}"/>
            </a:ext>
          </a:extLst>
        </xdr:cNvPr>
        <xdr:cNvSpPr/>
      </xdr:nvSpPr>
      <xdr:spPr bwMode="auto">
        <a:xfrm>
          <a:off x="5600700" y="64992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76908</xdr:rowOff>
    </xdr:from>
    <xdr:ext cx="762000" cy="259045"/>
    <xdr:sp macro="" textlink="">
      <xdr:nvSpPr>
        <xdr:cNvPr id="128" name="人口1人当たり決算額の推移該当値テキスト445">
          <a:extLst>
            <a:ext uri="{FF2B5EF4-FFF2-40B4-BE49-F238E27FC236}">
              <a16:creationId xmlns:a16="http://schemas.microsoft.com/office/drawing/2014/main" id="{00000000-0008-0000-0500-000080000000}"/>
            </a:ext>
          </a:extLst>
        </xdr:cNvPr>
        <xdr:cNvSpPr txBox="1"/>
      </xdr:nvSpPr>
      <xdr:spPr>
        <a:xfrm>
          <a:off x="5740400" y="63443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103,460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308622</xdr:rowOff>
    </xdr:from>
    <xdr:to>
      <xdr:col>26</xdr:col>
      <xdr:colOff>101600</xdr:colOff>
      <xdr:row>35</xdr:row>
      <xdr:rowOff>67322</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4953000" y="65760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77499</xdr:rowOff>
    </xdr:from>
    <xdr:ext cx="7366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4622800" y="6344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317926</xdr:rowOff>
    </xdr:from>
    <xdr:to>
      <xdr:col>22</xdr:col>
      <xdr:colOff>165100</xdr:colOff>
      <xdr:row>35</xdr:row>
      <xdr:rowOff>76626</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254500" y="65853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86803</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3924300" y="6354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340887</xdr:rowOff>
    </xdr:from>
    <xdr:to>
      <xdr:col>19</xdr:col>
      <xdr:colOff>38100</xdr:colOff>
      <xdr:row>35</xdr:row>
      <xdr:rowOff>99587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3556000" y="66083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109764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225800" y="6377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52736</xdr:rowOff>
    </xdr:from>
    <xdr:to>
      <xdr:col>15</xdr:col>
      <xdr:colOff>101600</xdr:colOff>
      <xdr:row>35</xdr:row>
      <xdr:rowOff>154336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2857500" y="6663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164513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527300" y="6431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98243</xdr:rowOff>
    </xdr:from>
    <xdr:to>
      <xdr:col>24</xdr:col>
      <xdr:colOff>62865</xdr:colOff>
      <xdr:row>37</xdr:row>
      <xdr:rowOff>170746</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41743"/>
          <a:ext cx="1270" cy="1272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3123</xdr:rowOff>
    </xdr:from>
    <xdr:ext cx="599010"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18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170746</xdr:rowOff>
    </xdr:from>
    <xdr:to>
      <xdr:col>24</xdr:col>
      <xdr:colOff>152400</xdr:colOff>
      <xdr:row>37</xdr:row>
      <xdr:rowOff>170746</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4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44920</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6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781,762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98243</xdr:rowOff>
    </xdr:from>
    <xdr:to>
      <xdr:col>24</xdr:col>
      <xdr:colOff>152400</xdr:colOff>
      <xdr:row>30</xdr:row>
      <xdr:rowOff>98243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41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64676</xdr:rowOff>
    </xdr:from>
    <xdr:to>
      <xdr:col>24</xdr:col>
      <xdr:colOff>63500</xdr:colOff>
      <xdr:row>36</xdr:row>
      <xdr:rowOff>124414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3797300" y="6236876"/>
          <a:ext cx="838200" cy="59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67105</xdr:rowOff>
    </xdr:from>
    <xdr:ext cx="599010"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06785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44228</xdr:rowOff>
    </xdr:from>
    <xdr:to>
      <xdr:col>24</xdr:col>
      <xdr:colOff>114300</xdr:colOff>
      <xdr:row>36</xdr:row>
      <xdr:rowOff>145828</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216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64676</xdr:rowOff>
    </xdr:from>
    <xdr:to>
      <xdr:col>19</xdr:col>
      <xdr:colOff>177800</xdr:colOff>
      <xdr:row>36</xdr:row>
      <xdr:rowOff>94073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2908300" y="6236876"/>
          <a:ext cx="889000" cy="29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51175</xdr:rowOff>
    </xdr:from>
    <xdr:to>
      <xdr:col>20</xdr:col>
      <xdr:colOff>38100</xdr:colOff>
      <xdr:row>36</xdr:row>
      <xdr:rowOff>152775</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22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143902</xdr:rowOff>
    </xdr:from>
    <xdr:ext cx="599010"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497795" y="6316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94073</xdr:rowOff>
    </xdr:from>
    <xdr:to>
      <xdr:col>15</xdr:col>
      <xdr:colOff>50800</xdr:colOff>
      <xdr:row>36</xdr:row>
      <xdr:rowOff>108967</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019300" y="6266273"/>
          <a:ext cx="889000" cy="14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67206</xdr:rowOff>
    </xdr:from>
    <xdr:to>
      <xdr:col>15</xdr:col>
      <xdr:colOff>101600</xdr:colOff>
      <xdr:row>36</xdr:row>
      <xdr:rowOff>168806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239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159933</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08795" y="6332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108967</xdr:rowOff>
    </xdr:from>
    <xdr:to>
      <xdr:col>10</xdr:col>
      <xdr:colOff>114300</xdr:colOff>
      <xdr:row>36</xdr:row>
      <xdr:rowOff>114992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281167"/>
          <a:ext cx="889000" cy="6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81093</xdr:rowOff>
    </xdr:from>
    <xdr:to>
      <xdr:col>10</xdr:col>
      <xdr:colOff>165100</xdr:colOff>
      <xdr:row>37</xdr:row>
      <xdr:rowOff>11243</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253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2370</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19795" y="63460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130722</xdr:rowOff>
    </xdr:from>
    <xdr:to>
      <xdr:col>6</xdr:col>
      <xdr:colOff>38100</xdr:colOff>
      <xdr:row>37</xdr:row>
      <xdr:rowOff>60872</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02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51999</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30795" y="63956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73614</xdr:rowOff>
    </xdr:from>
    <xdr:to>
      <xdr:col>24</xdr:col>
      <xdr:colOff>114300</xdr:colOff>
      <xdr:row>37</xdr:row>
      <xdr:rowOff>3764</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24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52041</xdr:rowOff>
    </xdr:from>
    <xdr:ext cx="599010"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24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13876</xdr:rowOff>
    </xdr:from>
    <xdr:to>
      <xdr:col>20</xdr:col>
      <xdr:colOff>38100</xdr:colOff>
      <xdr:row>36</xdr:row>
      <xdr:rowOff>115476</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186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132003</xdr:rowOff>
    </xdr:from>
    <xdr:ext cx="599010"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497795" y="5961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43273</xdr:rowOff>
    </xdr:from>
    <xdr:to>
      <xdr:col>15</xdr:col>
      <xdr:colOff>101600</xdr:colOff>
      <xdr:row>36</xdr:row>
      <xdr:rowOff>144873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215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161400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08795" y="5990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58167</xdr:rowOff>
    </xdr:from>
    <xdr:to>
      <xdr:col>10</xdr:col>
      <xdr:colOff>165100</xdr:colOff>
      <xdr:row>36</xdr:row>
      <xdr:rowOff>159767</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23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4844</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19795" y="600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64192</xdr:rowOff>
    </xdr:from>
    <xdr:to>
      <xdr:col>6</xdr:col>
      <xdr:colOff>38100</xdr:colOff>
      <xdr:row>36</xdr:row>
      <xdr:rowOff>165792</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236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10869</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30795" y="60116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73,430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143782</xdr:rowOff>
    </xdr:from>
    <xdr:to>
      <xdr:col>24</xdr:col>
      <xdr:colOff>62865</xdr:colOff>
      <xdr:row>58</xdr:row>
      <xdr:rowOff>94226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716282"/>
          <a:ext cx="1270" cy="1322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98053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0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94226</xdr:rowOff>
    </xdr:from>
    <xdr:to>
      <xdr:col>24</xdr:col>
      <xdr:colOff>152400</xdr:colOff>
      <xdr:row>58</xdr:row>
      <xdr:rowOff>94226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038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90459</xdr:rowOff>
    </xdr:from>
    <xdr:ext cx="690189"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49150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1,136,786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143782</xdr:rowOff>
    </xdr:from>
    <xdr:to>
      <xdr:col>24</xdr:col>
      <xdr:colOff>152400</xdr:colOff>
      <xdr:row>50</xdr:row>
      <xdr:rowOff>143782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716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51905</xdr:rowOff>
    </xdr:from>
    <xdr:to>
      <xdr:col>24</xdr:col>
      <xdr:colOff>63500</xdr:colOff>
      <xdr:row>57</xdr:row>
      <xdr:rowOff>86885</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824555"/>
          <a:ext cx="838200" cy="34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151317</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7525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1440</xdr:rowOff>
    </xdr:from>
    <xdr:to>
      <xdr:col>24</xdr:col>
      <xdr:colOff>114300</xdr:colOff>
      <xdr:row>57</xdr:row>
      <xdr:rowOff>103040</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73890</xdr:rowOff>
    </xdr:from>
    <xdr:to>
      <xdr:col>19</xdr:col>
      <xdr:colOff>177800</xdr:colOff>
      <xdr:row>57</xdr:row>
      <xdr:rowOff>86885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846540"/>
          <a:ext cx="889000" cy="12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5522</xdr:rowOff>
    </xdr:from>
    <xdr:to>
      <xdr:col>20</xdr:col>
      <xdr:colOff>38100</xdr:colOff>
      <xdr:row>57</xdr:row>
      <xdr:rowOff>107122</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123649</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73890</xdr:rowOff>
    </xdr:from>
    <xdr:to>
      <xdr:col>15</xdr:col>
      <xdr:colOff>50800</xdr:colOff>
      <xdr:row>57</xdr:row>
      <xdr:rowOff>80887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846540"/>
          <a:ext cx="889000" cy="6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39268</xdr:rowOff>
    </xdr:from>
    <xdr:to>
      <xdr:col>15</xdr:col>
      <xdr:colOff>101600</xdr:colOff>
      <xdr:row>57</xdr:row>
      <xdr:rowOff>140868</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131995</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59448</xdr:rowOff>
    </xdr:from>
    <xdr:to>
      <xdr:col>10</xdr:col>
      <xdr:colOff>114300</xdr:colOff>
      <xdr:row>57</xdr:row>
      <xdr:rowOff>80887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1130300" y="9832098"/>
          <a:ext cx="889000" cy="2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52315</xdr:rowOff>
    </xdr:from>
    <xdr:to>
      <xdr:col>10</xdr:col>
      <xdr:colOff>165100</xdr:colOff>
      <xdr:row>57</xdr:row>
      <xdr:rowOff>153915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145042</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917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57808</xdr:rowOff>
    </xdr:from>
    <xdr:to>
      <xdr:col>6</xdr:col>
      <xdr:colOff>38100</xdr:colOff>
      <xdr:row>57</xdr:row>
      <xdr:rowOff>159408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830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150535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92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1105</xdr:rowOff>
    </xdr:from>
    <xdr:to>
      <xdr:col>24</xdr:col>
      <xdr:colOff>114300</xdr:colOff>
      <xdr:row>57</xdr:row>
      <xdr:rowOff>102705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773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23982</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6251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36085</xdr:rowOff>
    </xdr:from>
    <xdr:to>
      <xdr:col>20</xdr:col>
      <xdr:colOff>38100</xdr:colOff>
      <xdr:row>57</xdr:row>
      <xdr:rowOff>137685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808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128812</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990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23090</xdr:rowOff>
    </xdr:from>
    <xdr:to>
      <xdr:col>15</xdr:col>
      <xdr:colOff>101600</xdr:colOff>
      <xdr:row>57</xdr:row>
      <xdr:rowOff>124690</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795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141217</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95709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30087</xdr:rowOff>
    </xdr:from>
    <xdr:to>
      <xdr:col>10</xdr:col>
      <xdr:colOff>165100</xdr:colOff>
      <xdr:row>57</xdr:row>
      <xdr:rowOff>131687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802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148214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957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8648</xdr:rowOff>
    </xdr:from>
    <xdr:to>
      <xdr:col>6</xdr:col>
      <xdr:colOff>38100</xdr:colOff>
      <xdr:row>57</xdr:row>
      <xdr:rowOff>110248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978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126775</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955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91539</xdr:rowOff>
    </xdr:from>
    <xdr:to>
      <xdr:col>24</xdr:col>
      <xdr:colOff>62865</xdr:colOff>
      <xdr:row>78</xdr:row>
      <xdr:rowOff>137272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435939"/>
          <a:ext cx="1270" cy="1074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141099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141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137272</xdr:rowOff>
    </xdr:from>
    <xdr:to>
      <xdr:col>24</xdr:col>
      <xdr:colOff>152400</xdr:colOff>
      <xdr:row>78</xdr:row>
      <xdr:rowOff>137272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10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38216</xdr:rowOff>
    </xdr:from>
    <xdr:ext cx="599010"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211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235,534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91539</xdr:rowOff>
    </xdr:from>
    <xdr:to>
      <xdr:col>24</xdr:col>
      <xdr:colOff>152400</xdr:colOff>
      <xdr:row>72</xdr:row>
      <xdr:rowOff>91539</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43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138077</xdr:rowOff>
    </xdr:from>
    <xdr:to>
      <xdr:col>24</xdr:col>
      <xdr:colOff>63500</xdr:colOff>
      <xdr:row>77</xdr:row>
      <xdr:rowOff>7076</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168277"/>
          <a:ext cx="838200" cy="40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54909</xdr:rowOff>
    </xdr:from>
    <xdr:ext cx="534377"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565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76482</xdr:rowOff>
    </xdr:from>
    <xdr:to>
      <xdr:col>24</xdr:col>
      <xdr:colOff>114300</xdr:colOff>
      <xdr:row>78</xdr:row>
      <xdr:rowOff>6632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148904</xdr:rowOff>
    </xdr:from>
    <xdr:to>
      <xdr:col>19</xdr:col>
      <xdr:colOff>177800</xdr:colOff>
      <xdr:row>77</xdr:row>
      <xdr:rowOff>7076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179104"/>
          <a:ext cx="889000" cy="29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81663</xdr:rowOff>
    </xdr:from>
    <xdr:to>
      <xdr:col>20</xdr:col>
      <xdr:colOff>38100</xdr:colOff>
      <xdr:row>78</xdr:row>
      <xdr:rowOff>11813</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2940</xdr:rowOff>
    </xdr:from>
    <xdr:ext cx="534377"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30111" y="13376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148904</xdr:rowOff>
    </xdr:from>
    <xdr:to>
      <xdr:col>15</xdr:col>
      <xdr:colOff>50800</xdr:colOff>
      <xdr:row>76</xdr:row>
      <xdr:rowOff>149174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179104"/>
          <a:ext cx="889000" cy="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92749</xdr:rowOff>
    </xdr:from>
    <xdr:to>
      <xdr:col>15</xdr:col>
      <xdr:colOff>101600</xdr:colOff>
      <xdr:row>78</xdr:row>
      <xdr:rowOff>22899</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14026</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41111" y="13387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149174</xdr:rowOff>
    </xdr:from>
    <xdr:to>
      <xdr:col>10</xdr:col>
      <xdr:colOff>114300</xdr:colOff>
      <xdr:row>77</xdr:row>
      <xdr:rowOff>138905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179374"/>
          <a:ext cx="889000" cy="16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110832</xdr:rowOff>
    </xdr:from>
    <xdr:to>
      <xdr:col>10</xdr:col>
      <xdr:colOff>165100</xdr:colOff>
      <xdr:row>78</xdr:row>
      <xdr:rowOff>40982</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32109</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52111" y="13405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146535</xdr:rowOff>
    </xdr:from>
    <xdr:to>
      <xdr:col>6</xdr:col>
      <xdr:colOff>38100</xdr:colOff>
      <xdr:row>78</xdr:row>
      <xdr:rowOff>76685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4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67812</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63111" y="13440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87277</xdr:rowOff>
    </xdr:from>
    <xdr:to>
      <xdr:col>24</xdr:col>
      <xdr:colOff>114300</xdr:colOff>
      <xdr:row>77</xdr:row>
      <xdr:rowOff>17427</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11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110154</xdr:rowOff>
    </xdr:from>
    <xdr:ext cx="534377"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2968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127726</xdr:rowOff>
    </xdr:from>
    <xdr:to>
      <xdr:col>20</xdr:col>
      <xdr:colOff>38100</xdr:colOff>
      <xdr:row>77</xdr:row>
      <xdr:rowOff>57876</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157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74403</xdr:rowOff>
    </xdr:from>
    <xdr:ext cx="534377"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30111" y="12933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98104</xdr:rowOff>
    </xdr:from>
    <xdr:to>
      <xdr:col>15</xdr:col>
      <xdr:colOff>101600</xdr:colOff>
      <xdr:row>77</xdr:row>
      <xdr:rowOff>28254</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128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44780</xdr:rowOff>
    </xdr:from>
    <xdr:ext cx="534377"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41111" y="1290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98374</xdr:rowOff>
    </xdr:from>
    <xdr:to>
      <xdr:col>10</xdr:col>
      <xdr:colOff>165100</xdr:colOff>
      <xdr:row>77</xdr:row>
      <xdr:rowOff>28524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12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45050</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52111" y="129038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88105</xdr:rowOff>
    </xdr:from>
    <xdr:to>
      <xdr:col>6</xdr:col>
      <xdr:colOff>38100</xdr:colOff>
      <xdr:row>78</xdr:row>
      <xdr:rowOff>18255</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89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34782</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63111" y="1306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1" name="直線コネクタ 210">
          <a:extLst>
            <a:ext uri="{FF2B5EF4-FFF2-40B4-BE49-F238E27FC236}">
              <a16:creationId xmlns:a16="http://schemas.microsoft.com/office/drawing/2014/main" id="{00000000-0008-0000-0600-0000D3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扶助費グラフ枠">
          <a:extLst>
            <a:ext uri="{FF2B5EF4-FFF2-40B4-BE49-F238E27FC236}">
              <a16:creationId xmlns:a16="http://schemas.microsoft.com/office/drawing/2014/main" id="{00000000-0008-0000-06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18520</xdr:rowOff>
    </xdr:from>
    <xdr:to>
      <xdr:col>24</xdr:col>
      <xdr:colOff>62865</xdr:colOff>
      <xdr:row>97</xdr:row>
      <xdr:rowOff>108755</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flipV="1">
          <a:off x="4633595" y="15449020"/>
          <a:ext cx="1270" cy="1290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112582</xdr:rowOff>
    </xdr:from>
    <xdr:ext cx="534377" cy="259045"/>
    <xdr:sp macro="" textlink="">
      <xdr:nvSpPr>
        <xdr:cNvPr id="225" name="扶助費最小値テキスト">
          <a:extLst>
            <a:ext uri="{FF2B5EF4-FFF2-40B4-BE49-F238E27FC236}">
              <a16:creationId xmlns:a16="http://schemas.microsoft.com/office/drawing/2014/main" id="{00000000-0008-0000-0600-0000E1000000}"/>
            </a:ext>
          </a:extLst>
        </xdr:cNvPr>
        <xdr:cNvSpPr txBox="1"/>
      </xdr:nvSpPr>
      <xdr:spPr>
        <a:xfrm>
          <a:off x="4686300" y="16743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108755</xdr:rowOff>
    </xdr:from>
    <xdr:to>
      <xdr:col>24</xdr:col>
      <xdr:colOff>152400</xdr:colOff>
      <xdr:row>97</xdr:row>
      <xdr:rowOff>108755</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4546600" y="167394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136647</xdr:rowOff>
    </xdr:from>
    <xdr:ext cx="599010" cy="259045"/>
    <xdr:sp macro="" textlink="">
      <xdr:nvSpPr>
        <xdr:cNvPr id="227" name="扶助費最大値テキスト">
          <a:extLst>
            <a:ext uri="{FF2B5EF4-FFF2-40B4-BE49-F238E27FC236}">
              <a16:creationId xmlns:a16="http://schemas.microsoft.com/office/drawing/2014/main" id="{00000000-0008-0000-0600-0000E3000000}"/>
            </a:ext>
          </a:extLst>
        </xdr:cNvPr>
        <xdr:cNvSpPr txBox="1"/>
      </xdr:nvSpPr>
      <xdr:spPr>
        <a:xfrm>
          <a:off x="4686300" y="15224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18520</xdr:rowOff>
    </xdr:from>
    <xdr:to>
      <xdr:col>24</xdr:col>
      <xdr:colOff>152400</xdr:colOff>
      <xdr:row>90</xdr:row>
      <xdr:rowOff>18520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5449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104229</xdr:rowOff>
    </xdr:from>
    <xdr:to>
      <xdr:col>24</xdr:col>
      <xdr:colOff>63500</xdr:colOff>
      <xdr:row>95</xdr:row>
      <xdr:rowOff>63599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3797300" y="16220529"/>
          <a:ext cx="838200" cy="13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128295</xdr:rowOff>
    </xdr:from>
    <xdr:ext cx="534377" cy="259045"/>
    <xdr:sp macro="" textlink="">
      <xdr:nvSpPr>
        <xdr:cNvPr id="230" name="扶助費平均値テキスト">
          <a:extLst>
            <a:ext uri="{FF2B5EF4-FFF2-40B4-BE49-F238E27FC236}">
              <a16:creationId xmlns:a16="http://schemas.microsoft.com/office/drawing/2014/main" id="{00000000-0008-0000-0600-0000E6000000}"/>
            </a:ext>
          </a:extLst>
        </xdr:cNvPr>
        <xdr:cNvSpPr txBox="1"/>
      </xdr:nvSpPr>
      <xdr:spPr>
        <a:xfrm>
          <a:off x="4686300" y="162445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149868</xdr:rowOff>
    </xdr:from>
    <xdr:to>
      <xdr:col>24</xdr:col>
      <xdr:colOff>114300</xdr:colOff>
      <xdr:row>95</xdr:row>
      <xdr:rowOff>80018</xdr:rowOff>
    </xdr:to>
    <xdr:sp macro="" textlink="">
      <xdr:nvSpPr>
        <xdr:cNvPr id="231" name="フローチャート: 判断 230">
          <a:extLst>
            <a:ext uri="{FF2B5EF4-FFF2-40B4-BE49-F238E27FC236}">
              <a16:creationId xmlns:a16="http://schemas.microsoft.com/office/drawing/2014/main" id="{00000000-0008-0000-0600-0000E7000000}"/>
            </a:ext>
          </a:extLst>
        </xdr:cNvPr>
        <xdr:cNvSpPr/>
      </xdr:nvSpPr>
      <xdr:spPr>
        <a:xfrm>
          <a:off x="45847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101174</xdr:rowOff>
    </xdr:from>
    <xdr:to>
      <xdr:col>19</xdr:col>
      <xdr:colOff>177800</xdr:colOff>
      <xdr:row>95</xdr:row>
      <xdr:rowOff>63599</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2908300" y="16217474"/>
          <a:ext cx="889000" cy="133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25433</xdr:rowOff>
    </xdr:from>
    <xdr:to>
      <xdr:col>20</xdr:col>
      <xdr:colOff>38100</xdr:colOff>
      <xdr:row>95</xdr:row>
      <xdr:rowOff>127033</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3746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118160</xdr:rowOff>
    </xdr:from>
    <xdr:ext cx="534377" cy="259045"/>
    <xdr:sp macro="" textlink="">
      <xdr:nvSpPr>
        <xdr:cNvPr id="234" name="テキスト ボックス 233">
          <a:extLst>
            <a:ext uri="{FF2B5EF4-FFF2-40B4-BE49-F238E27FC236}">
              <a16:creationId xmlns:a16="http://schemas.microsoft.com/office/drawing/2014/main" id="{00000000-0008-0000-0600-0000EA000000}"/>
            </a:ext>
          </a:extLst>
        </xdr:cNvPr>
        <xdr:cNvSpPr txBox="1"/>
      </xdr:nvSpPr>
      <xdr:spPr>
        <a:xfrm>
          <a:off x="3530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101174</xdr:rowOff>
    </xdr:from>
    <xdr:to>
      <xdr:col>15</xdr:col>
      <xdr:colOff>50800</xdr:colOff>
      <xdr:row>95</xdr:row>
      <xdr:rowOff>119515</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019300" y="16217474"/>
          <a:ext cx="889000" cy="18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133783</xdr:rowOff>
    </xdr:from>
    <xdr:to>
      <xdr:col>15</xdr:col>
      <xdr:colOff>101600</xdr:colOff>
      <xdr:row>95</xdr:row>
      <xdr:rowOff>63933</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2857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55060</xdr:rowOff>
    </xdr:from>
    <xdr:ext cx="534377"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2641111" y="16342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119515</xdr:rowOff>
    </xdr:from>
    <xdr:to>
      <xdr:col>10</xdr:col>
      <xdr:colOff>114300</xdr:colOff>
      <xdr:row>95</xdr:row>
      <xdr:rowOff>169166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1130300" y="16407265"/>
          <a:ext cx="889000" cy="49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133705</xdr:rowOff>
    </xdr:from>
    <xdr:to>
      <xdr:col>10</xdr:col>
      <xdr:colOff>165100</xdr:colOff>
      <xdr:row>96</xdr:row>
      <xdr:rowOff>63855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1968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54982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1752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160643</xdr:rowOff>
    </xdr:from>
    <xdr:to>
      <xdr:col>6</xdr:col>
      <xdr:colOff>38100</xdr:colOff>
      <xdr:row>96</xdr:row>
      <xdr:rowOff>90793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079500" y="164483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81920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863111" y="16541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53429</xdr:rowOff>
    </xdr:from>
    <xdr:to>
      <xdr:col>24</xdr:col>
      <xdr:colOff>114300</xdr:colOff>
      <xdr:row>94</xdr:row>
      <xdr:rowOff>155029</xdr:rowOff>
    </xdr:to>
    <xdr:sp macro="" textlink="">
      <xdr:nvSpPr>
        <xdr:cNvPr id="248" name="楕円 247">
          <a:extLst>
            <a:ext uri="{FF2B5EF4-FFF2-40B4-BE49-F238E27FC236}">
              <a16:creationId xmlns:a16="http://schemas.microsoft.com/office/drawing/2014/main" id="{00000000-0008-0000-0600-0000F8000000}"/>
            </a:ext>
          </a:extLst>
        </xdr:cNvPr>
        <xdr:cNvSpPr/>
      </xdr:nvSpPr>
      <xdr:spPr>
        <a:xfrm>
          <a:off x="4584700" y="16169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76306</xdr:rowOff>
    </xdr:from>
    <xdr:ext cx="599010" cy="259045"/>
    <xdr:sp macro="" textlink="">
      <xdr:nvSpPr>
        <xdr:cNvPr id="249" name="扶助費該当値テキスト">
          <a:extLst>
            <a:ext uri="{FF2B5EF4-FFF2-40B4-BE49-F238E27FC236}">
              <a16:creationId xmlns:a16="http://schemas.microsoft.com/office/drawing/2014/main" id="{00000000-0008-0000-0600-0000F9000000}"/>
            </a:ext>
          </a:extLst>
        </xdr:cNvPr>
        <xdr:cNvSpPr txBox="1"/>
      </xdr:nvSpPr>
      <xdr:spPr>
        <a:xfrm>
          <a:off x="4686300" y="1602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12799</xdr:rowOff>
    </xdr:from>
    <xdr:to>
      <xdr:col>20</xdr:col>
      <xdr:colOff>38100</xdr:colOff>
      <xdr:row>95</xdr:row>
      <xdr:rowOff>114399</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3746500" y="16300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130926</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3530111" y="16075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50374</xdr:rowOff>
    </xdr:from>
    <xdr:to>
      <xdr:col>15</xdr:col>
      <xdr:colOff>101600</xdr:colOff>
      <xdr:row>94</xdr:row>
      <xdr:rowOff>151974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2857500" y="16166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92</xdr:row>
      <xdr:rowOff>168501</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2608795" y="15941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68715</xdr:rowOff>
    </xdr:from>
    <xdr:to>
      <xdr:col>10</xdr:col>
      <xdr:colOff>165100</xdr:colOff>
      <xdr:row>95</xdr:row>
      <xdr:rowOff>170315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1968500" y="1635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15392</xdr:rowOff>
    </xdr:from>
    <xdr:ext cx="534377"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752111" y="16131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118366</xdr:rowOff>
    </xdr:from>
    <xdr:to>
      <xdr:col>6</xdr:col>
      <xdr:colOff>38100</xdr:colOff>
      <xdr:row>96</xdr:row>
      <xdr:rowOff>48516</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079500" y="1640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65043</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863111" y="16181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6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6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補助費等グラフ枠">
          <a:extLst>
            <a:ext uri="{FF2B5EF4-FFF2-40B4-BE49-F238E27FC236}">
              <a16:creationId xmlns:a16="http://schemas.microsoft.com/office/drawing/2014/main" id="{00000000-0008-0000-06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147465</xdr:rowOff>
    </xdr:from>
    <xdr:to>
      <xdr:col>54</xdr:col>
      <xdr:colOff>189865</xdr:colOff>
      <xdr:row>38</xdr:row>
      <xdr:rowOff>31353</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flipV="1">
          <a:off x="10475595" y="5462415"/>
          <a:ext cx="1270" cy="10840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35180</xdr:rowOff>
    </xdr:from>
    <xdr:ext cx="534377" cy="259045"/>
    <xdr:sp macro="" textlink="">
      <xdr:nvSpPr>
        <xdr:cNvPr id="282" name="補助費等最小値テキスト">
          <a:extLst>
            <a:ext uri="{FF2B5EF4-FFF2-40B4-BE49-F238E27FC236}">
              <a16:creationId xmlns:a16="http://schemas.microsoft.com/office/drawing/2014/main" id="{00000000-0008-0000-0600-00001A010000}"/>
            </a:ext>
          </a:extLst>
        </xdr:cNvPr>
        <xdr:cNvSpPr txBox="1"/>
      </xdr:nvSpPr>
      <xdr:spPr>
        <a:xfrm>
          <a:off x="10528300" y="6550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31353</xdr:rowOff>
    </xdr:from>
    <xdr:to>
      <xdr:col>55</xdr:col>
      <xdr:colOff>88900</xdr:colOff>
      <xdr:row>38</xdr:row>
      <xdr:rowOff>31353</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10388600" y="65464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94142</xdr:rowOff>
    </xdr:from>
    <xdr:ext cx="599010" cy="259045"/>
    <xdr:sp macro="" textlink="">
      <xdr:nvSpPr>
        <xdr:cNvPr id="284" name="補助費等最大値テキスト">
          <a:extLst>
            <a:ext uri="{FF2B5EF4-FFF2-40B4-BE49-F238E27FC236}">
              <a16:creationId xmlns:a16="http://schemas.microsoft.com/office/drawing/2014/main" id="{00000000-0008-0000-0600-00001C010000}"/>
            </a:ext>
          </a:extLst>
        </xdr:cNvPr>
        <xdr:cNvSpPr txBox="1"/>
      </xdr:nvSpPr>
      <xdr:spPr>
        <a:xfrm>
          <a:off x="10528300" y="523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147465</xdr:rowOff>
    </xdr:from>
    <xdr:to>
      <xdr:col>55</xdr:col>
      <xdr:colOff>88900</xdr:colOff>
      <xdr:row>31</xdr:row>
      <xdr:rowOff>147465</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10388600" y="5462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33</xdr:row>
      <xdr:rowOff>52384</xdr:rowOff>
    </xdr:from>
    <xdr:to>
      <xdr:col>55</xdr:col>
      <xdr:colOff>0</xdr:colOff>
      <xdr:row>35</xdr:row>
      <xdr:rowOff>29174</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9639300" y="5710234"/>
          <a:ext cx="838200" cy="319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127870</xdr:rowOff>
    </xdr:from>
    <xdr:ext cx="599010" cy="259045"/>
    <xdr:sp macro="" textlink="">
      <xdr:nvSpPr>
        <xdr:cNvPr id="287" name="補助費等平均値テキスト">
          <a:extLst>
            <a:ext uri="{FF2B5EF4-FFF2-40B4-BE49-F238E27FC236}">
              <a16:creationId xmlns:a16="http://schemas.microsoft.com/office/drawing/2014/main" id="{00000000-0008-0000-0600-00001F010000}"/>
            </a:ext>
          </a:extLst>
        </xdr:cNvPr>
        <xdr:cNvSpPr txBox="1"/>
      </xdr:nvSpPr>
      <xdr:spPr>
        <a:xfrm>
          <a:off x="10528300" y="61286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149443</xdr:rowOff>
    </xdr:from>
    <xdr:to>
      <xdr:col>55</xdr:col>
      <xdr:colOff>50800</xdr:colOff>
      <xdr:row>36</xdr:row>
      <xdr:rowOff>79593</xdr:rowOff>
    </xdr:to>
    <xdr:sp macro="" textlink="">
      <xdr:nvSpPr>
        <xdr:cNvPr id="288" name="フローチャート: 判断 287">
          <a:extLst>
            <a:ext uri="{FF2B5EF4-FFF2-40B4-BE49-F238E27FC236}">
              <a16:creationId xmlns:a16="http://schemas.microsoft.com/office/drawing/2014/main" id="{00000000-0008-0000-0600-000020010000}"/>
            </a:ext>
          </a:extLst>
        </xdr:cNvPr>
        <xdr:cNvSpPr/>
      </xdr:nvSpPr>
      <xdr:spPr>
        <a:xfrm>
          <a:off x="10426700" y="6150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52384</xdr:rowOff>
    </xdr:from>
    <xdr:to>
      <xdr:col>50</xdr:col>
      <xdr:colOff>114300</xdr:colOff>
      <xdr:row>35</xdr:row>
      <xdr:rowOff>95906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8750300" y="5710234"/>
          <a:ext cx="889000" cy="386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14757</xdr:rowOff>
    </xdr:from>
    <xdr:to>
      <xdr:col>50</xdr:col>
      <xdr:colOff>165100</xdr:colOff>
      <xdr:row>36</xdr:row>
      <xdr:rowOff>116357</xdr:rowOff>
    </xdr:to>
    <xdr:sp macro="" textlink="">
      <xdr:nvSpPr>
        <xdr:cNvPr id="290" name="フローチャート: 判断 289">
          <a:extLst>
            <a:ext uri="{FF2B5EF4-FFF2-40B4-BE49-F238E27FC236}">
              <a16:creationId xmlns:a16="http://schemas.microsoft.com/office/drawing/2014/main" id="{00000000-0008-0000-0600-000022010000}"/>
            </a:ext>
          </a:extLst>
        </xdr:cNvPr>
        <xdr:cNvSpPr/>
      </xdr:nvSpPr>
      <xdr:spPr>
        <a:xfrm>
          <a:off x="9588500" y="6186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107484</xdr:rowOff>
    </xdr:from>
    <xdr:ext cx="599010"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9339795" y="6279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34</xdr:row>
      <xdr:rowOff>14444</xdr:rowOff>
    </xdr:from>
    <xdr:to>
      <xdr:col>45</xdr:col>
      <xdr:colOff>177800</xdr:colOff>
      <xdr:row>35</xdr:row>
      <xdr:rowOff>95906</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7861300" y="5843744"/>
          <a:ext cx="889000" cy="252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55259</xdr:rowOff>
    </xdr:from>
    <xdr:to>
      <xdr:col>46</xdr:col>
      <xdr:colOff>38100</xdr:colOff>
      <xdr:row>36</xdr:row>
      <xdr:rowOff>156859</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8699500" y="6227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147986</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8450795" y="63201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14444</xdr:rowOff>
    </xdr:from>
    <xdr:to>
      <xdr:col>41</xdr:col>
      <xdr:colOff>50800</xdr:colOff>
      <xdr:row>35</xdr:row>
      <xdr:rowOff>52828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6972300" y="5843744"/>
          <a:ext cx="889000" cy="209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37204</xdr:rowOff>
    </xdr:from>
    <xdr:to>
      <xdr:col>41</xdr:col>
      <xdr:colOff>101600</xdr:colOff>
      <xdr:row>35</xdr:row>
      <xdr:rowOff>138804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7810500" y="6037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129931</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7561795" y="61306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129282</xdr:rowOff>
    </xdr:from>
    <xdr:to>
      <xdr:col>36</xdr:col>
      <xdr:colOff>165100</xdr:colOff>
      <xdr:row>37</xdr:row>
      <xdr:rowOff>59432</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6921500" y="630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50559</xdr:rowOff>
    </xdr:from>
    <xdr:ext cx="599010"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6672795" y="6394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149824</xdr:rowOff>
    </xdr:from>
    <xdr:to>
      <xdr:col>55</xdr:col>
      <xdr:colOff>50800</xdr:colOff>
      <xdr:row>35</xdr:row>
      <xdr:rowOff>79974</xdr:rowOff>
    </xdr:to>
    <xdr:sp macro="" textlink="">
      <xdr:nvSpPr>
        <xdr:cNvPr id="305" name="楕円 304">
          <a:extLst>
            <a:ext uri="{FF2B5EF4-FFF2-40B4-BE49-F238E27FC236}">
              <a16:creationId xmlns:a16="http://schemas.microsoft.com/office/drawing/2014/main" id="{00000000-0008-0000-0600-000031010000}"/>
            </a:ext>
          </a:extLst>
        </xdr:cNvPr>
        <xdr:cNvSpPr/>
      </xdr:nvSpPr>
      <xdr:spPr>
        <a:xfrm>
          <a:off x="10426700" y="5979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1251</xdr:rowOff>
    </xdr:from>
    <xdr:ext cx="599010" cy="259045"/>
    <xdr:sp macro="" textlink="">
      <xdr:nvSpPr>
        <xdr:cNvPr id="306" name="補助費等該当値テキスト">
          <a:extLst>
            <a:ext uri="{FF2B5EF4-FFF2-40B4-BE49-F238E27FC236}">
              <a16:creationId xmlns:a16="http://schemas.microsoft.com/office/drawing/2014/main" id="{00000000-0008-0000-0600-000032010000}"/>
            </a:ext>
          </a:extLst>
        </xdr:cNvPr>
        <xdr:cNvSpPr txBox="1"/>
      </xdr:nvSpPr>
      <xdr:spPr>
        <a:xfrm>
          <a:off x="10528300" y="5830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1584</xdr:rowOff>
    </xdr:from>
    <xdr:to>
      <xdr:col>50</xdr:col>
      <xdr:colOff>165100</xdr:colOff>
      <xdr:row>33</xdr:row>
      <xdr:rowOff>103184</xdr:rowOff>
    </xdr:to>
    <xdr:sp macro="" textlink="">
      <xdr:nvSpPr>
        <xdr:cNvPr id="307" name="楕円 306">
          <a:extLst>
            <a:ext uri="{FF2B5EF4-FFF2-40B4-BE49-F238E27FC236}">
              <a16:creationId xmlns:a16="http://schemas.microsoft.com/office/drawing/2014/main" id="{00000000-0008-0000-0600-000033010000}"/>
            </a:ext>
          </a:extLst>
        </xdr:cNvPr>
        <xdr:cNvSpPr/>
      </xdr:nvSpPr>
      <xdr:spPr>
        <a:xfrm>
          <a:off x="9588500" y="5659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31</xdr:row>
      <xdr:rowOff>119711</xdr:rowOff>
    </xdr:from>
    <xdr:ext cx="59901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9339795" y="5434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45106</xdr:rowOff>
    </xdr:from>
    <xdr:to>
      <xdr:col>46</xdr:col>
      <xdr:colOff>38100</xdr:colOff>
      <xdr:row>35</xdr:row>
      <xdr:rowOff>146706</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8699500" y="604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163233</xdr:rowOff>
    </xdr:from>
    <xdr:ext cx="59901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450795" y="5821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33</xdr:row>
      <xdr:rowOff>135094</xdr:rowOff>
    </xdr:from>
    <xdr:to>
      <xdr:col>41</xdr:col>
      <xdr:colOff>101600</xdr:colOff>
      <xdr:row>34</xdr:row>
      <xdr:rowOff>65244</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7810500" y="579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32</xdr:row>
      <xdr:rowOff>81771</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5568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2028</xdr:rowOff>
    </xdr:from>
    <xdr:to>
      <xdr:col>36</xdr:col>
      <xdr:colOff>165100</xdr:colOff>
      <xdr:row>35</xdr:row>
      <xdr:rowOff>103628</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6921500" y="600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120155</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778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6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6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6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6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6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id="{00000000-0008-0000-06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普通建設事業費グラフ枠">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75465</xdr:rowOff>
    </xdr:from>
    <xdr:to>
      <xdr:col>54</xdr:col>
      <xdr:colOff>189865</xdr:colOff>
      <xdr:row>59</xdr:row>
      <xdr:rowOff>39693</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flipV="1">
          <a:off x="10475595" y="8647965"/>
          <a:ext cx="1270" cy="15072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43520</xdr:rowOff>
    </xdr:from>
    <xdr:ext cx="469744" cy="259045"/>
    <xdr:sp macro="" textlink="">
      <xdr:nvSpPr>
        <xdr:cNvPr id="339" name="普通建設事業費最小値テキスト">
          <a:extLst>
            <a:ext uri="{FF2B5EF4-FFF2-40B4-BE49-F238E27FC236}">
              <a16:creationId xmlns:a16="http://schemas.microsoft.com/office/drawing/2014/main" id="{00000000-0008-0000-0600-000053010000}"/>
            </a:ext>
          </a:extLst>
        </xdr:cNvPr>
        <xdr:cNvSpPr txBox="1"/>
      </xdr:nvSpPr>
      <xdr:spPr>
        <a:xfrm>
          <a:off x="10528300" y="10159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39693</xdr:rowOff>
    </xdr:from>
    <xdr:to>
      <xdr:col>55</xdr:col>
      <xdr:colOff>88900</xdr:colOff>
      <xdr:row>59</xdr:row>
      <xdr:rowOff>39693</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10388600" y="10155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22142</xdr:rowOff>
    </xdr:from>
    <xdr:ext cx="690189" cy="259045"/>
    <xdr:sp macro="" textlink="">
      <xdr:nvSpPr>
        <xdr:cNvPr id="341" name="普通建設事業費最大値テキスト">
          <a:extLst>
            <a:ext uri="{FF2B5EF4-FFF2-40B4-BE49-F238E27FC236}">
              <a16:creationId xmlns:a16="http://schemas.microsoft.com/office/drawing/2014/main" id="{00000000-0008-0000-0600-000055010000}"/>
            </a:ext>
          </a:extLst>
        </xdr:cNvPr>
        <xdr:cNvSpPr txBox="1"/>
      </xdr:nvSpPr>
      <xdr:spPr>
        <a:xfrm>
          <a:off x="10528300" y="842319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1,984,298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75465</xdr:rowOff>
    </xdr:from>
    <xdr:to>
      <xdr:col>55</xdr:col>
      <xdr:colOff>88900</xdr:colOff>
      <xdr:row>50</xdr:row>
      <xdr:rowOff>75465</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10388600" y="8647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125741</xdr:rowOff>
    </xdr:from>
    <xdr:to>
      <xdr:col>55</xdr:col>
      <xdr:colOff>0</xdr:colOff>
      <xdr:row>58</xdr:row>
      <xdr:rowOff>30590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9639300" y="9384041"/>
          <a:ext cx="838200" cy="5906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89927</xdr:rowOff>
    </xdr:from>
    <xdr:ext cx="599010" cy="259045"/>
    <xdr:sp macro="" textlink="">
      <xdr:nvSpPr>
        <xdr:cNvPr id="344" name="普通建設事業費平均値テキスト">
          <a:extLst>
            <a:ext uri="{FF2B5EF4-FFF2-40B4-BE49-F238E27FC236}">
              <a16:creationId xmlns:a16="http://schemas.microsoft.com/office/drawing/2014/main" id="{00000000-0008-0000-0600-000058010000}"/>
            </a:ext>
          </a:extLst>
        </xdr:cNvPr>
        <xdr:cNvSpPr txBox="1"/>
      </xdr:nvSpPr>
      <xdr:spPr>
        <a:xfrm>
          <a:off x="10528300" y="98625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111500</xdr:rowOff>
    </xdr:from>
    <xdr:to>
      <xdr:col>55</xdr:col>
      <xdr:colOff>50800</xdr:colOff>
      <xdr:row>58</xdr:row>
      <xdr:rowOff>41650</xdr:rowOff>
    </xdr:to>
    <xdr:sp macro="" textlink="">
      <xdr:nvSpPr>
        <xdr:cNvPr id="345" name="フローチャート: 判断 344">
          <a:extLst>
            <a:ext uri="{FF2B5EF4-FFF2-40B4-BE49-F238E27FC236}">
              <a16:creationId xmlns:a16="http://schemas.microsoft.com/office/drawing/2014/main" id="{00000000-0008-0000-0600-000059010000}"/>
            </a:ext>
          </a:extLst>
        </xdr:cNvPr>
        <xdr:cNvSpPr/>
      </xdr:nvSpPr>
      <xdr:spPr>
        <a:xfrm>
          <a:off x="104267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30590</xdr:rowOff>
    </xdr:from>
    <xdr:to>
      <xdr:col>50</xdr:col>
      <xdr:colOff>114300</xdr:colOff>
      <xdr:row>58</xdr:row>
      <xdr:rowOff>78573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8750300" y="9974690"/>
          <a:ext cx="889000" cy="47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121471</xdr:rowOff>
    </xdr:from>
    <xdr:to>
      <xdr:col>50</xdr:col>
      <xdr:colOff>165100</xdr:colOff>
      <xdr:row>58</xdr:row>
      <xdr:rowOff>51621</xdr:rowOff>
    </xdr:to>
    <xdr:sp macro="" textlink="">
      <xdr:nvSpPr>
        <xdr:cNvPr id="347" name="フローチャート: 判断 346">
          <a:extLst>
            <a:ext uri="{FF2B5EF4-FFF2-40B4-BE49-F238E27FC236}">
              <a16:creationId xmlns:a16="http://schemas.microsoft.com/office/drawing/2014/main" id="{00000000-0008-0000-0600-00005B010000}"/>
            </a:ext>
          </a:extLst>
        </xdr:cNvPr>
        <xdr:cNvSpPr/>
      </xdr:nvSpPr>
      <xdr:spPr>
        <a:xfrm>
          <a:off x="9588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68148</xdr:rowOff>
    </xdr:from>
    <xdr:ext cx="599010"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9339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18171</xdr:rowOff>
    </xdr:from>
    <xdr:to>
      <xdr:col>45</xdr:col>
      <xdr:colOff>177800</xdr:colOff>
      <xdr:row>58</xdr:row>
      <xdr:rowOff>78573</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7861300" y="9962271"/>
          <a:ext cx="889000" cy="6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125120</xdr:rowOff>
    </xdr:from>
    <xdr:to>
      <xdr:col>46</xdr:col>
      <xdr:colOff>38100</xdr:colOff>
      <xdr:row>58</xdr:row>
      <xdr:rowOff>55270</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8699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71797</xdr:rowOff>
    </xdr:from>
    <xdr:ext cx="599010" cy="259045"/>
    <xdr:sp macro="" textlink="">
      <xdr:nvSpPr>
        <xdr:cNvPr id="351" name="テキスト ボックス 350">
          <a:extLst>
            <a:ext uri="{FF2B5EF4-FFF2-40B4-BE49-F238E27FC236}">
              <a16:creationId xmlns:a16="http://schemas.microsoft.com/office/drawing/2014/main" id="{00000000-0008-0000-0600-00005F010000}"/>
            </a:ext>
          </a:extLst>
        </xdr:cNvPr>
        <xdr:cNvSpPr txBox="1"/>
      </xdr:nvSpPr>
      <xdr:spPr>
        <a:xfrm>
          <a:off x="8450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95272</xdr:rowOff>
    </xdr:from>
    <xdr:to>
      <xdr:col>41</xdr:col>
      <xdr:colOff>50800</xdr:colOff>
      <xdr:row>58</xdr:row>
      <xdr:rowOff>18171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6972300" y="9867922"/>
          <a:ext cx="889000" cy="943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107162</xdr:rowOff>
    </xdr:from>
    <xdr:to>
      <xdr:col>41</xdr:col>
      <xdr:colOff>101600</xdr:colOff>
      <xdr:row>58</xdr:row>
      <xdr:rowOff>37312</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7810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53839</xdr:rowOff>
    </xdr:from>
    <xdr:ext cx="599010" cy="259045"/>
    <xdr:sp macro="" textlink="">
      <xdr:nvSpPr>
        <xdr:cNvPr id="354" name="テキスト ボックス 353">
          <a:extLst>
            <a:ext uri="{FF2B5EF4-FFF2-40B4-BE49-F238E27FC236}">
              <a16:creationId xmlns:a16="http://schemas.microsoft.com/office/drawing/2014/main" id="{00000000-0008-0000-0600-000062010000}"/>
            </a:ext>
          </a:extLst>
        </xdr:cNvPr>
        <xdr:cNvSpPr txBox="1"/>
      </xdr:nvSpPr>
      <xdr:spPr>
        <a:xfrm>
          <a:off x="7561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132049</xdr:rowOff>
    </xdr:from>
    <xdr:to>
      <xdr:col>36</xdr:col>
      <xdr:colOff>165100</xdr:colOff>
      <xdr:row>58</xdr:row>
      <xdr:rowOff>62199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6921500" y="9904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53326</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6672795" y="99974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74941</xdr:rowOff>
    </xdr:from>
    <xdr:to>
      <xdr:col>55</xdr:col>
      <xdr:colOff>50800</xdr:colOff>
      <xdr:row>55</xdr:row>
      <xdr:rowOff>5091</xdr:rowOff>
    </xdr:to>
    <xdr:sp macro="" textlink="">
      <xdr:nvSpPr>
        <xdr:cNvPr id="362" name="楕円 361">
          <a:extLst>
            <a:ext uri="{FF2B5EF4-FFF2-40B4-BE49-F238E27FC236}">
              <a16:creationId xmlns:a16="http://schemas.microsoft.com/office/drawing/2014/main" id="{00000000-0008-0000-0600-00006A010000}"/>
            </a:ext>
          </a:extLst>
        </xdr:cNvPr>
        <xdr:cNvSpPr/>
      </xdr:nvSpPr>
      <xdr:spPr>
        <a:xfrm>
          <a:off x="10426700" y="9333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97818</xdr:rowOff>
    </xdr:from>
    <xdr:ext cx="690189" cy="259045"/>
    <xdr:sp macro="" textlink="">
      <xdr:nvSpPr>
        <xdr:cNvPr id="363" name="普通建設事業費該当値テキスト">
          <a:extLst>
            <a:ext uri="{FF2B5EF4-FFF2-40B4-BE49-F238E27FC236}">
              <a16:creationId xmlns:a16="http://schemas.microsoft.com/office/drawing/2014/main" id="{00000000-0008-0000-0600-00006B010000}"/>
            </a:ext>
          </a:extLst>
        </xdr:cNvPr>
        <xdr:cNvSpPr txBox="1"/>
      </xdr:nvSpPr>
      <xdr:spPr>
        <a:xfrm>
          <a:off x="10528300" y="918466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151240</xdr:rowOff>
    </xdr:from>
    <xdr:to>
      <xdr:col>50</xdr:col>
      <xdr:colOff>165100</xdr:colOff>
      <xdr:row>58</xdr:row>
      <xdr:rowOff>81390</xdr:rowOff>
    </xdr:to>
    <xdr:sp macro="" textlink="">
      <xdr:nvSpPr>
        <xdr:cNvPr id="364" name="楕円 363">
          <a:extLst>
            <a:ext uri="{FF2B5EF4-FFF2-40B4-BE49-F238E27FC236}">
              <a16:creationId xmlns:a16="http://schemas.microsoft.com/office/drawing/2014/main" id="{00000000-0008-0000-0600-00006C010000}"/>
            </a:ext>
          </a:extLst>
        </xdr:cNvPr>
        <xdr:cNvSpPr/>
      </xdr:nvSpPr>
      <xdr:spPr>
        <a:xfrm>
          <a:off x="9588500" y="992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72517</xdr:rowOff>
    </xdr:from>
    <xdr:ext cx="59901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9339795" y="10016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27773</xdr:rowOff>
    </xdr:from>
    <xdr:to>
      <xdr:col>46</xdr:col>
      <xdr:colOff>38100</xdr:colOff>
      <xdr:row>58</xdr:row>
      <xdr:rowOff>129373</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8699500" y="9971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120500</xdr:rowOff>
    </xdr:from>
    <xdr:ext cx="59901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450795" y="10064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138821</xdr:rowOff>
    </xdr:from>
    <xdr:to>
      <xdr:col>41</xdr:col>
      <xdr:colOff>101600</xdr:colOff>
      <xdr:row>58</xdr:row>
      <xdr:rowOff>68971</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7810500" y="9911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60098</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7561795" y="10004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44472</xdr:rowOff>
    </xdr:from>
    <xdr:to>
      <xdr:col>36</xdr:col>
      <xdr:colOff>165100</xdr:colOff>
      <xdr:row>57</xdr:row>
      <xdr:rowOff>146072</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6921500" y="9817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162599</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6672795" y="95923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6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6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6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71</xdr:row>
      <xdr:rowOff>21970</xdr:rowOff>
    </xdr:from>
    <xdr:ext cx="685572"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5918428" y="12194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38299</xdr:rowOff>
    </xdr:from>
    <xdr:ext cx="685572"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5918428" y="11868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57513</xdr:rowOff>
    </xdr:from>
    <xdr:to>
      <xdr:col>54</xdr:col>
      <xdr:colOff>189865</xdr:colOff>
      <xdr:row>79</xdr:row>
      <xdr:rowOff>98879</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flipV="1">
          <a:off x="10475595" y="12230463"/>
          <a:ext cx="1270" cy="1412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398" name="普通建設事業費 （ うち新規整備　）最小値テキスト">
          <a:extLst>
            <a:ext uri="{FF2B5EF4-FFF2-40B4-BE49-F238E27FC236}">
              <a16:creationId xmlns:a16="http://schemas.microsoft.com/office/drawing/2014/main" id="{00000000-0008-0000-0600-00008E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4190</xdr:rowOff>
    </xdr:from>
    <xdr:ext cx="690189" cy="259045"/>
    <xdr:sp macro="" textlink="">
      <xdr:nvSpPr>
        <xdr:cNvPr id="400" name="普通建設事業費 （ うち新規整備　）最大値テキスト">
          <a:extLst>
            <a:ext uri="{FF2B5EF4-FFF2-40B4-BE49-F238E27FC236}">
              <a16:creationId xmlns:a16="http://schemas.microsoft.com/office/drawing/2014/main" id="{00000000-0008-0000-0600-000090010000}"/>
            </a:ext>
          </a:extLst>
        </xdr:cNvPr>
        <xdr:cNvSpPr txBox="1"/>
      </xdr:nvSpPr>
      <xdr:spPr>
        <a:xfrm>
          <a:off x="10528300" y="120056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57513</xdr:rowOff>
    </xdr:from>
    <xdr:to>
      <xdr:col>55</xdr:col>
      <xdr:colOff>88900</xdr:colOff>
      <xdr:row>71</xdr:row>
      <xdr:rowOff>57513</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2230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91785</xdr:rowOff>
    </xdr:from>
    <xdr:to>
      <xdr:col>55</xdr:col>
      <xdr:colOff>0</xdr:colOff>
      <xdr:row>78</xdr:row>
      <xdr:rowOff>139201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flipV="1">
          <a:off x="9639300" y="12950535"/>
          <a:ext cx="838200" cy="561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121632</xdr:rowOff>
    </xdr:from>
    <xdr:ext cx="534377" cy="259045"/>
    <xdr:sp macro="" textlink="">
      <xdr:nvSpPr>
        <xdr:cNvPr id="403" name="普通建設事業費 （ うち新規整備　）平均値テキスト">
          <a:extLst>
            <a:ext uri="{FF2B5EF4-FFF2-40B4-BE49-F238E27FC236}">
              <a16:creationId xmlns:a16="http://schemas.microsoft.com/office/drawing/2014/main" id="{00000000-0008-0000-0600-000093010000}"/>
            </a:ext>
          </a:extLst>
        </xdr:cNvPr>
        <xdr:cNvSpPr txBox="1"/>
      </xdr:nvSpPr>
      <xdr:spPr>
        <a:xfrm>
          <a:off x="10528300" y="134947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143205</xdr:rowOff>
    </xdr:from>
    <xdr:to>
      <xdr:col>55</xdr:col>
      <xdr:colOff>50800</xdr:colOff>
      <xdr:row>79</xdr:row>
      <xdr:rowOff>73355</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10426700" y="1351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139201</xdr:rowOff>
    </xdr:from>
    <xdr:to>
      <xdr:col>50</xdr:col>
      <xdr:colOff>114300</xdr:colOff>
      <xdr:row>79</xdr:row>
      <xdr:rowOff>26332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flipV="1">
          <a:off x="8750300" y="13512301"/>
          <a:ext cx="889000" cy="5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134472</xdr:rowOff>
    </xdr:from>
    <xdr:to>
      <xdr:col>50</xdr:col>
      <xdr:colOff>165100</xdr:colOff>
      <xdr:row>79</xdr:row>
      <xdr:rowOff>64622</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9588500" y="13507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55749</xdr:rowOff>
    </xdr:from>
    <xdr:ext cx="534377"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9372111" y="13600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16272</xdr:rowOff>
    </xdr:from>
    <xdr:to>
      <xdr:col>45</xdr:col>
      <xdr:colOff>177800</xdr:colOff>
      <xdr:row>79</xdr:row>
      <xdr:rowOff>26332</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7861300" y="13560822"/>
          <a:ext cx="889000" cy="10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146106</xdr:rowOff>
    </xdr:from>
    <xdr:to>
      <xdr:col>46</xdr:col>
      <xdr:colOff>38100</xdr:colOff>
      <xdr:row>79</xdr:row>
      <xdr:rowOff>76256</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8699500" y="13519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92783</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8483111" y="1329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113472</xdr:rowOff>
    </xdr:from>
    <xdr:to>
      <xdr:col>41</xdr:col>
      <xdr:colOff>50800</xdr:colOff>
      <xdr:row>79</xdr:row>
      <xdr:rowOff>16272</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6972300" y="13315122"/>
          <a:ext cx="889000" cy="24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132890</xdr:rowOff>
    </xdr:from>
    <xdr:to>
      <xdr:col>41</xdr:col>
      <xdr:colOff>101600</xdr:colOff>
      <xdr:row>79</xdr:row>
      <xdr:rowOff>63040</xdr:rowOff>
    </xdr:to>
    <xdr:sp macro="" textlink="">
      <xdr:nvSpPr>
        <xdr:cNvPr id="412" name="フローチャート: 判断 411">
          <a:extLst>
            <a:ext uri="{FF2B5EF4-FFF2-40B4-BE49-F238E27FC236}">
              <a16:creationId xmlns:a16="http://schemas.microsoft.com/office/drawing/2014/main" id="{00000000-0008-0000-0600-00009C010000}"/>
            </a:ext>
          </a:extLst>
        </xdr:cNvPr>
        <xdr:cNvSpPr/>
      </xdr:nvSpPr>
      <xdr:spPr>
        <a:xfrm>
          <a:off x="7810500" y="13505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79567</xdr:rowOff>
    </xdr:from>
    <xdr:ext cx="534377"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7594111" y="1328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135306</xdr:rowOff>
    </xdr:from>
    <xdr:to>
      <xdr:col>36</xdr:col>
      <xdr:colOff>165100</xdr:colOff>
      <xdr:row>79</xdr:row>
      <xdr:rowOff>65456</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6921500" y="13508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56583</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05111" y="13601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40985</xdr:rowOff>
    </xdr:from>
    <xdr:to>
      <xdr:col>55</xdr:col>
      <xdr:colOff>50800</xdr:colOff>
      <xdr:row>75</xdr:row>
      <xdr:rowOff>142585</xdr:rowOff>
    </xdr:to>
    <xdr:sp macro="" textlink="">
      <xdr:nvSpPr>
        <xdr:cNvPr id="421" name="楕円 420">
          <a:extLst>
            <a:ext uri="{FF2B5EF4-FFF2-40B4-BE49-F238E27FC236}">
              <a16:creationId xmlns:a16="http://schemas.microsoft.com/office/drawing/2014/main" id="{00000000-0008-0000-0600-0000A5010000}"/>
            </a:ext>
          </a:extLst>
        </xdr:cNvPr>
        <xdr:cNvSpPr/>
      </xdr:nvSpPr>
      <xdr:spPr>
        <a:xfrm>
          <a:off x="10426700" y="1289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63862</xdr:rowOff>
    </xdr:from>
    <xdr:ext cx="599010" cy="259045"/>
    <xdr:sp macro="" textlink="">
      <xdr:nvSpPr>
        <xdr:cNvPr id="422" name="普通建設事業費 （ うち新規整備　）該当値テキスト">
          <a:extLst>
            <a:ext uri="{FF2B5EF4-FFF2-40B4-BE49-F238E27FC236}">
              <a16:creationId xmlns:a16="http://schemas.microsoft.com/office/drawing/2014/main" id="{00000000-0008-0000-0600-0000A6010000}"/>
            </a:ext>
          </a:extLst>
        </xdr:cNvPr>
        <xdr:cNvSpPr txBox="1"/>
      </xdr:nvSpPr>
      <xdr:spPr>
        <a:xfrm>
          <a:off x="10528300" y="127511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88401</xdr:rowOff>
    </xdr:from>
    <xdr:to>
      <xdr:col>50</xdr:col>
      <xdr:colOff>165100</xdr:colOff>
      <xdr:row>79</xdr:row>
      <xdr:rowOff>18551</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9588500" y="13461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77</xdr:row>
      <xdr:rowOff>35078</xdr:rowOff>
    </xdr:from>
    <xdr:ext cx="59901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339795" y="132367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146982</xdr:rowOff>
    </xdr:from>
    <xdr:to>
      <xdr:col>46</xdr:col>
      <xdr:colOff>38100</xdr:colOff>
      <xdr:row>79</xdr:row>
      <xdr:rowOff>77132</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8699500" y="13520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68259</xdr:rowOff>
    </xdr:from>
    <xdr:ext cx="534377"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8483111" y="13612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136922</xdr:rowOff>
    </xdr:from>
    <xdr:to>
      <xdr:col>41</xdr:col>
      <xdr:colOff>101600</xdr:colOff>
      <xdr:row>79</xdr:row>
      <xdr:rowOff>67072</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7810500" y="13510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58199</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7594111" y="1360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62672</xdr:rowOff>
    </xdr:from>
    <xdr:to>
      <xdr:col>36</xdr:col>
      <xdr:colOff>165100</xdr:colOff>
      <xdr:row>77</xdr:row>
      <xdr:rowOff>164272</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6921500" y="13264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9349</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672795" y="130395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91</xdr:row>
      <xdr:rowOff>21970</xdr:rowOff>
    </xdr:from>
    <xdr:ext cx="685572"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5918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143419</xdr:rowOff>
    </xdr:from>
    <xdr:to>
      <xdr:col>54</xdr:col>
      <xdr:colOff>189865</xdr:colOff>
      <xdr:row>99</xdr:row>
      <xdr:rowOff>98879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573919"/>
          <a:ext cx="1270" cy="14985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102706</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76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98879</xdr:rowOff>
    </xdr:from>
    <xdr:to>
      <xdr:col>55</xdr:col>
      <xdr:colOff>88900</xdr:colOff>
      <xdr:row>99</xdr:row>
      <xdr:rowOff>98879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72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90096</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3491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1,376,584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143419</xdr:rowOff>
    </xdr:from>
    <xdr:to>
      <xdr:col>55</xdr:col>
      <xdr:colOff>88900</xdr:colOff>
      <xdr:row>90</xdr:row>
      <xdr:rowOff>143419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573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36578</xdr:rowOff>
    </xdr:from>
    <xdr:to>
      <xdr:col>55</xdr:col>
      <xdr:colOff>0</xdr:colOff>
      <xdr:row>98</xdr:row>
      <xdr:rowOff>142537</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667228"/>
          <a:ext cx="838200" cy="277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171132</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8017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21255</xdr:rowOff>
    </xdr:from>
    <xdr:to>
      <xdr:col>55</xdr:col>
      <xdr:colOff>50800</xdr:colOff>
      <xdr:row>98</xdr:row>
      <xdr:rowOff>122855</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8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142537</xdr:rowOff>
    </xdr:from>
    <xdr:to>
      <xdr:col>50</xdr:col>
      <xdr:colOff>114300</xdr:colOff>
      <xdr:row>98</xdr:row>
      <xdr:rowOff>156164</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944637"/>
          <a:ext cx="889000" cy="13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44664</xdr:rowOff>
    </xdr:from>
    <xdr:to>
      <xdr:col>50</xdr:col>
      <xdr:colOff>165100</xdr:colOff>
      <xdr:row>98</xdr:row>
      <xdr:rowOff>146264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84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162791</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6219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80570</xdr:rowOff>
    </xdr:from>
    <xdr:to>
      <xdr:col>45</xdr:col>
      <xdr:colOff>177800</xdr:colOff>
      <xdr:row>98</xdr:row>
      <xdr:rowOff>156164</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7861300" y="16882670"/>
          <a:ext cx="889000" cy="75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57206</xdr:rowOff>
    </xdr:from>
    <xdr:to>
      <xdr:col>46</xdr:col>
      <xdr:colOff>38100</xdr:colOff>
      <xdr:row>98</xdr:row>
      <xdr:rowOff>158806</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859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97</xdr:row>
      <xdr:rowOff>3883</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6345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80570</xdr:rowOff>
    </xdr:from>
    <xdr:to>
      <xdr:col>41</xdr:col>
      <xdr:colOff>50800</xdr:colOff>
      <xdr:row>99</xdr:row>
      <xdr:rowOff>18053</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82670"/>
          <a:ext cx="889000" cy="108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23687</xdr:rowOff>
    </xdr:from>
    <xdr:to>
      <xdr:col>41</xdr:col>
      <xdr:colOff>101600</xdr:colOff>
      <xdr:row>98</xdr:row>
      <xdr:rowOff>125287</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825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141814</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601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64539</xdr:rowOff>
    </xdr:from>
    <xdr:to>
      <xdr:col>36</xdr:col>
      <xdr:colOff>165100</xdr:colOff>
      <xdr:row>98</xdr:row>
      <xdr:rowOff>166139</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866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97</xdr:row>
      <xdr:rowOff>11216</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641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157228</xdr:rowOff>
    </xdr:from>
    <xdr:to>
      <xdr:col>55</xdr:col>
      <xdr:colOff>50800</xdr:colOff>
      <xdr:row>97</xdr:row>
      <xdr:rowOff>87378</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61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8655</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46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91737</xdr:rowOff>
    </xdr:from>
    <xdr:to>
      <xdr:col>50</xdr:col>
      <xdr:colOff>165100</xdr:colOff>
      <xdr:row>99</xdr:row>
      <xdr:rowOff>21887</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893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99</xdr:row>
      <xdr:rowOff>13014</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986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105364</xdr:rowOff>
    </xdr:from>
    <xdr:to>
      <xdr:col>46</xdr:col>
      <xdr:colOff>38100</xdr:colOff>
      <xdr:row>99</xdr:row>
      <xdr:rowOff>35514</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907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99</xdr:row>
      <xdr:rowOff>26641</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700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29770</xdr:rowOff>
    </xdr:from>
    <xdr:to>
      <xdr:col>41</xdr:col>
      <xdr:colOff>101600</xdr:colOff>
      <xdr:row>98</xdr:row>
      <xdr:rowOff>131370</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3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122497</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24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138703</xdr:rowOff>
    </xdr:from>
    <xdr:to>
      <xdr:col>36</xdr:col>
      <xdr:colOff>165100</xdr:colOff>
      <xdr:row>99</xdr:row>
      <xdr:rowOff>68853</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940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59980</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703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154162</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97662"/>
          <a:ext cx="1269" cy="14333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66526</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307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100839</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7288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1,128,613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154162</xdr:rowOff>
    </xdr:from>
    <xdr:to>
      <xdr:col>86</xdr:col>
      <xdr:colOff>25400</xdr:colOff>
      <xdr:row>30</xdr:row>
      <xdr:rowOff>154162</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976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16315</xdr:rowOff>
    </xdr:from>
    <xdr:to>
      <xdr:col>85</xdr:col>
      <xdr:colOff>127000</xdr:colOff>
      <xdr:row>39</xdr:row>
      <xdr:rowOff>30518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02865"/>
          <a:ext cx="838200" cy="14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155425</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990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132548</xdr:rowOff>
    </xdr:from>
    <xdr:to>
      <xdr:col>85</xdr:col>
      <xdr:colOff>177800</xdr:colOff>
      <xdr:row>39</xdr:row>
      <xdr:rowOff>62698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16315</xdr:rowOff>
    </xdr:from>
    <xdr:to>
      <xdr:col>81</xdr:col>
      <xdr:colOff>50800</xdr:colOff>
      <xdr:row>39</xdr:row>
      <xdr:rowOff>39292</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02865"/>
          <a:ext cx="889000" cy="22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131738</xdr:rowOff>
    </xdr:from>
    <xdr:to>
      <xdr:col>81</xdr:col>
      <xdr:colOff>101600</xdr:colOff>
      <xdr:row>39</xdr:row>
      <xdr:rowOff>61888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78415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39292</xdr:rowOff>
    </xdr:from>
    <xdr:to>
      <xdr:col>76</xdr:col>
      <xdr:colOff>114300</xdr:colOff>
      <xdr:row>39</xdr:row>
      <xdr:rowOff>44307</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5842"/>
          <a:ext cx="889000" cy="5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133103</xdr:rowOff>
    </xdr:from>
    <xdr:to>
      <xdr:col>76</xdr:col>
      <xdr:colOff>165100</xdr:colOff>
      <xdr:row>39</xdr:row>
      <xdr:rowOff>63253</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79779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44307</xdr:rowOff>
    </xdr:from>
    <xdr:to>
      <xdr:col>71</xdr:col>
      <xdr:colOff>177800</xdr:colOff>
      <xdr:row>39</xdr:row>
      <xdr:rowOff>44448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30857"/>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135147</xdr:rowOff>
    </xdr:from>
    <xdr:to>
      <xdr:col>72</xdr:col>
      <xdr:colOff>38100</xdr:colOff>
      <xdr:row>39</xdr:row>
      <xdr:rowOff>65297</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81824</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135829</xdr:rowOff>
    </xdr:from>
    <xdr:to>
      <xdr:col>67</xdr:col>
      <xdr:colOff>101600</xdr:colOff>
      <xdr:row>39</xdr:row>
      <xdr:rowOff>65979</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82506</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6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151168</xdr:rowOff>
    </xdr:from>
    <xdr:to>
      <xdr:col>85</xdr:col>
      <xdr:colOff>177800</xdr:colOff>
      <xdr:row>39</xdr:row>
      <xdr:rowOff>81318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66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110976</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260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136965</xdr:rowOff>
    </xdr:from>
    <xdr:to>
      <xdr:col>81</xdr:col>
      <xdr:colOff>101600</xdr:colOff>
      <xdr:row>39</xdr:row>
      <xdr:rowOff>67115</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52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39</xdr:row>
      <xdr:rowOff>58242</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6744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159942</xdr:rowOff>
    </xdr:from>
    <xdr:to>
      <xdr:col>76</xdr:col>
      <xdr:colOff>165100</xdr:colOff>
      <xdr:row>39</xdr:row>
      <xdr:rowOff>90092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5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81219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7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164957</xdr:rowOff>
    </xdr:from>
    <xdr:to>
      <xdr:col>72</xdr:col>
      <xdr:colOff>38100</xdr:colOff>
      <xdr:row>39</xdr:row>
      <xdr:rowOff>95107</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8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86234</xdr:rowOff>
    </xdr:from>
    <xdr:ext cx="378565"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514017" y="67727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165098</xdr:rowOff>
    </xdr:from>
    <xdr:to>
      <xdr:col>67</xdr:col>
      <xdr:colOff>101600</xdr:colOff>
      <xdr:row>39</xdr:row>
      <xdr:rowOff>95248</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80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86375</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89650" y="677292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35577</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168927</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130827</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92727</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失業対策事業費グラフ枠">
          <a:extLst>
            <a:ext uri="{FF2B5EF4-FFF2-40B4-BE49-F238E27FC236}">
              <a16:creationId xmlns:a16="http://schemas.microsoft.com/office/drawing/2014/main" id="{00000000-0008-0000-06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115697</xdr:rowOff>
    </xdr:from>
    <xdr:to>
      <xdr:col>85</xdr:col>
      <xdr:colOff>126364</xdr:colOff>
      <xdr:row>59</xdr:row>
      <xdr:rowOff>44450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flipV="1">
          <a:off x="16317595" y="8688197"/>
          <a:ext cx="1269" cy="14718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81932</xdr:rowOff>
    </xdr:from>
    <xdr:ext cx="249299" cy="259045"/>
    <xdr:sp macro="" textlink="">
      <xdr:nvSpPr>
        <xdr:cNvPr id="571" name="失業対策事業費最小値テキスト">
          <a:extLst>
            <a:ext uri="{FF2B5EF4-FFF2-40B4-BE49-F238E27FC236}">
              <a16:creationId xmlns:a16="http://schemas.microsoft.com/office/drawing/2014/main" id="{00000000-0008-0000-0600-00003B020000}"/>
            </a:ext>
          </a:extLst>
        </xdr:cNvPr>
        <xdr:cNvSpPr txBox="1"/>
      </xdr:nvSpPr>
      <xdr:spPr>
        <a:xfrm>
          <a:off x="16370300" y="10197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44450</xdr:rowOff>
    </xdr:from>
    <xdr:to>
      <xdr:col>86</xdr:col>
      <xdr:colOff>25400</xdr:colOff>
      <xdr:row>59</xdr:row>
      <xdr:rowOff>44450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62374</xdr:rowOff>
    </xdr:from>
    <xdr:ext cx="469744" cy="259045"/>
    <xdr:sp macro="" textlink="">
      <xdr:nvSpPr>
        <xdr:cNvPr id="573" name="失業対策事業費最大値テキスト">
          <a:extLst>
            <a:ext uri="{FF2B5EF4-FFF2-40B4-BE49-F238E27FC236}">
              <a16:creationId xmlns:a16="http://schemas.microsoft.com/office/drawing/2014/main" id="{00000000-0008-0000-0600-00003D020000}"/>
            </a:ext>
          </a:extLst>
        </xdr:cNvPr>
        <xdr:cNvSpPr txBox="1"/>
      </xdr:nvSpPr>
      <xdr:spPr>
        <a:xfrm>
          <a:off x="16370300" y="8463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115697</xdr:rowOff>
    </xdr:from>
    <xdr:to>
      <xdr:col>86</xdr:col>
      <xdr:colOff>25400</xdr:colOff>
      <xdr:row>50</xdr:row>
      <xdr:rowOff>115697</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86881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44450</xdr:rowOff>
    </xdr:from>
    <xdr:to>
      <xdr:col>85</xdr:col>
      <xdr:colOff>127000</xdr:colOff>
      <xdr:row>59</xdr:row>
      <xdr:rowOff>44450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5481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170832</xdr:rowOff>
    </xdr:from>
    <xdr:ext cx="313932" cy="259045"/>
    <xdr:sp macro="" textlink="">
      <xdr:nvSpPr>
        <xdr:cNvPr id="576" name="失業対策事業費平均値テキスト">
          <a:extLst>
            <a:ext uri="{FF2B5EF4-FFF2-40B4-BE49-F238E27FC236}">
              <a16:creationId xmlns:a16="http://schemas.microsoft.com/office/drawing/2014/main" id="{00000000-0008-0000-0600-000040020000}"/>
            </a:ext>
          </a:extLst>
        </xdr:cNvPr>
        <xdr:cNvSpPr txBox="1"/>
      </xdr:nvSpPr>
      <xdr:spPr>
        <a:xfrm>
          <a:off x="16370300" y="9943482"/>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147955</xdr:rowOff>
    </xdr:from>
    <xdr:to>
      <xdr:col>85</xdr:col>
      <xdr:colOff>177800</xdr:colOff>
      <xdr:row>59</xdr:row>
      <xdr:rowOff>78105</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6268700" y="10092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44450</xdr:rowOff>
    </xdr:from>
    <xdr:to>
      <xdr:col>81</xdr:col>
      <xdr:colOff>50800</xdr:colOff>
      <xdr:row>59</xdr:row>
      <xdr:rowOff>44450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4592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150241</xdr:rowOff>
    </xdr:from>
    <xdr:to>
      <xdr:col>81</xdr:col>
      <xdr:colOff>101600</xdr:colOff>
      <xdr:row>59</xdr:row>
      <xdr:rowOff>80391</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5430500" y="100943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96918</xdr:rowOff>
    </xdr:from>
    <xdr:ext cx="313932"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5324333" y="98695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44450</xdr:rowOff>
    </xdr:from>
    <xdr:to>
      <xdr:col>76</xdr:col>
      <xdr:colOff>114300</xdr:colOff>
      <xdr:row>59</xdr:row>
      <xdr:rowOff>44450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3703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165100</xdr:rowOff>
    </xdr:from>
    <xdr:to>
      <xdr:col>76</xdr:col>
      <xdr:colOff>165100</xdr:colOff>
      <xdr:row>59</xdr:row>
      <xdr:rowOff>95250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4541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86377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67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44450</xdr:rowOff>
    </xdr:from>
    <xdr:to>
      <xdr:col>71</xdr:col>
      <xdr:colOff>177800</xdr:colOff>
      <xdr:row>59</xdr:row>
      <xdr:rowOff>44450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281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165100</xdr:rowOff>
    </xdr:from>
    <xdr:to>
      <xdr:col>72</xdr:col>
      <xdr:colOff>38100</xdr:colOff>
      <xdr:row>59</xdr:row>
      <xdr:rowOff>95250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3652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86377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2763500" y="1010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86377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165100</xdr:rowOff>
    </xdr:from>
    <xdr:to>
      <xdr:col>85</xdr:col>
      <xdr:colOff>177800</xdr:colOff>
      <xdr:row>59</xdr:row>
      <xdr:rowOff>95250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6268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58</xdr:row>
      <xdr:rowOff>126382</xdr:rowOff>
    </xdr:from>
    <xdr:ext cx="249299" cy="259045"/>
    <xdr:sp macro="" textlink="">
      <xdr:nvSpPr>
        <xdr:cNvPr id="595" name="失業対策事業費該当値テキスト">
          <a:extLst>
            <a:ext uri="{FF2B5EF4-FFF2-40B4-BE49-F238E27FC236}">
              <a16:creationId xmlns:a16="http://schemas.microsoft.com/office/drawing/2014/main" id="{00000000-0008-0000-0600-000053020000}"/>
            </a:ext>
          </a:extLst>
        </xdr:cNvPr>
        <xdr:cNvSpPr txBox="1"/>
      </xdr:nvSpPr>
      <xdr:spPr>
        <a:xfrm>
          <a:off x="16370300" y="10070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165100</xdr:rowOff>
    </xdr:from>
    <xdr:to>
      <xdr:col>81</xdr:col>
      <xdr:colOff>101600</xdr:colOff>
      <xdr:row>59</xdr:row>
      <xdr:rowOff>95250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5430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86377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5356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165100</xdr:rowOff>
    </xdr:from>
    <xdr:to>
      <xdr:col>76</xdr:col>
      <xdr:colOff>165100</xdr:colOff>
      <xdr:row>59</xdr:row>
      <xdr:rowOff>95250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4541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111777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4467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165100</xdr:rowOff>
    </xdr:from>
    <xdr:to>
      <xdr:col>72</xdr:col>
      <xdr:colOff>38100</xdr:colOff>
      <xdr:row>59</xdr:row>
      <xdr:rowOff>95250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365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111777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3578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165100</xdr:rowOff>
    </xdr:from>
    <xdr:to>
      <xdr:col>67</xdr:col>
      <xdr:colOff>101600</xdr:colOff>
      <xdr:row>59</xdr:row>
      <xdr:rowOff>95250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276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111777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2689650" y="9884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6" name="公債費グラフ枠">
          <a:extLst>
            <a:ext uri="{FF2B5EF4-FFF2-40B4-BE49-F238E27FC236}">
              <a16:creationId xmlns:a16="http://schemas.microsoft.com/office/drawing/2014/main" id="{00000000-0008-0000-0600-000072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23823</xdr:rowOff>
    </xdr:from>
    <xdr:to>
      <xdr:col>85</xdr:col>
      <xdr:colOff>126364</xdr:colOff>
      <xdr:row>78</xdr:row>
      <xdr:rowOff>151482</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flipV="1">
          <a:off x="16317595" y="12196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155309</xdr:rowOff>
    </xdr:from>
    <xdr:ext cx="534377" cy="259045"/>
    <xdr:sp macro="" textlink="">
      <xdr:nvSpPr>
        <xdr:cNvPr id="628" name="公債費最小値テキスト">
          <a:extLst>
            <a:ext uri="{FF2B5EF4-FFF2-40B4-BE49-F238E27FC236}">
              <a16:creationId xmlns:a16="http://schemas.microsoft.com/office/drawing/2014/main" id="{00000000-0008-0000-0600-000074020000}"/>
            </a:ext>
          </a:extLst>
        </xdr:cNvPr>
        <xdr:cNvSpPr txBox="1"/>
      </xdr:nvSpPr>
      <xdr:spPr>
        <a:xfrm>
          <a:off x="16370300" y="1352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151482</xdr:rowOff>
    </xdr:from>
    <xdr:to>
      <xdr:col>86</xdr:col>
      <xdr:colOff>25400</xdr:colOff>
      <xdr:row>78</xdr:row>
      <xdr:rowOff>151482</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6230600" y="13524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141950</xdr:rowOff>
    </xdr:from>
    <xdr:ext cx="599010" cy="259045"/>
    <xdr:sp macro="" textlink="">
      <xdr:nvSpPr>
        <xdr:cNvPr id="630" name="公債費最大値テキスト">
          <a:extLst>
            <a:ext uri="{FF2B5EF4-FFF2-40B4-BE49-F238E27FC236}">
              <a16:creationId xmlns:a16="http://schemas.microsoft.com/office/drawing/2014/main" id="{00000000-0008-0000-0600-000076020000}"/>
            </a:ext>
          </a:extLst>
        </xdr:cNvPr>
        <xdr:cNvSpPr txBox="1"/>
      </xdr:nvSpPr>
      <xdr:spPr>
        <a:xfrm>
          <a:off x="16370300" y="11972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730,828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23823</xdr:rowOff>
    </xdr:from>
    <xdr:to>
      <xdr:col>86</xdr:col>
      <xdr:colOff>25400</xdr:colOff>
      <xdr:row>71</xdr:row>
      <xdr:rowOff>23823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2196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84627</xdr:rowOff>
    </xdr:from>
    <xdr:to>
      <xdr:col>85</xdr:col>
      <xdr:colOff>127000</xdr:colOff>
      <xdr:row>76</xdr:row>
      <xdr:rowOff>68545</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5481300" y="12943377"/>
          <a:ext cx="838200" cy="155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157456</xdr:rowOff>
    </xdr:from>
    <xdr:ext cx="599010" cy="259045"/>
    <xdr:sp macro="" textlink="">
      <xdr:nvSpPr>
        <xdr:cNvPr id="633" name="公債費平均値テキスト">
          <a:extLst>
            <a:ext uri="{FF2B5EF4-FFF2-40B4-BE49-F238E27FC236}">
              <a16:creationId xmlns:a16="http://schemas.microsoft.com/office/drawing/2014/main" id="{00000000-0008-0000-0600-000079020000}"/>
            </a:ext>
          </a:extLst>
        </xdr:cNvPr>
        <xdr:cNvSpPr txBox="1"/>
      </xdr:nvSpPr>
      <xdr:spPr>
        <a:xfrm>
          <a:off x="16370300" y="13187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7579</xdr:rowOff>
    </xdr:from>
    <xdr:to>
      <xdr:col>85</xdr:col>
      <xdr:colOff>177800</xdr:colOff>
      <xdr:row>77</xdr:row>
      <xdr:rowOff>109179</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62687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50293</xdr:rowOff>
    </xdr:from>
    <xdr:to>
      <xdr:col>81</xdr:col>
      <xdr:colOff>50800</xdr:colOff>
      <xdr:row>76</xdr:row>
      <xdr:rowOff>68545</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4592300" y="13080493"/>
          <a:ext cx="889000" cy="18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10638</xdr:rowOff>
    </xdr:from>
    <xdr:to>
      <xdr:col>81</xdr:col>
      <xdr:colOff>101600</xdr:colOff>
      <xdr:row>77</xdr:row>
      <xdr:rowOff>112238</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5430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77</xdr:row>
      <xdr:rowOff>103365</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181795" y="13305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50293</xdr:rowOff>
    </xdr:from>
    <xdr:to>
      <xdr:col>76</xdr:col>
      <xdr:colOff>114300</xdr:colOff>
      <xdr:row>76</xdr:row>
      <xdr:rowOff>115047</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3703300" y="13080493"/>
          <a:ext cx="889000" cy="64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36632</xdr:rowOff>
    </xdr:from>
    <xdr:to>
      <xdr:col>76</xdr:col>
      <xdr:colOff>165100</xdr:colOff>
      <xdr:row>77</xdr:row>
      <xdr:rowOff>138232</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4541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77</xdr:row>
      <xdr:rowOff>129359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4292795" y="133310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115047</xdr:rowOff>
    </xdr:from>
    <xdr:to>
      <xdr:col>71</xdr:col>
      <xdr:colOff>177800</xdr:colOff>
      <xdr:row>76</xdr:row>
      <xdr:rowOff>153921</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2814300" y="13145247"/>
          <a:ext cx="889000" cy="3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50507</xdr:rowOff>
    </xdr:from>
    <xdr:to>
      <xdr:col>72</xdr:col>
      <xdr:colOff>38100</xdr:colOff>
      <xdr:row>77</xdr:row>
      <xdr:rowOff>152107</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3652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77</xdr:row>
      <xdr:rowOff>143234</xdr:rowOff>
    </xdr:from>
    <xdr:ext cx="59901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03795" y="13344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58962</xdr:rowOff>
    </xdr:from>
    <xdr:to>
      <xdr:col>67</xdr:col>
      <xdr:colOff>101600</xdr:colOff>
      <xdr:row>77</xdr:row>
      <xdr:rowOff>160562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2763500" y="13260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77</xdr:row>
      <xdr:rowOff>151689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14795" y="133533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33827</xdr:rowOff>
    </xdr:from>
    <xdr:to>
      <xdr:col>85</xdr:col>
      <xdr:colOff>177800</xdr:colOff>
      <xdr:row>75</xdr:row>
      <xdr:rowOff>135427</xdr:rowOff>
    </xdr:to>
    <xdr:sp macro="" textlink="">
      <xdr:nvSpPr>
        <xdr:cNvPr id="651" name="楕円 650">
          <a:extLst>
            <a:ext uri="{FF2B5EF4-FFF2-40B4-BE49-F238E27FC236}">
              <a16:creationId xmlns:a16="http://schemas.microsoft.com/office/drawing/2014/main" id="{00000000-0008-0000-0600-00008B020000}"/>
            </a:ext>
          </a:extLst>
        </xdr:cNvPr>
        <xdr:cNvSpPr/>
      </xdr:nvSpPr>
      <xdr:spPr>
        <a:xfrm>
          <a:off x="16268700" y="12892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56704</xdr:rowOff>
    </xdr:from>
    <xdr:ext cx="599010" cy="259045"/>
    <xdr:sp macro="" textlink="">
      <xdr:nvSpPr>
        <xdr:cNvPr id="652" name="公債費該当値テキスト">
          <a:extLst>
            <a:ext uri="{FF2B5EF4-FFF2-40B4-BE49-F238E27FC236}">
              <a16:creationId xmlns:a16="http://schemas.microsoft.com/office/drawing/2014/main" id="{00000000-0008-0000-0600-00008C020000}"/>
            </a:ext>
          </a:extLst>
        </xdr:cNvPr>
        <xdr:cNvSpPr txBox="1"/>
      </xdr:nvSpPr>
      <xdr:spPr>
        <a:xfrm>
          <a:off x="16370300" y="12744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17745</xdr:rowOff>
    </xdr:from>
    <xdr:to>
      <xdr:col>81</xdr:col>
      <xdr:colOff>101600</xdr:colOff>
      <xdr:row>76</xdr:row>
      <xdr:rowOff>119345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5430500" y="1304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135872</xdr:rowOff>
    </xdr:from>
    <xdr:ext cx="59901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5181795" y="12823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170943</xdr:rowOff>
    </xdr:from>
    <xdr:to>
      <xdr:col>76</xdr:col>
      <xdr:colOff>165100</xdr:colOff>
      <xdr:row>76</xdr:row>
      <xdr:rowOff>101093</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4541500" y="13029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117619</xdr:rowOff>
    </xdr:from>
    <xdr:ext cx="599010"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4292795" y="12804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64247</xdr:rowOff>
    </xdr:from>
    <xdr:to>
      <xdr:col>72</xdr:col>
      <xdr:colOff>38100</xdr:colOff>
      <xdr:row>76</xdr:row>
      <xdr:rowOff>165847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3652500" y="1309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10924</xdr:rowOff>
    </xdr:from>
    <xdr:ext cx="599010"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3403795" y="12869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103121</xdr:rowOff>
    </xdr:from>
    <xdr:to>
      <xdr:col>67</xdr:col>
      <xdr:colOff>101600</xdr:colOff>
      <xdr:row>77</xdr:row>
      <xdr:rowOff>33271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2763500" y="13133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49798</xdr:rowOff>
    </xdr:from>
    <xdr:ext cx="599010"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514795" y="12908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92727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94707</xdr:rowOff>
    </xdr:from>
    <xdr:to>
      <xdr:col>85</xdr:col>
      <xdr:colOff>126364</xdr:colOff>
      <xdr:row>99</xdr:row>
      <xdr:rowOff>35886</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25207"/>
          <a:ext cx="1269" cy="1484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39713</xdr:rowOff>
    </xdr:from>
    <xdr:ext cx="469744"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7013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35886</xdr:rowOff>
    </xdr:from>
    <xdr:to>
      <xdr:col>86</xdr:col>
      <xdr:colOff>25400</xdr:colOff>
      <xdr:row>99</xdr:row>
      <xdr:rowOff>35886</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70094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41384</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0043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94707</xdr:rowOff>
    </xdr:from>
    <xdr:to>
      <xdr:col>86</xdr:col>
      <xdr:colOff>25400</xdr:colOff>
      <xdr:row>90</xdr:row>
      <xdr:rowOff>94707</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2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129274</xdr:rowOff>
    </xdr:from>
    <xdr:to>
      <xdr:col>85</xdr:col>
      <xdr:colOff>127000</xdr:colOff>
      <xdr:row>98</xdr:row>
      <xdr:rowOff>165419</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931374"/>
          <a:ext cx="838200" cy="36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45967</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766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23090</xdr:rowOff>
    </xdr:from>
    <xdr:to>
      <xdr:col>85</xdr:col>
      <xdr:colOff>177800</xdr:colOff>
      <xdr:row>98</xdr:row>
      <xdr:rowOff>124690</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825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50440</xdr:rowOff>
    </xdr:from>
    <xdr:to>
      <xdr:col>81</xdr:col>
      <xdr:colOff>50800</xdr:colOff>
      <xdr:row>98</xdr:row>
      <xdr:rowOff>129274</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52540"/>
          <a:ext cx="889000" cy="788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14570</xdr:rowOff>
    </xdr:from>
    <xdr:to>
      <xdr:col>81</xdr:col>
      <xdr:colOff>101600</xdr:colOff>
      <xdr:row>98</xdr:row>
      <xdr:rowOff>116170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81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132697</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91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50440</xdr:rowOff>
    </xdr:from>
    <xdr:to>
      <xdr:col>76</xdr:col>
      <xdr:colOff>114300</xdr:colOff>
      <xdr:row>98</xdr:row>
      <xdr:rowOff>154516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52540"/>
          <a:ext cx="889000" cy="10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167599</xdr:rowOff>
    </xdr:from>
    <xdr:to>
      <xdr:col>76</xdr:col>
      <xdr:colOff>165100</xdr:colOff>
      <xdr:row>98</xdr:row>
      <xdr:rowOff>97749</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9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114276</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734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153471</xdr:rowOff>
    </xdr:from>
    <xdr:to>
      <xdr:col>71</xdr:col>
      <xdr:colOff>177800</xdr:colOff>
      <xdr:row>98</xdr:row>
      <xdr:rowOff>154516</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2814300" y="16955571"/>
          <a:ext cx="889000" cy="1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62912</xdr:rowOff>
    </xdr:from>
    <xdr:to>
      <xdr:col>72</xdr:col>
      <xdr:colOff>38100</xdr:colOff>
      <xdr:row>98</xdr:row>
      <xdr:rowOff>164512</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865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9589</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6402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79389</xdr:rowOff>
    </xdr:from>
    <xdr:to>
      <xdr:col>67</xdr:col>
      <xdr:colOff>101600</xdr:colOff>
      <xdr:row>99</xdr:row>
      <xdr:rowOff>9539</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81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26066</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656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114619</xdr:rowOff>
    </xdr:from>
    <xdr:to>
      <xdr:col>85</xdr:col>
      <xdr:colOff>177800</xdr:colOff>
      <xdr:row>99</xdr:row>
      <xdr:rowOff>44769</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9167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29546</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316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78474</xdr:rowOff>
    </xdr:from>
    <xdr:to>
      <xdr:col>81</xdr:col>
      <xdr:colOff>101600</xdr:colOff>
      <xdr:row>99</xdr:row>
      <xdr:rowOff>8624</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80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171201</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733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171090</xdr:rowOff>
    </xdr:from>
    <xdr:to>
      <xdr:col>76</xdr:col>
      <xdr:colOff>165100</xdr:colOff>
      <xdr:row>98</xdr:row>
      <xdr:rowOff>101240</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0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98</xdr:row>
      <xdr:rowOff>92367</xdr:rowOff>
    </xdr:from>
    <xdr:ext cx="599010"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292795" y="16894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103716</xdr:rowOff>
    </xdr:from>
    <xdr:to>
      <xdr:col>72</xdr:col>
      <xdr:colOff>38100</xdr:colOff>
      <xdr:row>99</xdr:row>
      <xdr:rowOff>33866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9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24993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102671</xdr:rowOff>
    </xdr:from>
    <xdr:to>
      <xdr:col>67</xdr:col>
      <xdr:colOff>101600</xdr:colOff>
      <xdr:row>99</xdr:row>
      <xdr:rowOff>32821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904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23948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47111" y="16997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145339</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60289"/>
          <a:ext cx="1269" cy="1270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92016</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235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145339</xdr:rowOff>
    </xdr:from>
    <xdr:to>
      <xdr:col>116</xdr:col>
      <xdr:colOff>152400</xdr:colOff>
      <xdr:row>31</xdr:row>
      <xdr:rowOff>145339</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60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119492</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463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96615</xdr:rowOff>
    </xdr:from>
    <xdr:to>
      <xdr:col>116</xdr:col>
      <xdr:colOff>114300</xdr:colOff>
      <xdr:row>39</xdr:row>
      <xdr:rowOff>26765</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61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112599</xdr:rowOff>
    </xdr:from>
    <xdr:to>
      <xdr:col>112</xdr:col>
      <xdr:colOff>38100</xdr:colOff>
      <xdr:row>39</xdr:row>
      <xdr:rowOff>42749</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627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59275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402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117475</xdr:rowOff>
    </xdr:from>
    <xdr:to>
      <xdr:col>107</xdr:col>
      <xdr:colOff>101600</xdr:colOff>
      <xdr:row>39</xdr:row>
      <xdr:rowOff>47625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63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64152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407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117684</xdr:rowOff>
    </xdr:from>
    <xdr:to>
      <xdr:col>102</xdr:col>
      <xdr:colOff>165100</xdr:colOff>
      <xdr:row>39</xdr:row>
      <xdr:rowOff>47834</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632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64362</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408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144621</xdr:rowOff>
    </xdr:from>
    <xdr:to>
      <xdr:col>98</xdr:col>
      <xdr:colOff>38100</xdr:colOff>
      <xdr:row>39</xdr:row>
      <xdr:rowOff>74771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659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91298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434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52</xdr:row>
      <xdr:rowOff>111777</xdr:rowOff>
    </xdr:from>
    <xdr:ext cx="59541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692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168927</xdr:rowOff>
    </xdr:from>
    <xdr:ext cx="59541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692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106032</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678532"/>
          <a:ext cx="1269" cy="1405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52709</xdr:rowOff>
    </xdr:from>
    <xdr:ext cx="599010"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453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106032</xdr:rowOff>
    </xdr:from>
    <xdr:to>
      <xdr:col>116</xdr:col>
      <xdr:colOff>152400</xdr:colOff>
      <xdr:row>50</xdr:row>
      <xdr:rowOff>106032</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678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61382</xdr:rowOff>
    </xdr:from>
    <xdr:to>
      <xdr:col>116</xdr:col>
      <xdr:colOff>63500</xdr:colOff>
      <xdr:row>58</xdr:row>
      <xdr:rowOff>64226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10005482"/>
          <a:ext cx="838200" cy="2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168551</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41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18674</xdr:rowOff>
    </xdr:from>
    <xdr:to>
      <xdr:col>116</xdr:col>
      <xdr:colOff>114300</xdr:colOff>
      <xdr:row>58</xdr:row>
      <xdr:rowOff>120274</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62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64226</xdr:rowOff>
    </xdr:from>
    <xdr:to>
      <xdr:col>111</xdr:col>
      <xdr:colOff>177800</xdr:colOff>
      <xdr:row>58</xdr:row>
      <xdr:rowOff>65543</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20434300" y="10008326"/>
          <a:ext cx="889000" cy="1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15912</xdr:rowOff>
    </xdr:from>
    <xdr:to>
      <xdr:col>112</xdr:col>
      <xdr:colOff>38100</xdr:colOff>
      <xdr:row>58</xdr:row>
      <xdr:rowOff>117512</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60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108639</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527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65543</xdr:rowOff>
    </xdr:from>
    <xdr:to>
      <xdr:col>107</xdr:col>
      <xdr:colOff>50800</xdr:colOff>
      <xdr:row>58</xdr:row>
      <xdr:rowOff>67783</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19545300" y="10009643"/>
          <a:ext cx="889000" cy="2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16013</xdr:rowOff>
    </xdr:from>
    <xdr:to>
      <xdr:col>107</xdr:col>
      <xdr:colOff>101600</xdr:colOff>
      <xdr:row>58</xdr:row>
      <xdr:rowOff>117613</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6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108740</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67783</xdr:rowOff>
    </xdr:from>
    <xdr:to>
      <xdr:col>102</xdr:col>
      <xdr:colOff>114300</xdr:colOff>
      <xdr:row>58</xdr:row>
      <xdr:rowOff>70059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8656300" y="10011883"/>
          <a:ext cx="889000" cy="2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14459</xdr:rowOff>
    </xdr:from>
    <xdr:to>
      <xdr:col>102</xdr:col>
      <xdr:colOff>165100</xdr:colOff>
      <xdr:row>58</xdr:row>
      <xdr:rowOff>116059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58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132586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3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15839</xdr:rowOff>
    </xdr:from>
    <xdr:to>
      <xdr:col>98</xdr:col>
      <xdr:colOff>38100</xdr:colOff>
      <xdr:row>58</xdr:row>
      <xdr:rowOff>117439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59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133966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10582</xdr:rowOff>
    </xdr:from>
    <xdr:to>
      <xdr:col>116</xdr:col>
      <xdr:colOff>114300</xdr:colOff>
      <xdr:row>58</xdr:row>
      <xdr:rowOff>112182</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54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141409</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4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13426</xdr:rowOff>
    </xdr:from>
    <xdr:to>
      <xdr:col>112</xdr:col>
      <xdr:colOff>38100</xdr:colOff>
      <xdr:row>58</xdr:row>
      <xdr:rowOff>115026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57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131553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327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14743</xdr:rowOff>
    </xdr:from>
    <xdr:to>
      <xdr:col>107</xdr:col>
      <xdr:colOff>101600</xdr:colOff>
      <xdr:row>58</xdr:row>
      <xdr:rowOff>116343</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58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132870</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734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16983</xdr:rowOff>
    </xdr:from>
    <xdr:to>
      <xdr:col>102</xdr:col>
      <xdr:colOff>165100</xdr:colOff>
      <xdr:row>58</xdr:row>
      <xdr:rowOff>118583</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961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109710</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53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19259</xdr:rowOff>
    </xdr:from>
    <xdr:to>
      <xdr:col>98</xdr:col>
      <xdr:colOff>38100</xdr:colOff>
      <xdr:row>58</xdr:row>
      <xdr:rowOff>120859</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963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111986</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56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35577</xdr:rowOff>
    </xdr:from>
    <xdr:ext cx="59541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692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168927</xdr:rowOff>
    </xdr:from>
    <xdr:ext cx="59541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692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2" name="繰出金グラフ枠">
          <a:extLst>
            <a:ext uri="{FF2B5EF4-FFF2-40B4-BE49-F238E27FC236}">
              <a16:creationId xmlns:a16="http://schemas.microsoft.com/office/drawing/2014/main" id="{00000000-0008-0000-0600-000054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124921</xdr:rowOff>
    </xdr:from>
    <xdr:to>
      <xdr:col>116</xdr:col>
      <xdr:colOff>62864</xdr:colOff>
      <xdr:row>78</xdr:row>
      <xdr:rowOff>120731</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2159595" y="12297871"/>
          <a:ext cx="1269" cy="1195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124558</xdr:rowOff>
    </xdr:from>
    <xdr:ext cx="534377" cy="259045"/>
    <xdr:sp macro="" textlink="">
      <xdr:nvSpPr>
        <xdr:cNvPr id="854" name="繰出金最小値テキスト">
          <a:extLst>
            <a:ext uri="{FF2B5EF4-FFF2-40B4-BE49-F238E27FC236}">
              <a16:creationId xmlns:a16="http://schemas.microsoft.com/office/drawing/2014/main" id="{00000000-0008-0000-0600-000056030000}"/>
            </a:ext>
          </a:extLst>
        </xdr:cNvPr>
        <xdr:cNvSpPr txBox="1"/>
      </xdr:nvSpPr>
      <xdr:spPr>
        <a:xfrm>
          <a:off x="22212300" y="13497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120731</xdr:rowOff>
    </xdr:from>
    <xdr:to>
      <xdr:col>116</xdr:col>
      <xdr:colOff>152400</xdr:colOff>
      <xdr:row>78</xdr:row>
      <xdr:rowOff>120731</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22072600" y="13493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71598</xdr:rowOff>
    </xdr:from>
    <xdr:ext cx="599010" cy="259045"/>
    <xdr:sp macro="" textlink="">
      <xdr:nvSpPr>
        <xdr:cNvPr id="856" name="繰出金最大値テキスト">
          <a:extLst>
            <a:ext uri="{FF2B5EF4-FFF2-40B4-BE49-F238E27FC236}">
              <a16:creationId xmlns:a16="http://schemas.microsoft.com/office/drawing/2014/main" id="{00000000-0008-0000-0600-000058030000}"/>
            </a:ext>
          </a:extLst>
        </xdr:cNvPr>
        <xdr:cNvSpPr txBox="1"/>
      </xdr:nvSpPr>
      <xdr:spPr>
        <a:xfrm>
          <a:off x="22212300" y="120730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124921</xdr:rowOff>
    </xdr:from>
    <xdr:to>
      <xdr:col>116</xdr:col>
      <xdr:colOff>152400</xdr:colOff>
      <xdr:row>71</xdr:row>
      <xdr:rowOff>124921</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2297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87857</xdr:rowOff>
    </xdr:from>
    <xdr:to>
      <xdr:col>116</xdr:col>
      <xdr:colOff>63500</xdr:colOff>
      <xdr:row>75</xdr:row>
      <xdr:rowOff>89919</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1323300" y="12946607"/>
          <a:ext cx="838200" cy="2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57718</xdr:rowOff>
    </xdr:from>
    <xdr:ext cx="599010" cy="259045"/>
    <xdr:sp macro="" textlink="">
      <xdr:nvSpPr>
        <xdr:cNvPr id="859" name="繰出金平均値テキスト">
          <a:extLst>
            <a:ext uri="{FF2B5EF4-FFF2-40B4-BE49-F238E27FC236}">
              <a16:creationId xmlns:a16="http://schemas.microsoft.com/office/drawing/2014/main" id="{00000000-0008-0000-0600-00005B030000}"/>
            </a:ext>
          </a:extLst>
        </xdr:cNvPr>
        <xdr:cNvSpPr txBox="1"/>
      </xdr:nvSpPr>
      <xdr:spPr>
        <a:xfrm>
          <a:off x="22212300" y="130879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79291</xdr:rowOff>
    </xdr:from>
    <xdr:to>
      <xdr:col>116</xdr:col>
      <xdr:colOff>114300</xdr:colOff>
      <xdr:row>77</xdr:row>
      <xdr:rowOff>9441</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2110700" y="13109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82089</xdr:rowOff>
    </xdr:from>
    <xdr:to>
      <xdr:col>111</xdr:col>
      <xdr:colOff>177800</xdr:colOff>
      <xdr:row>75</xdr:row>
      <xdr:rowOff>89919</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0434300" y="12940839"/>
          <a:ext cx="889000" cy="7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60644</xdr:rowOff>
    </xdr:from>
    <xdr:to>
      <xdr:col>112</xdr:col>
      <xdr:colOff>38100</xdr:colOff>
      <xdr:row>76</xdr:row>
      <xdr:rowOff>162244</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1272500" y="1309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76</xdr:row>
      <xdr:rowOff>153371</xdr:rowOff>
    </xdr:from>
    <xdr:ext cx="59901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23795" y="1318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82089</xdr:rowOff>
    </xdr:from>
    <xdr:to>
      <xdr:col>107</xdr:col>
      <xdr:colOff>50800</xdr:colOff>
      <xdr:row>76</xdr:row>
      <xdr:rowOff>1046</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9545300" y="12940839"/>
          <a:ext cx="889000" cy="904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81704</xdr:rowOff>
    </xdr:from>
    <xdr:to>
      <xdr:col>107</xdr:col>
      <xdr:colOff>101600</xdr:colOff>
      <xdr:row>77</xdr:row>
      <xdr:rowOff>11854</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20383500" y="13111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77</xdr:row>
      <xdr:rowOff>2981</xdr:rowOff>
    </xdr:from>
    <xdr:ext cx="599010"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20134795" y="132046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1046</xdr:rowOff>
    </xdr:from>
    <xdr:to>
      <xdr:col>102</xdr:col>
      <xdr:colOff>114300</xdr:colOff>
      <xdr:row>76</xdr:row>
      <xdr:rowOff>32144</xdr:rowOff>
    </xdr:to>
    <xdr:cxnSp macro="">
      <xdr:nvCxnSpPr>
        <xdr:cNvPr id="867" name="直線コネクタ 866">
          <a:extLst>
            <a:ext uri="{FF2B5EF4-FFF2-40B4-BE49-F238E27FC236}">
              <a16:creationId xmlns:a16="http://schemas.microsoft.com/office/drawing/2014/main" id="{00000000-0008-0000-0600-000063030000}"/>
            </a:ext>
          </a:extLst>
        </xdr:cNvPr>
        <xdr:cNvCxnSpPr/>
      </xdr:nvCxnSpPr>
      <xdr:spPr>
        <a:xfrm flipV="1">
          <a:off x="18656300" y="13031246"/>
          <a:ext cx="889000" cy="31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79744</xdr:rowOff>
    </xdr:from>
    <xdr:to>
      <xdr:col>102</xdr:col>
      <xdr:colOff>165100</xdr:colOff>
      <xdr:row>77</xdr:row>
      <xdr:rowOff>9894</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19494500" y="13109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77</xdr:row>
      <xdr:rowOff>1021</xdr:rowOff>
    </xdr:from>
    <xdr:ext cx="59901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9245795" y="13202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87517</xdr:rowOff>
    </xdr:from>
    <xdr:to>
      <xdr:col>98</xdr:col>
      <xdr:colOff>38100</xdr:colOff>
      <xdr:row>77</xdr:row>
      <xdr:rowOff>17667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8605500" y="1311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77</xdr:row>
      <xdr:rowOff>8794</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356795" y="13210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37057</xdr:rowOff>
    </xdr:from>
    <xdr:to>
      <xdr:col>116</xdr:col>
      <xdr:colOff>114300</xdr:colOff>
      <xdr:row>75</xdr:row>
      <xdr:rowOff>138657</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2110700" y="12895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59934</xdr:rowOff>
    </xdr:from>
    <xdr:ext cx="599010" cy="259045"/>
    <xdr:sp macro="" textlink="">
      <xdr:nvSpPr>
        <xdr:cNvPr id="878" name="繰出金該当値テキスト">
          <a:extLst>
            <a:ext uri="{FF2B5EF4-FFF2-40B4-BE49-F238E27FC236}">
              <a16:creationId xmlns:a16="http://schemas.microsoft.com/office/drawing/2014/main" id="{00000000-0008-0000-0600-00006E030000}"/>
            </a:ext>
          </a:extLst>
        </xdr:cNvPr>
        <xdr:cNvSpPr txBox="1"/>
      </xdr:nvSpPr>
      <xdr:spPr>
        <a:xfrm>
          <a:off x="22212300" y="127472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39119</xdr:rowOff>
    </xdr:from>
    <xdr:to>
      <xdr:col>112</xdr:col>
      <xdr:colOff>38100</xdr:colOff>
      <xdr:row>75</xdr:row>
      <xdr:rowOff>140719</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1272500" y="1289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73</xdr:row>
      <xdr:rowOff>157246</xdr:rowOff>
    </xdr:from>
    <xdr:ext cx="59901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023795" y="12673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31289</xdr:rowOff>
    </xdr:from>
    <xdr:to>
      <xdr:col>107</xdr:col>
      <xdr:colOff>101600</xdr:colOff>
      <xdr:row>75</xdr:row>
      <xdr:rowOff>132889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0383500" y="128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73</xdr:row>
      <xdr:rowOff>149416</xdr:rowOff>
    </xdr:from>
    <xdr:ext cx="59901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134795" y="12665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121696</xdr:rowOff>
    </xdr:from>
    <xdr:to>
      <xdr:col>102</xdr:col>
      <xdr:colOff>165100</xdr:colOff>
      <xdr:row>76</xdr:row>
      <xdr:rowOff>51846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19494500" y="12980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68373</xdr:rowOff>
    </xdr:from>
    <xdr:ext cx="59901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9245795" y="12755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152794</xdr:rowOff>
    </xdr:from>
    <xdr:to>
      <xdr:col>98</xdr:col>
      <xdr:colOff>38100</xdr:colOff>
      <xdr:row>76</xdr:row>
      <xdr:rowOff>82944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8605500" y="1301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99471</xdr:rowOff>
    </xdr:from>
    <xdr:ext cx="599010"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356795" y="1278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1" name="前年度繰上充用金グラフ枠">
          <a:extLst>
            <a:ext uri="{FF2B5EF4-FFF2-40B4-BE49-F238E27FC236}">
              <a16:creationId xmlns:a16="http://schemas.microsoft.com/office/drawing/2014/main" id="{00000000-0008-0000-0600-000085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3" name="前年度繰上充用金最小値テキスト">
          <a:extLst>
            <a:ext uri="{FF2B5EF4-FFF2-40B4-BE49-F238E27FC236}">
              <a16:creationId xmlns:a16="http://schemas.microsoft.com/office/drawing/2014/main" id="{00000000-0008-0000-0600-000087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5" name="前年度繰上充用金最大値テキスト">
          <a:extLst>
            <a:ext uri="{FF2B5EF4-FFF2-40B4-BE49-F238E27FC236}">
              <a16:creationId xmlns:a16="http://schemas.microsoft.com/office/drawing/2014/main" id="{00000000-0008-0000-0600-000089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8" name="前年度繰上充用金平均値テキスト">
          <a:extLst>
            <a:ext uri="{FF2B5EF4-FFF2-40B4-BE49-F238E27FC236}">
              <a16:creationId xmlns:a16="http://schemas.microsoft.com/office/drawing/2014/main" id="{00000000-0008-0000-0600-00008C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フローチャート: 判断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7" name="前年度繰上充用金該当値テキスト">
          <a:extLst>
            <a:ext uri="{FF2B5EF4-FFF2-40B4-BE49-F238E27FC236}">
              <a16:creationId xmlns:a16="http://schemas.microsoft.com/office/drawing/2014/main" id="{00000000-0008-0000-0600-00009F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6" name="正方形/長方形 935">
          <a:extLst>
            <a:ext uri="{FF2B5EF4-FFF2-40B4-BE49-F238E27FC236}">
              <a16:creationId xmlns:a16="http://schemas.microsoft.com/office/drawing/2014/main" id="{00000000-0008-0000-0600-0000A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歳出決算総額は、住民一人当たり</a:t>
          </a:r>
          <a:r>
            <a:rPr kumimoji="1" lang="en-US" altLang="ja-JP" sz="1300">
              <a:latin typeface="ＭＳ Ｐゴシック" panose="020B0600070205080204" pitchFamily="50" charset="-128"/>
              <a:ea typeface="ＭＳ Ｐゴシック" panose="020B0600070205080204" pitchFamily="50" charset="-128"/>
            </a:rPr>
            <a:t>2,625</a:t>
          </a:r>
          <a:r>
            <a:rPr kumimoji="1" lang="ja-JP" altLang="en-US" sz="1300">
              <a:latin typeface="ＭＳ Ｐゴシック" panose="020B0600070205080204" pitchFamily="50" charset="-128"/>
              <a:ea typeface="ＭＳ Ｐゴシック" panose="020B0600070205080204" pitchFamily="50" charset="-128"/>
            </a:rPr>
            <a:t>千円となっている。</a:t>
          </a:r>
        </a:p>
        <a:p>
          <a:r>
            <a:rPr kumimoji="1" lang="ja-JP" altLang="en-US" sz="1300">
              <a:latin typeface="ＭＳ Ｐゴシック" panose="020B0600070205080204" pitchFamily="50" charset="-128"/>
              <a:ea typeface="ＭＳ Ｐゴシック" panose="020B0600070205080204" pitchFamily="50" charset="-128"/>
            </a:rPr>
            <a:t>　項目別に見ると普通建設事業費が類似団体と比較して高い水準となっている。主な要因としては、町立診療所建設事業費及びスポーツ公園野球場改修事業費等の増加である。</a:t>
          </a:r>
        </a:p>
        <a:p>
          <a:r>
            <a:rPr kumimoji="1" lang="ja-JP" altLang="en-US" sz="1300">
              <a:latin typeface="ＭＳ Ｐゴシック" panose="020B0600070205080204" pitchFamily="50" charset="-128"/>
              <a:ea typeface="ＭＳ Ｐゴシック" panose="020B0600070205080204" pitchFamily="50" charset="-128"/>
            </a:rPr>
            <a:t>　今後も、大型の普通建設事業が続く見込みであるが、事務事業の見直し及び公共施設等総合管理計画に基づいた事業の取捨選択を徹底していくことで、住民負担が大きくならないようにする。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85503</xdr:rowOff>
    </xdr:from>
    <xdr:to>
      <xdr:col>24</xdr:col>
      <xdr:colOff>62865</xdr:colOff>
      <xdr:row>38</xdr:row>
      <xdr:rowOff>45345</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229003"/>
          <a:ext cx="1270" cy="1331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49172</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64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45345</xdr:rowOff>
    </xdr:from>
    <xdr:to>
      <xdr:col>24</xdr:col>
      <xdr:colOff>152400</xdr:colOff>
      <xdr:row>38</xdr:row>
      <xdr:rowOff>45345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604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32180</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5004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78,845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85503</xdr:rowOff>
    </xdr:from>
    <xdr:to>
      <xdr:col>24</xdr:col>
      <xdr:colOff>152400</xdr:colOff>
      <xdr:row>30</xdr:row>
      <xdr:rowOff>85503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229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117011</xdr:rowOff>
    </xdr:from>
    <xdr:to>
      <xdr:col>24</xdr:col>
      <xdr:colOff>63500</xdr:colOff>
      <xdr:row>36</xdr:row>
      <xdr:rowOff>121488</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3797300" y="6289211"/>
          <a:ext cx="838200" cy="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138250</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3104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159823</xdr:rowOff>
    </xdr:from>
    <xdr:to>
      <xdr:col>24</xdr:col>
      <xdr:colOff>114300</xdr:colOff>
      <xdr:row>37</xdr:row>
      <xdr:rowOff>89973</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117011</xdr:rowOff>
    </xdr:from>
    <xdr:to>
      <xdr:col>19</xdr:col>
      <xdr:colOff>177800</xdr:colOff>
      <xdr:row>36</xdr:row>
      <xdr:rowOff>124822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908300" y="6289211"/>
          <a:ext cx="889000" cy="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164967</xdr:rowOff>
    </xdr:from>
    <xdr:to>
      <xdr:col>20</xdr:col>
      <xdr:colOff>38100</xdr:colOff>
      <xdr:row>37</xdr:row>
      <xdr:rowOff>95117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86244</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429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124822</xdr:rowOff>
    </xdr:from>
    <xdr:to>
      <xdr:col>15</xdr:col>
      <xdr:colOff>50800</xdr:colOff>
      <xdr:row>36</xdr:row>
      <xdr:rowOff>138443</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297022"/>
          <a:ext cx="889000" cy="13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7290</xdr:rowOff>
    </xdr:from>
    <xdr:to>
      <xdr:col>15</xdr:col>
      <xdr:colOff>101600</xdr:colOff>
      <xdr:row>37</xdr:row>
      <xdr:rowOff>108890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100017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443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121431</xdr:rowOff>
    </xdr:from>
    <xdr:to>
      <xdr:col>10</xdr:col>
      <xdr:colOff>114300</xdr:colOff>
      <xdr:row>36</xdr:row>
      <xdr:rowOff>138443</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1130300" y="6293631"/>
          <a:ext cx="889000" cy="17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9461</xdr:rowOff>
    </xdr:from>
    <xdr:to>
      <xdr:col>10</xdr:col>
      <xdr:colOff>165100</xdr:colOff>
      <xdr:row>37</xdr:row>
      <xdr:rowOff>111061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102188</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445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170129</xdr:rowOff>
    </xdr:from>
    <xdr:to>
      <xdr:col>6</xdr:col>
      <xdr:colOff>38100</xdr:colOff>
      <xdr:row>37</xdr:row>
      <xdr:rowOff>100279</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42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91406</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435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70688</xdr:rowOff>
    </xdr:from>
    <xdr:to>
      <xdr:col>24</xdr:col>
      <xdr:colOff>114300</xdr:colOff>
      <xdr:row>37</xdr:row>
      <xdr:rowOff>838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24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93565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09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66211</xdr:rowOff>
    </xdr:from>
    <xdr:to>
      <xdr:col>20</xdr:col>
      <xdr:colOff>38100</xdr:colOff>
      <xdr:row>36</xdr:row>
      <xdr:rowOff>167811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238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12888</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013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74022</xdr:rowOff>
    </xdr:from>
    <xdr:to>
      <xdr:col>15</xdr:col>
      <xdr:colOff>101600</xdr:colOff>
      <xdr:row>37</xdr:row>
      <xdr:rowOff>4172</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246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20699</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021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87643</xdr:rowOff>
    </xdr:from>
    <xdr:to>
      <xdr:col>10</xdr:col>
      <xdr:colOff>165100</xdr:colOff>
      <xdr:row>37</xdr:row>
      <xdr:rowOff>17793</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259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34320</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035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70631</xdr:rowOff>
    </xdr:from>
    <xdr:to>
      <xdr:col>6</xdr:col>
      <xdr:colOff>38100</xdr:colOff>
      <xdr:row>37</xdr:row>
      <xdr:rowOff>781</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2428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17308</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01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102,426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25400</xdr:rowOff>
    </xdr:from>
    <xdr:to>
      <xdr:col>28</xdr:col>
      <xdr:colOff>114300</xdr:colOff>
      <xdr:row>58</xdr:row>
      <xdr:rowOff>25400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54627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50</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7" name="総務費グラフ枠">
          <a:extLst>
            <a:ext uri="{FF2B5EF4-FFF2-40B4-BE49-F238E27FC236}">
              <a16:creationId xmlns:a16="http://schemas.microsoft.com/office/drawing/2014/main" id="{00000000-0008-0000-0700-00006B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7341</xdr:rowOff>
    </xdr:from>
    <xdr:to>
      <xdr:col>24</xdr:col>
      <xdr:colOff>62865</xdr:colOff>
      <xdr:row>57</xdr:row>
      <xdr:rowOff>123270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flipV="1">
          <a:off x="4633595" y="8751291"/>
          <a:ext cx="1270" cy="11446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127097</xdr:rowOff>
    </xdr:from>
    <xdr:ext cx="599010" cy="259045"/>
    <xdr:sp macro="" textlink="">
      <xdr:nvSpPr>
        <xdr:cNvPr id="109" name="総務費最小値テキスト">
          <a:extLst>
            <a:ext uri="{FF2B5EF4-FFF2-40B4-BE49-F238E27FC236}">
              <a16:creationId xmlns:a16="http://schemas.microsoft.com/office/drawing/2014/main" id="{00000000-0008-0000-0700-00006D000000}"/>
            </a:ext>
          </a:extLst>
        </xdr:cNvPr>
        <xdr:cNvSpPr txBox="1"/>
      </xdr:nvSpPr>
      <xdr:spPr>
        <a:xfrm>
          <a:off x="4686300" y="9899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123270</xdr:rowOff>
    </xdr:from>
    <xdr:to>
      <xdr:col>24</xdr:col>
      <xdr:colOff>152400</xdr:colOff>
      <xdr:row>57</xdr:row>
      <xdr:rowOff>123270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4546600" y="989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125468</xdr:rowOff>
    </xdr:from>
    <xdr:ext cx="690189" cy="259045"/>
    <xdr:sp macro="" textlink="">
      <xdr:nvSpPr>
        <xdr:cNvPr id="111" name="総務費最大値テキスト">
          <a:extLst>
            <a:ext uri="{FF2B5EF4-FFF2-40B4-BE49-F238E27FC236}">
              <a16:creationId xmlns:a16="http://schemas.microsoft.com/office/drawing/2014/main" id="{00000000-0008-0000-0700-00006F000000}"/>
            </a:ext>
          </a:extLst>
        </xdr:cNvPr>
        <xdr:cNvSpPr txBox="1"/>
      </xdr:nvSpPr>
      <xdr:spPr>
        <a:xfrm>
          <a:off x="4686300" y="852651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2,131,600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7341</xdr:rowOff>
    </xdr:from>
    <xdr:to>
      <xdr:col>24</xdr:col>
      <xdr:colOff>152400</xdr:colOff>
      <xdr:row>51</xdr:row>
      <xdr:rowOff>7341</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875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47876</xdr:rowOff>
    </xdr:from>
    <xdr:to>
      <xdr:col>24</xdr:col>
      <xdr:colOff>63500</xdr:colOff>
      <xdr:row>57</xdr:row>
      <xdr:rowOff>51398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3797300" y="9820526"/>
          <a:ext cx="838200" cy="3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134669</xdr:rowOff>
    </xdr:from>
    <xdr:ext cx="599010" cy="259045"/>
    <xdr:sp macro="" textlink="">
      <xdr:nvSpPr>
        <xdr:cNvPr id="114" name="総務費平均値テキスト">
          <a:extLst>
            <a:ext uri="{FF2B5EF4-FFF2-40B4-BE49-F238E27FC236}">
              <a16:creationId xmlns:a16="http://schemas.microsoft.com/office/drawing/2014/main" id="{00000000-0008-0000-0700-000072000000}"/>
            </a:ext>
          </a:extLst>
        </xdr:cNvPr>
        <xdr:cNvSpPr txBox="1"/>
      </xdr:nvSpPr>
      <xdr:spPr>
        <a:xfrm>
          <a:off x="4686300" y="9564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111792</xdr:rowOff>
    </xdr:from>
    <xdr:to>
      <xdr:col>24</xdr:col>
      <xdr:colOff>114300</xdr:colOff>
      <xdr:row>57</xdr:row>
      <xdr:rowOff>41942</xdr:rowOff>
    </xdr:to>
    <xdr:sp macro="" textlink="">
      <xdr:nvSpPr>
        <xdr:cNvPr id="115" name="フローチャート: 判断 114">
          <a:extLst>
            <a:ext uri="{FF2B5EF4-FFF2-40B4-BE49-F238E27FC236}">
              <a16:creationId xmlns:a16="http://schemas.microsoft.com/office/drawing/2014/main" id="{00000000-0008-0000-0700-000073000000}"/>
            </a:ext>
          </a:extLst>
        </xdr:cNvPr>
        <xdr:cNvSpPr/>
      </xdr:nvSpPr>
      <xdr:spPr>
        <a:xfrm>
          <a:off x="4584700" y="9712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10796</xdr:rowOff>
    </xdr:from>
    <xdr:to>
      <xdr:col>19</xdr:col>
      <xdr:colOff>177800</xdr:colOff>
      <xdr:row>57</xdr:row>
      <xdr:rowOff>47876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2908300" y="9783446"/>
          <a:ext cx="889000" cy="37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100198</xdr:rowOff>
    </xdr:from>
    <xdr:to>
      <xdr:col>20</xdr:col>
      <xdr:colOff>38100</xdr:colOff>
      <xdr:row>57</xdr:row>
      <xdr:rowOff>30348</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3746500" y="970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46875</xdr:rowOff>
    </xdr:from>
    <xdr:ext cx="599010" cy="259045"/>
    <xdr:sp macro="" textlink="">
      <xdr:nvSpPr>
        <xdr:cNvPr id="118" name="テキスト ボックス 117">
          <a:extLst>
            <a:ext uri="{FF2B5EF4-FFF2-40B4-BE49-F238E27FC236}">
              <a16:creationId xmlns:a16="http://schemas.microsoft.com/office/drawing/2014/main" id="{00000000-0008-0000-0700-000076000000}"/>
            </a:ext>
          </a:extLst>
        </xdr:cNvPr>
        <xdr:cNvSpPr txBox="1"/>
      </xdr:nvSpPr>
      <xdr:spPr>
        <a:xfrm>
          <a:off x="3497795" y="9476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142485</xdr:rowOff>
    </xdr:from>
    <xdr:to>
      <xdr:col>15</xdr:col>
      <xdr:colOff>50800</xdr:colOff>
      <xdr:row>57</xdr:row>
      <xdr:rowOff>10796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019300" y="9743685"/>
          <a:ext cx="889000" cy="3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106280</xdr:rowOff>
    </xdr:from>
    <xdr:to>
      <xdr:col>15</xdr:col>
      <xdr:colOff>101600</xdr:colOff>
      <xdr:row>57</xdr:row>
      <xdr:rowOff>36430</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2857500" y="970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52957</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2608795" y="94827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142485</xdr:rowOff>
    </xdr:from>
    <xdr:to>
      <xdr:col>10</xdr:col>
      <xdr:colOff>114300</xdr:colOff>
      <xdr:row>57</xdr:row>
      <xdr:rowOff>42387</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1130300" y="9743685"/>
          <a:ext cx="889000" cy="71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76960</xdr:rowOff>
    </xdr:from>
    <xdr:to>
      <xdr:col>10</xdr:col>
      <xdr:colOff>165100</xdr:colOff>
      <xdr:row>57</xdr:row>
      <xdr:rowOff>7110</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1968500" y="9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23637</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1719795" y="9453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155642</xdr:rowOff>
    </xdr:from>
    <xdr:to>
      <xdr:col>6</xdr:col>
      <xdr:colOff>38100</xdr:colOff>
      <xdr:row>57</xdr:row>
      <xdr:rowOff>85792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079500" y="9756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102319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830795" y="9532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598</xdr:rowOff>
    </xdr:from>
    <xdr:to>
      <xdr:col>24</xdr:col>
      <xdr:colOff>114300</xdr:colOff>
      <xdr:row>57</xdr:row>
      <xdr:rowOff>102198</xdr:rowOff>
    </xdr:to>
    <xdr:sp macro="" textlink="">
      <xdr:nvSpPr>
        <xdr:cNvPr id="132" name="楕円 131">
          <a:extLst>
            <a:ext uri="{FF2B5EF4-FFF2-40B4-BE49-F238E27FC236}">
              <a16:creationId xmlns:a16="http://schemas.microsoft.com/office/drawing/2014/main" id="{00000000-0008-0000-0700-000084000000}"/>
            </a:ext>
          </a:extLst>
        </xdr:cNvPr>
        <xdr:cNvSpPr/>
      </xdr:nvSpPr>
      <xdr:spPr>
        <a:xfrm>
          <a:off x="4584700" y="977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90220</xdr:rowOff>
    </xdr:from>
    <xdr:ext cx="599010" cy="259045"/>
    <xdr:sp macro="" textlink="">
      <xdr:nvSpPr>
        <xdr:cNvPr id="133" name="総務費該当値テキスト">
          <a:extLst>
            <a:ext uri="{FF2B5EF4-FFF2-40B4-BE49-F238E27FC236}">
              <a16:creationId xmlns:a16="http://schemas.microsoft.com/office/drawing/2014/main" id="{00000000-0008-0000-0700-000085000000}"/>
            </a:ext>
          </a:extLst>
        </xdr:cNvPr>
        <xdr:cNvSpPr txBox="1"/>
      </xdr:nvSpPr>
      <xdr:spPr>
        <a:xfrm>
          <a:off x="4686300" y="9691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168526</xdr:rowOff>
    </xdr:from>
    <xdr:to>
      <xdr:col>20</xdr:col>
      <xdr:colOff>38100</xdr:colOff>
      <xdr:row>57</xdr:row>
      <xdr:rowOff>98676</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3746500" y="976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89803</xdr:rowOff>
    </xdr:from>
    <xdr:ext cx="59901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497795" y="98624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131446</xdr:rowOff>
    </xdr:from>
    <xdr:to>
      <xdr:col>15</xdr:col>
      <xdr:colOff>101600</xdr:colOff>
      <xdr:row>57</xdr:row>
      <xdr:rowOff>61596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2857500" y="973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52723</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2608795" y="9825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91685</xdr:rowOff>
    </xdr:from>
    <xdr:to>
      <xdr:col>10</xdr:col>
      <xdr:colOff>165100</xdr:colOff>
      <xdr:row>57</xdr:row>
      <xdr:rowOff>21835</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1968500" y="969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12962</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1719795" y="9785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163037</xdr:rowOff>
    </xdr:from>
    <xdr:to>
      <xdr:col>6</xdr:col>
      <xdr:colOff>38100</xdr:colOff>
      <xdr:row>57</xdr:row>
      <xdr:rowOff>93187</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079500" y="9764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84314</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830795" y="9856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2" name="正方形/長方形 141">
          <a:extLst>
            <a:ext uri="{FF2B5EF4-FFF2-40B4-BE49-F238E27FC236}">
              <a16:creationId xmlns:a16="http://schemas.microsoft.com/office/drawing/2014/main" id="{00000000-0008-0000-0700-00008E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250,897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0" name="テキスト ボックス 149">
          <a:extLst>
            <a:ext uri="{FF2B5EF4-FFF2-40B4-BE49-F238E27FC236}">
              <a16:creationId xmlns:a16="http://schemas.microsoft.com/office/drawing/2014/main" id="{00000000-0008-0000-0700-000096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1" name="直線コネクタ 150">
          <a:extLst>
            <a:ext uri="{FF2B5EF4-FFF2-40B4-BE49-F238E27FC236}">
              <a16:creationId xmlns:a16="http://schemas.microsoft.com/office/drawing/2014/main" id="{00000000-0008-0000-0700-000097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67</xdr:row>
      <xdr:rowOff>54627</xdr:rowOff>
    </xdr:from>
    <xdr:ext cx="685572"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76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37543</xdr:rowOff>
    </xdr:from>
    <xdr:to>
      <xdr:col>24</xdr:col>
      <xdr:colOff>62865</xdr:colOff>
      <xdr:row>77</xdr:row>
      <xdr:rowOff>124182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210493"/>
          <a:ext cx="1270" cy="1115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128009</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32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124182</xdr:rowOff>
    </xdr:from>
    <xdr:to>
      <xdr:col>24</xdr:col>
      <xdr:colOff>152400</xdr:colOff>
      <xdr:row>77</xdr:row>
      <xdr:rowOff>124182</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325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155670</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1985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723,626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37543</xdr:rowOff>
    </xdr:from>
    <xdr:to>
      <xdr:col>24</xdr:col>
      <xdr:colOff>152400</xdr:colOff>
      <xdr:row>71</xdr:row>
      <xdr:rowOff>37543</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210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58558</xdr:rowOff>
    </xdr:from>
    <xdr:to>
      <xdr:col>24</xdr:col>
      <xdr:colOff>63500</xdr:colOff>
      <xdr:row>76</xdr:row>
      <xdr:rowOff>64526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3797300" y="13088758"/>
          <a:ext cx="838200" cy="59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10877</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8696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159449</xdr:rowOff>
    </xdr:from>
    <xdr:to>
      <xdr:col>24</xdr:col>
      <xdr:colOff>114300</xdr:colOff>
      <xdr:row>76</xdr:row>
      <xdr:rowOff>89599</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3018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46131</xdr:rowOff>
    </xdr:from>
    <xdr:to>
      <xdr:col>19</xdr:col>
      <xdr:colOff>177800</xdr:colOff>
      <xdr:row>76</xdr:row>
      <xdr:rowOff>58558</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2908300" y="13076331"/>
          <a:ext cx="889000" cy="1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27898</xdr:rowOff>
    </xdr:from>
    <xdr:to>
      <xdr:col>20</xdr:col>
      <xdr:colOff>38100</xdr:colOff>
      <xdr:row>76</xdr:row>
      <xdr:rowOff>129498</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305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120625</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31508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46131</xdr:rowOff>
    </xdr:from>
    <xdr:to>
      <xdr:col>15</xdr:col>
      <xdr:colOff>50800</xdr:colOff>
      <xdr:row>76</xdr:row>
      <xdr:rowOff>81324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019300" y="13076331"/>
          <a:ext cx="889000" cy="35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17928</xdr:rowOff>
    </xdr:from>
    <xdr:to>
      <xdr:col>15</xdr:col>
      <xdr:colOff>101600</xdr:colOff>
      <xdr:row>76</xdr:row>
      <xdr:rowOff>119528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48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110655</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3140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81324</xdr:rowOff>
    </xdr:from>
    <xdr:to>
      <xdr:col>10</xdr:col>
      <xdr:colOff>114300</xdr:colOff>
      <xdr:row>76</xdr:row>
      <xdr:rowOff>133429</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111524"/>
          <a:ext cx="889000" cy="52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59427</xdr:rowOff>
    </xdr:from>
    <xdr:to>
      <xdr:col>10</xdr:col>
      <xdr:colOff>165100</xdr:colOff>
      <xdr:row>76</xdr:row>
      <xdr:rowOff>161027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152154</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3182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92946</xdr:rowOff>
    </xdr:from>
    <xdr:to>
      <xdr:col>6</xdr:col>
      <xdr:colOff>38100</xdr:colOff>
      <xdr:row>77</xdr:row>
      <xdr:rowOff>23096</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2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14223</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32158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13726</xdr:rowOff>
    </xdr:from>
    <xdr:to>
      <xdr:col>24</xdr:col>
      <xdr:colOff>114300</xdr:colOff>
      <xdr:row>76</xdr:row>
      <xdr:rowOff>115326</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043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163603</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223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7758</xdr:rowOff>
    </xdr:from>
    <xdr:to>
      <xdr:col>20</xdr:col>
      <xdr:colOff>38100</xdr:colOff>
      <xdr:row>76</xdr:row>
      <xdr:rowOff>109358</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037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125885</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2813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166781</xdr:rowOff>
    </xdr:from>
    <xdr:to>
      <xdr:col>15</xdr:col>
      <xdr:colOff>101600</xdr:colOff>
      <xdr:row>76</xdr:row>
      <xdr:rowOff>96931</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025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113458</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280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30524</xdr:rowOff>
    </xdr:from>
    <xdr:to>
      <xdr:col>10</xdr:col>
      <xdr:colOff>165100</xdr:colOff>
      <xdr:row>76</xdr:row>
      <xdr:rowOff>132124</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06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148650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28359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82629</xdr:rowOff>
    </xdr:from>
    <xdr:to>
      <xdr:col>6</xdr:col>
      <xdr:colOff>38100</xdr:colOff>
      <xdr:row>77</xdr:row>
      <xdr:rowOff>12779</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112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29306</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2888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09" name="直線コネクタ 208">
          <a:extLst>
            <a:ext uri="{FF2B5EF4-FFF2-40B4-BE49-F238E27FC236}">
              <a16:creationId xmlns:a16="http://schemas.microsoft.com/office/drawing/2014/main" id="{00000000-0008-0000-0700-0000D1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1" name="衛生費グラフ枠">
          <a:extLst>
            <a:ext uri="{FF2B5EF4-FFF2-40B4-BE49-F238E27FC236}">
              <a16:creationId xmlns:a16="http://schemas.microsoft.com/office/drawing/2014/main" id="{00000000-0008-0000-0700-0000DD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161575</xdr:rowOff>
    </xdr:from>
    <xdr:to>
      <xdr:col>24</xdr:col>
      <xdr:colOff>62865</xdr:colOff>
      <xdr:row>98</xdr:row>
      <xdr:rowOff>138088</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flipV="1">
          <a:off x="4633595" y="15420625"/>
          <a:ext cx="1270" cy="15195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141915</xdr:rowOff>
    </xdr:from>
    <xdr:ext cx="534377" cy="259045"/>
    <xdr:sp macro="" textlink="">
      <xdr:nvSpPr>
        <xdr:cNvPr id="223" name="衛生費最小値テキスト">
          <a:extLst>
            <a:ext uri="{FF2B5EF4-FFF2-40B4-BE49-F238E27FC236}">
              <a16:creationId xmlns:a16="http://schemas.microsoft.com/office/drawing/2014/main" id="{00000000-0008-0000-0700-0000DF000000}"/>
            </a:ext>
          </a:extLst>
        </xdr:cNvPr>
        <xdr:cNvSpPr txBox="1"/>
      </xdr:nvSpPr>
      <xdr:spPr>
        <a:xfrm>
          <a:off x="4686300" y="16944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138088</xdr:rowOff>
    </xdr:from>
    <xdr:to>
      <xdr:col>24</xdr:col>
      <xdr:colOff>152400</xdr:colOff>
      <xdr:row>98</xdr:row>
      <xdr:rowOff>138088</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4546600" y="169401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108252</xdr:rowOff>
    </xdr:from>
    <xdr:ext cx="599010" cy="259045"/>
    <xdr:sp macro="" textlink="">
      <xdr:nvSpPr>
        <xdr:cNvPr id="225" name="衛生費最大値テキスト">
          <a:extLst>
            <a:ext uri="{FF2B5EF4-FFF2-40B4-BE49-F238E27FC236}">
              <a16:creationId xmlns:a16="http://schemas.microsoft.com/office/drawing/2014/main" id="{00000000-0008-0000-0700-0000E1000000}"/>
            </a:ext>
          </a:extLst>
        </xdr:cNvPr>
        <xdr:cNvSpPr txBox="1"/>
      </xdr:nvSpPr>
      <xdr:spPr>
        <a:xfrm>
          <a:off x="4686300" y="15195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838,517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161575</xdr:rowOff>
    </xdr:from>
    <xdr:to>
      <xdr:col>24</xdr:col>
      <xdr:colOff>152400</xdr:colOff>
      <xdr:row>89</xdr:row>
      <xdr:rowOff>161575</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5420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89</xdr:row>
      <xdr:rowOff>161575</xdr:rowOff>
    </xdr:from>
    <xdr:to>
      <xdr:col>24</xdr:col>
      <xdr:colOff>63500</xdr:colOff>
      <xdr:row>96</xdr:row>
      <xdr:rowOff>11499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3797300" y="15420625"/>
          <a:ext cx="838200" cy="1050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32800</xdr:rowOff>
    </xdr:from>
    <xdr:ext cx="599010" cy="259045"/>
    <xdr:sp macro="" textlink="">
      <xdr:nvSpPr>
        <xdr:cNvPr id="228" name="衛生費平均値テキスト">
          <a:extLst>
            <a:ext uri="{FF2B5EF4-FFF2-40B4-BE49-F238E27FC236}">
              <a16:creationId xmlns:a16="http://schemas.microsoft.com/office/drawing/2014/main" id="{00000000-0008-0000-0700-0000E4000000}"/>
            </a:ext>
          </a:extLst>
        </xdr:cNvPr>
        <xdr:cNvSpPr txBox="1"/>
      </xdr:nvSpPr>
      <xdr:spPr>
        <a:xfrm>
          <a:off x="4686300" y="166634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54373</xdr:rowOff>
    </xdr:from>
    <xdr:to>
      <xdr:col>24</xdr:col>
      <xdr:colOff>114300</xdr:colOff>
      <xdr:row>97</xdr:row>
      <xdr:rowOff>155973</xdr:rowOff>
    </xdr:to>
    <xdr:sp macro="" textlink="">
      <xdr:nvSpPr>
        <xdr:cNvPr id="229" name="フローチャート: 判断 228">
          <a:extLst>
            <a:ext uri="{FF2B5EF4-FFF2-40B4-BE49-F238E27FC236}">
              <a16:creationId xmlns:a16="http://schemas.microsoft.com/office/drawing/2014/main" id="{00000000-0008-0000-0700-0000E5000000}"/>
            </a:ext>
          </a:extLst>
        </xdr:cNvPr>
        <xdr:cNvSpPr/>
      </xdr:nvSpPr>
      <xdr:spPr>
        <a:xfrm>
          <a:off x="45847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11499</xdr:rowOff>
    </xdr:from>
    <xdr:to>
      <xdr:col>19</xdr:col>
      <xdr:colOff>177800</xdr:colOff>
      <xdr:row>96</xdr:row>
      <xdr:rowOff>130544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2908300" y="16470699"/>
          <a:ext cx="889000" cy="119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78777</xdr:rowOff>
    </xdr:from>
    <xdr:to>
      <xdr:col>20</xdr:col>
      <xdr:colOff>38100</xdr:colOff>
      <xdr:row>98</xdr:row>
      <xdr:rowOff>8927</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3746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98</xdr:row>
      <xdr:rowOff>54</xdr:rowOff>
    </xdr:from>
    <xdr:ext cx="599010" cy="259045"/>
    <xdr:sp macro="" textlink="">
      <xdr:nvSpPr>
        <xdr:cNvPr id="232" name="テキスト ボックス 231">
          <a:extLst>
            <a:ext uri="{FF2B5EF4-FFF2-40B4-BE49-F238E27FC236}">
              <a16:creationId xmlns:a16="http://schemas.microsoft.com/office/drawing/2014/main" id="{00000000-0008-0000-0700-0000E8000000}"/>
            </a:ext>
          </a:extLst>
        </xdr:cNvPr>
        <xdr:cNvSpPr txBox="1"/>
      </xdr:nvSpPr>
      <xdr:spPr>
        <a:xfrm>
          <a:off x="3497795" y="16802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118290</xdr:rowOff>
    </xdr:from>
    <xdr:to>
      <xdr:col>15</xdr:col>
      <xdr:colOff>50800</xdr:colOff>
      <xdr:row>96</xdr:row>
      <xdr:rowOff>130544</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2019300" y="16577490"/>
          <a:ext cx="889000" cy="1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86278</xdr:rowOff>
    </xdr:from>
    <xdr:to>
      <xdr:col>15</xdr:col>
      <xdr:colOff>101600</xdr:colOff>
      <xdr:row>98</xdr:row>
      <xdr:rowOff>16428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2857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7555</xdr:rowOff>
    </xdr:from>
    <xdr:ext cx="599010" cy="259045"/>
    <xdr:sp macro="" textlink="">
      <xdr:nvSpPr>
        <xdr:cNvPr id="235" name="テキスト ボックス 234">
          <a:extLst>
            <a:ext uri="{FF2B5EF4-FFF2-40B4-BE49-F238E27FC236}">
              <a16:creationId xmlns:a16="http://schemas.microsoft.com/office/drawing/2014/main" id="{00000000-0008-0000-0700-0000EB000000}"/>
            </a:ext>
          </a:extLst>
        </xdr:cNvPr>
        <xdr:cNvSpPr txBox="1"/>
      </xdr:nvSpPr>
      <xdr:spPr>
        <a:xfrm>
          <a:off x="2608795" y="16809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96135</xdr:rowOff>
    </xdr:from>
    <xdr:to>
      <xdr:col>10</xdr:col>
      <xdr:colOff>114300</xdr:colOff>
      <xdr:row>96</xdr:row>
      <xdr:rowOff>118290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1130300" y="16555335"/>
          <a:ext cx="889000" cy="22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94886</xdr:rowOff>
    </xdr:from>
    <xdr:to>
      <xdr:col>10</xdr:col>
      <xdr:colOff>165100</xdr:colOff>
      <xdr:row>98</xdr:row>
      <xdr:rowOff>25036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1968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98</xdr:row>
      <xdr:rowOff>16163</xdr:rowOff>
    </xdr:from>
    <xdr:ext cx="599010"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1719795" y="168182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121571</xdr:rowOff>
    </xdr:from>
    <xdr:to>
      <xdr:col>6</xdr:col>
      <xdr:colOff>38100</xdr:colOff>
      <xdr:row>98</xdr:row>
      <xdr:rowOff>51721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079500" y="167522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42848</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830795" y="16844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89</xdr:row>
      <xdr:rowOff>110775</xdr:rowOff>
    </xdr:from>
    <xdr:to>
      <xdr:col>24</xdr:col>
      <xdr:colOff>114300</xdr:colOff>
      <xdr:row>90</xdr:row>
      <xdr:rowOff>40925</xdr:rowOff>
    </xdr:to>
    <xdr:sp macro="" textlink="">
      <xdr:nvSpPr>
        <xdr:cNvPr id="246" name="楕円 245">
          <a:extLst>
            <a:ext uri="{FF2B5EF4-FFF2-40B4-BE49-F238E27FC236}">
              <a16:creationId xmlns:a16="http://schemas.microsoft.com/office/drawing/2014/main" id="{00000000-0008-0000-0700-0000F6000000}"/>
            </a:ext>
          </a:extLst>
        </xdr:cNvPr>
        <xdr:cNvSpPr/>
      </xdr:nvSpPr>
      <xdr:spPr>
        <a:xfrm>
          <a:off x="4584700" y="1536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89</xdr:row>
      <xdr:rowOff>63802</xdr:rowOff>
    </xdr:from>
    <xdr:ext cx="599010" cy="259045"/>
    <xdr:sp macro="" textlink="">
      <xdr:nvSpPr>
        <xdr:cNvPr id="247" name="衛生費該当値テキスト">
          <a:extLst>
            <a:ext uri="{FF2B5EF4-FFF2-40B4-BE49-F238E27FC236}">
              <a16:creationId xmlns:a16="http://schemas.microsoft.com/office/drawing/2014/main" id="{00000000-0008-0000-0700-0000F7000000}"/>
            </a:ext>
          </a:extLst>
        </xdr:cNvPr>
        <xdr:cNvSpPr txBox="1"/>
      </xdr:nvSpPr>
      <xdr:spPr>
        <a:xfrm>
          <a:off x="4686300" y="15322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132149</xdr:rowOff>
    </xdr:from>
    <xdr:to>
      <xdr:col>20</xdr:col>
      <xdr:colOff>38100</xdr:colOff>
      <xdr:row>96</xdr:row>
      <xdr:rowOff>62299</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3746500" y="16419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78826</xdr:rowOff>
    </xdr:from>
    <xdr:ext cx="59901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497795" y="16195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79744</xdr:rowOff>
    </xdr:from>
    <xdr:to>
      <xdr:col>15</xdr:col>
      <xdr:colOff>101600</xdr:colOff>
      <xdr:row>97</xdr:row>
      <xdr:rowOff>9894</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2857500" y="16538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26421</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608795" y="16314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67490</xdr:rowOff>
    </xdr:from>
    <xdr:to>
      <xdr:col>10</xdr:col>
      <xdr:colOff>165100</xdr:colOff>
      <xdr:row>96</xdr:row>
      <xdr:rowOff>169090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1968500" y="16526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14167</xdr:rowOff>
    </xdr:from>
    <xdr:ext cx="59901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719795" y="16301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45335</xdr:rowOff>
    </xdr:from>
    <xdr:to>
      <xdr:col>6</xdr:col>
      <xdr:colOff>38100</xdr:colOff>
      <xdr:row>96</xdr:row>
      <xdr:rowOff>146935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079500" y="16504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163462</xdr:rowOff>
    </xdr:from>
    <xdr:ext cx="59901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830795" y="162797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6" name="正方形/長方形 255">
          <a:extLst>
            <a:ext uri="{FF2B5EF4-FFF2-40B4-BE49-F238E27FC236}">
              <a16:creationId xmlns:a16="http://schemas.microsoft.com/office/drawing/2014/main" id="{00000000-0008-0000-0700-000000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5" name="直線コネクタ 264">
          <a:extLst>
            <a:ext uri="{FF2B5EF4-FFF2-40B4-BE49-F238E27FC236}">
              <a16:creationId xmlns:a16="http://schemas.microsoft.com/office/drawing/2014/main" id="{00000000-0008-0000-0700-000009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67" name="テキスト ボックス 266">
          <a:extLst>
            <a:ext uri="{FF2B5EF4-FFF2-40B4-BE49-F238E27FC236}">
              <a16:creationId xmlns:a16="http://schemas.microsoft.com/office/drawing/2014/main" id="{00000000-0008-0000-0700-00000B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31</xdr:row>
      <xdr:rowOff>21970</xdr:rowOff>
    </xdr:from>
    <xdr:ext cx="53129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072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38299</xdr:rowOff>
    </xdr:from>
    <xdr:ext cx="53129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43797</xdr:rowOff>
    </xdr:from>
    <xdr:to>
      <xdr:col>54</xdr:col>
      <xdr:colOff>189865</xdr:colOff>
      <xdr:row>39</xdr:row>
      <xdr:rowOff>98878</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358747"/>
          <a:ext cx="1270" cy="1426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161924</xdr:rowOff>
    </xdr:from>
    <xdr:ext cx="534377"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133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43797</xdr:rowOff>
    </xdr:from>
    <xdr:to>
      <xdr:col>55</xdr:col>
      <xdr:colOff>88900</xdr:colOff>
      <xdr:row>31</xdr:row>
      <xdr:rowOff>43797</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35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76019</xdr:rowOff>
    </xdr:from>
    <xdr:to>
      <xdr:col>55</xdr:col>
      <xdr:colOff>0</xdr:colOff>
      <xdr:row>39</xdr:row>
      <xdr:rowOff>80808</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flipV="1">
          <a:off x="9639300" y="6762569"/>
          <a:ext cx="838200" cy="4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169797</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5134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146920</xdr:rowOff>
    </xdr:from>
    <xdr:to>
      <xdr:col>55</xdr:col>
      <xdr:colOff>50800</xdr:colOff>
      <xdr:row>39</xdr:row>
      <xdr:rowOff>77070</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66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79393</xdr:rowOff>
    </xdr:from>
    <xdr:to>
      <xdr:col>50</xdr:col>
      <xdr:colOff>114300</xdr:colOff>
      <xdr:row>39</xdr:row>
      <xdr:rowOff>80808</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8750300" y="6765943"/>
          <a:ext cx="889000" cy="1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148880</xdr:rowOff>
    </xdr:from>
    <xdr:to>
      <xdr:col>50</xdr:col>
      <xdr:colOff>165100</xdr:colOff>
      <xdr:row>39</xdr:row>
      <xdr:rowOff>79030</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66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95557</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43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78522</xdr:rowOff>
    </xdr:from>
    <xdr:to>
      <xdr:col>45</xdr:col>
      <xdr:colOff>177800</xdr:colOff>
      <xdr:row>39</xdr:row>
      <xdr:rowOff>79393</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65072"/>
          <a:ext cx="889000" cy="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142676</xdr:rowOff>
    </xdr:from>
    <xdr:to>
      <xdr:col>46</xdr:col>
      <xdr:colOff>38100</xdr:colOff>
      <xdr:row>39</xdr:row>
      <xdr:rowOff>72826</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657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89352</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433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78196</xdr:rowOff>
    </xdr:from>
    <xdr:to>
      <xdr:col>41</xdr:col>
      <xdr:colOff>50800</xdr:colOff>
      <xdr:row>39</xdr:row>
      <xdr:rowOff>78522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764746"/>
          <a:ext cx="889000" cy="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139954</xdr:rowOff>
    </xdr:from>
    <xdr:to>
      <xdr:col>41</xdr:col>
      <xdr:colOff>101600</xdr:colOff>
      <xdr:row>39</xdr:row>
      <xdr:rowOff>70104</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65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86631</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4302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158133</xdr:rowOff>
    </xdr:from>
    <xdr:to>
      <xdr:col>36</xdr:col>
      <xdr:colOff>165100</xdr:colOff>
      <xdr:row>39</xdr:row>
      <xdr:rowOff>88283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673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104810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448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25219</xdr:rowOff>
    </xdr:from>
    <xdr:to>
      <xdr:col>55</xdr:col>
      <xdr:colOff>50800</xdr:colOff>
      <xdr:row>39</xdr:row>
      <xdr:rowOff>126819</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711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125348</xdr:rowOff>
    </xdr:from>
    <xdr:ext cx="378565"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640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30008</xdr:rowOff>
    </xdr:from>
    <xdr:to>
      <xdr:col>50</xdr:col>
      <xdr:colOff>165100</xdr:colOff>
      <xdr:row>39</xdr:row>
      <xdr:rowOff>131608</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716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122735</xdr:rowOff>
    </xdr:from>
    <xdr:ext cx="378565"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50017" y="680928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28593</xdr:rowOff>
    </xdr:from>
    <xdr:to>
      <xdr:col>46</xdr:col>
      <xdr:colOff>38100</xdr:colOff>
      <xdr:row>39</xdr:row>
      <xdr:rowOff>130193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715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121320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61017" y="68078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27722</xdr:rowOff>
    </xdr:from>
    <xdr:to>
      <xdr:col>41</xdr:col>
      <xdr:colOff>101600</xdr:colOff>
      <xdr:row>39</xdr:row>
      <xdr:rowOff>129322</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714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120449</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672017" y="680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27396</xdr:rowOff>
    </xdr:from>
    <xdr:to>
      <xdr:col>36</xdr:col>
      <xdr:colOff>165100</xdr:colOff>
      <xdr:row>39</xdr:row>
      <xdr:rowOff>128996</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713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120123</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8066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28,301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25400</xdr:rowOff>
    </xdr:from>
    <xdr:to>
      <xdr:col>59</xdr:col>
      <xdr:colOff>50800</xdr:colOff>
      <xdr:row>58</xdr:row>
      <xdr:rowOff>25400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54627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9827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82550</xdr:rowOff>
    </xdr:from>
    <xdr:to>
      <xdr:col>59</xdr:col>
      <xdr:colOff>50800</xdr:colOff>
      <xdr:row>51</xdr:row>
      <xdr:rowOff>82550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50</xdr:row>
      <xdr:rowOff>111777</xdr:rowOff>
    </xdr:from>
    <xdr:ext cx="685572"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5918428" y="8684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3" name="農林水産業費グラフ枠">
          <a:extLst>
            <a:ext uri="{FF2B5EF4-FFF2-40B4-BE49-F238E27FC236}">
              <a16:creationId xmlns:a16="http://schemas.microsoft.com/office/drawing/2014/main" id="{00000000-0008-0000-0700-00004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17438</xdr:rowOff>
    </xdr:from>
    <xdr:to>
      <xdr:col>54</xdr:col>
      <xdr:colOff>189865</xdr:colOff>
      <xdr:row>58</xdr:row>
      <xdr:rowOff>12659</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flipV="1">
          <a:off x="10475595" y="8761388"/>
          <a:ext cx="1270" cy="1195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16486</xdr:rowOff>
    </xdr:from>
    <xdr:ext cx="534377" cy="259045"/>
    <xdr:sp macro="" textlink="">
      <xdr:nvSpPr>
        <xdr:cNvPr id="335" name="農林水産業費最小値テキスト">
          <a:extLst>
            <a:ext uri="{FF2B5EF4-FFF2-40B4-BE49-F238E27FC236}">
              <a16:creationId xmlns:a16="http://schemas.microsoft.com/office/drawing/2014/main" id="{00000000-0008-0000-0700-00004F010000}"/>
            </a:ext>
          </a:extLst>
        </xdr:cNvPr>
        <xdr:cNvSpPr txBox="1"/>
      </xdr:nvSpPr>
      <xdr:spPr>
        <a:xfrm>
          <a:off x="10528300" y="9960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12659</xdr:rowOff>
    </xdr:from>
    <xdr:to>
      <xdr:col>55</xdr:col>
      <xdr:colOff>88900</xdr:colOff>
      <xdr:row>58</xdr:row>
      <xdr:rowOff>12659</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10388600" y="99567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135565</xdr:rowOff>
    </xdr:from>
    <xdr:ext cx="690189" cy="259045"/>
    <xdr:sp macro="" textlink="">
      <xdr:nvSpPr>
        <xdr:cNvPr id="337" name="農林水産業費最大値テキスト">
          <a:extLst>
            <a:ext uri="{FF2B5EF4-FFF2-40B4-BE49-F238E27FC236}">
              <a16:creationId xmlns:a16="http://schemas.microsoft.com/office/drawing/2014/main" id="{00000000-0008-0000-0700-000051010000}"/>
            </a:ext>
          </a:extLst>
        </xdr:cNvPr>
        <xdr:cNvSpPr txBox="1"/>
      </xdr:nvSpPr>
      <xdr:spPr>
        <a:xfrm>
          <a:off x="10528300" y="853661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2,113,931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17438</xdr:rowOff>
    </xdr:from>
    <xdr:to>
      <xdr:col>55</xdr:col>
      <xdr:colOff>88900</xdr:colOff>
      <xdr:row>51</xdr:row>
      <xdr:rowOff>17438</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10388600" y="876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10749</xdr:rowOff>
    </xdr:from>
    <xdr:to>
      <xdr:col>55</xdr:col>
      <xdr:colOff>0</xdr:colOff>
      <xdr:row>57</xdr:row>
      <xdr:rowOff>103534</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9639300" y="9783399"/>
          <a:ext cx="838200" cy="92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64551</xdr:rowOff>
    </xdr:from>
    <xdr:ext cx="599010" cy="259045"/>
    <xdr:sp macro="" textlink="">
      <xdr:nvSpPr>
        <xdr:cNvPr id="340" name="農林水産業費平均値テキスト">
          <a:extLst>
            <a:ext uri="{FF2B5EF4-FFF2-40B4-BE49-F238E27FC236}">
              <a16:creationId xmlns:a16="http://schemas.microsoft.com/office/drawing/2014/main" id="{00000000-0008-0000-0700-000054010000}"/>
            </a:ext>
          </a:extLst>
        </xdr:cNvPr>
        <xdr:cNvSpPr txBox="1"/>
      </xdr:nvSpPr>
      <xdr:spPr>
        <a:xfrm>
          <a:off x="10528300" y="966575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41674</xdr:rowOff>
    </xdr:from>
    <xdr:to>
      <xdr:col>55</xdr:col>
      <xdr:colOff>50800</xdr:colOff>
      <xdr:row>57</xdr:row>
      <xdr:rowOff>143274</xdr:rowOff>
    </xdr:to>
    <xdr:sp macro="" textlink="">
      <xdr:nvSpPr>
        <xdr:cNvPr id="341" name="フローチャート: 判断 340">
          <a:extLst>
            <a:ext uri="{FF2B5EF4-FFF2-40B4-BE49-F238E27FC236}">
              <a16:creationId xmlns:a16="http://schemas.microsoft.com/office/drawing/2014/main" id="{00000000-0008-0000-0700-000055010000}"/>
            </a:ext>
          </a:extLst>
        </xdr:cNvPr>
        <xdr:cNvSpPr/>
      </xdr:nvSpPr>
      <xdr:spPr>
        <a:xfrm>
          <a:off x="10426700" y="98143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10749</xdr:rowOff>
    </xdr:from>
    <xdr:to>
      <xdr:col>50</xdr:col>
      <xdr:colOff>114300</xdr:colOff>
      <xdr:row>57</xdr:row>
      <xdr:rowOff>116748</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8750300" y="9783399"/>
          <a:ext cx="889000" cy="105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37322</xdr:rowOff>
    </xdr:from>
    <xdr:to>
      <xdr:col>50</xdr:col>
      <xdr:colOff>165100</xdr:colOff>
      <xdr:row>57</xdr:row>
      <xdr:rowOff>138922</xdr:rowOff>
    </xdr:to>
    <xdr:sp macro="" textlink="">
      <xdr:nvSpPr>
        <xdr:cNvPr id="343" name="フローチャート: 判断 342">
          <a:extLst>
            <a:ext uri="{FF2B5EF4-FFF2-40B4-BE49-F238E27FC236}">
              <a16:creationId xmlns:a16="http://schemas.microsoft.com/office/drawing/2014/main" id="{00000000-0008-0000-0700-000057010000}"/>
            </a:ext>
          </a:extLst>
        </xdr:cNvPr>
        <xdr:cNvSpPr/>
      </xdr:nvSpPr>
      <xdr:spPr>
        <a:xfrm>
          <a:off x="9588500" y="98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130049</xdr:rowOff>
    </xdr:from>
    <xdr:ext cx="599010"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9339795" y="9902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115300</xdr:rowOff>
    </xdr:from>
    <xdr:to>
      <xdr:col>45</xdr:col>
      <xdr:colOff>177800</xdr:colOff>
      <xdr:row>57</xdr:row>
      <xdr:rowOff>116748</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7861300" y="9887950"/>
          <a:ext cx="889000" cy="1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49384</xdr:rowOff>
    </xdr:from>
    <xdr:to>
      <xdr:col>46</xdr:col>
      <xdr:colOff>38100</xdr:colOff>
      <xdr:row>57</xdr:row>
      <xdr:rowOff>150984</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8699500" y="9822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55</xdr:row>
      <xdr:rowOff>167511</xdr:rowOff>
    </xdr:from>
    <xdr:ext cx="599010" cy="259045"/>
    <xdr:sp macro="" textlink="">
      <xdr:nvSpPr>
        <xdr:cNvPr id="347" name="テキスト ボックス 346">
          <a:extLst>
            <a:ext uri="{FF2B5EF4-FFF2-40B4-BE49-F238E27FC236}">
              <a16:creationId xmlns:a16="http://schemas.microsoft.com/office/drawing/2014/main" id="{00000000-0008-0000-0700-00005B010000}"/>
            </a:ext>
          </a:extLst>
        </xdr:cNvPr>
        <xdr:cNvSpPr txBox="1"/>
      </xdr:nvSpPr>
      <xdr:spPr>
        <a:xfrm>
          <a:off x="8450795" y="9597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91245</xdr:rowOff>
    </xdr:from>
    <xdr:to>
      <xdr:col>41</xdr:col>
      <xdr:colOff>50800</xdr:colOff>
      <xdr:row>57</xdr:row>
      <xdr:rowOff>115300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6972300" y="9863895"/>
          <a:ext cx="889000" cy="24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54616</xdr:rowOff>
    </xdr:from>
    <xdr:to>
      <xdr:col>41</xdr:col>
      <xdr:colOff>101600</xdr:colOff>
      <xdr:row>57</xdr:row>
      <xdr:rowOff>156216</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7810500" y="982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1293</xdr:rowOff>
    </xdr:from>
    <xdr:ext cx="599010"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7561795" y="960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56108</xdr:rowOff>
    </xdr:from>
    <xdr:to>
      <xdr:col>36</xdr:col>
      <xdr:colOff>165100</xdr:colOff>
      <xdr:row>57</xdr:row>
      <xdr:rowOff>157708</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6921500" y="9828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148835</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6672795" y="99214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52734</xdr:rowOff>
    </xdr:from>
    <xdr:to>
      <xdr:col>55</xdr:col>
      <xdr:colOff>50800</xdr:colOff>
      <xdr:row>57</xdr:row>
      <xdr:rowOff>154334</xdr:rowOff>
    </xdr:to>
    <xdr:sp macro="" textlink="">
      <xdr:nvSpPr>
        <xdr:cNvPr id="358" name="楕円 357">
          <a:extLst>
            <a:ext uri="{FF2B5EF4-FFF2-40B4-BE49-F238E27FC236}">
              <a16:creationId xmlns:a16="http://schemas.microsoft.com/office/drawing/2014/main" id="{00000000-0008-0000-0700-000066010000}"/>
            </a:ext>
          </a:extLst>
        </xdr:cNvPr>
        <xdr:cNvSpPr/>
      </xdr:nvSpPr>
      <xdr:spPr>
        <a:xfrm>
          <a:off x="10426700" y="982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20101</xdr:rowOff>
    </xdr:from>
    <xdr:ext cx="599010" cy="259045"/>
    <xdr:sp macro="" textlink="">
      <xdr:nvSpPr>
        <xdr:cNvPr id="359" name="農林水産業費該当値テキスト">
          <a:extLst>
            <a:ext uri="{FF2B5EF4-FFF2-40B4-BE49-F238E27FC236}">
              <a16:creationId xmlns:a16="http://schemas.microsoft.com/office/drawing/2014/main" id="{00000000-0008-0000-0700-000067010000}"/>
            </a:ext>
          </a:extLst>
        </xdr:cNvPr>
        <xdr:cNvSpPr txBox="1"/>
      </xdr:nvSpPr>
      <xdr:spPr>
        <a:xfrm>
          <a:off x="10528300" y="9792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131399</xdr:rowOff>
    </xdr:from>
    <xdr:to>
      <xdr:col>50</xdr:col>
      <xdr:colOff>165100</xdr:colOff>
      <xdr:row>57</xdr:row>
      <xdr:rowOff>61549</xdr:rowOff>
    </xdr:to>
    <xdr:sp macro="" textlink="">
      <xdr:nvSpPr>
        <xdr:cNvPr id="360" name="楕円 359">
          <a:extLst>
            <a:ext uri="{FF2B5EF4-FFF2-40B4-BE49-F238E27FC236}">
              <a16:creationId xmlns:a16="http://schemas.microsoft.com/office/drawing/2014/main" id="{00000000-0008-0000-0700-000068010000}"/>
            </a:ext>
          </a:extLst>
        </xdr:cNvPr>
        <xdr:cNvSpPr/>
      </xdr:nvSpPr>
      <xdr:spPr>
        <a:xfrm>
          <a:off x="9588500" y="973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55</xdr:row>
      <xdr:rowOff>78076</xdr:rowOff>
    </xdr:from>
    <xdr:ext cx="59901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339795" y="9507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65948</xdr:rowOff>
    </xdr:from>
    <xdr:to>
      <xdr:col>46</xdr:col>
      <xdr:colOff>38100</xdr:colOff>
      <xdr:row>57</xdr:row>
      <xdr:rowOff>167548</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8699500" y="9838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158675</xdr:rowOff>
    </xdr:from>
    <xdr:ext cx="59901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450795" y="9931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64500</xdr:rowOff>
    </xdr:from>
    <xdr:to>
      <xdr:col>41</xdr:col>
      <xdr:colOff>101600</xdr:colOff>
      <xdr:row>57</xdr:row>
      <xdr:rowOff>166100</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7810500" y="9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157227</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561795" y="9929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40445</xdr:rowOff>
    </xdr:from>
    <xdr:to>
      <xdr:col>36</xdr:col>
      <xdr:colOff>165100</xdr:colOff>
      <xdr:row>57</xdr:row>
      <xdr:rowOff>142045</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6921500" y="9813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55</xdr:row>
      <xdr:rowOff>158572</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6672795" y="9588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8" name="正方形/長方形 367">
          <a:extLst>
            <a:ext uri="{FF2B5EF4-FFF2-40B4-BE49-F238E27FC236}">
              <a16:creationId xmlns:a16="http://schemas.microsoft.com/office/drawing/2014/main" id="{00000000-0008-0000-0700-00007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7" name="直線コネクタ 376">
          <a:extLst>
            <a:ext uri="{FF2B5EF4-FFF2-40B4-BE49-F238E27FC236}">
              <a16:creationId xmlns:a16="http://schemas.microsoft.com/office/drawing/2014/main" id="{00000000-0008-0000-0700-00007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0" name="直線コネクタ 379">
          <a:extLst>
            <a:ext uri="{FF2B5EF4-FFF2-40B4-BE49-F238E27FC236}">
              <a16:creationId xmlns:a16="http://schemas.microsoft.com/office/drawing/2014/main" id="{00000000-0008-0000-0700-00007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0" name="商工費グラフ枠">
          <a:extLst>
            <a:ext uri="{FF2B5EF4-FFF2-40B4-BE49-F238E27FC236}">
              <a16:creationId xmlns:a16="http://schemas.microsoft.com/office/drawing/2014/main" id="{00000000-0008-0000-0700-00008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2212</xdr:rowOff>
    </xdr:from>
    <xdr:to>
      <xdr:col>54</xdr:col>
      <xdr:colOff>189865</xdr:colOff>
      <xdr:row>79</xdr:row>
      <xdr:rowOff>41170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flipV="1">
          <a:off x="10475595" y="12003712"/>
          <a:ext cx="1270" cy="158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44997</xdr:rowOff>
    </xdr:from>
    <xdr:ext cx="378565" cy="259045"/>
    <xdr:sp macro="" textlink="">
      <xdr:nvSpPr>
        <xdr:cNvPr id="392" name="商工費最小値テキスト">
          <a:extLst>
            <a:ext uri="{FF2B5EF4-FFF2-40B4-BE49-F238E27FC236}">
              <a16:creationId xmlns:a16="http://schemas.microsoft.com/office/drawing/2014/main" id="{00000000-0008-0000-0700-000088010000}"/>
            </a:ext>
          </a:extLst>
        </xdr:cNvPr>
        <xdr:cNvSpPr txBox="1"/>
      </xdr:nvSpPr>
      <xdr:spPr>
        <a:xfrm>
          <a:off x="10528300" y="135895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41170</xdr:rowOff>
    </xdr:from>
    <xdr:to>
      <xdr:col>55</xdr:col>
      <xdr:colOff>88900</xdr:colOff>
      <xdr:row>79</xdr:row>
      <xdr:rowOff>41170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10388600" y="13585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120339</xdr:rowOff>
    </xdr:from>
    <xdr:ext cx="599010" cy="259045"/>
    <xdr:sp macro="" textlink="">
      <xdr:nvSpPr>
        <xdr:cNvPr id="394" name="商工費最大値テキスト">
          <a:extLst>
            <a:ext uri="{FF2B5EF4-FFF2-40B4-BE49-F238E27FC236}">
              <a16:creationId xmlns:a16="http://schemas.microsoft.com/office/drawing/2014/main" id="{00000000-0008-0000-0700-00008A010000}"/>
            </a:ext>
          </a:extLst>
        </xdr:cNvPr>
        <xdr:cNvSpPr txBox="1"/>
      </xdr:nvSpPr>
      <xdr:spPr>
        <a:xfrm>
          <a:off x="10528300" y="11778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416,086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2212</xdr:rowOff>
    </xdr:from>
    <xdr:to>
      <xdr:col>55</xdr:col>
      <xdr:colOff>88900</xdr:colOff>
      <xdr:row>70</xdr:row>
      <xdr:rowOff>2212</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10388600" y="1200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54497</xdr:rowOff>
    </xdr:from>
    <xdr:to>
      <xdr:col>55</xdr:col>
      <xdr:colOff>0</xdr:colOff>
      <xdr:row>78</xdr:row>
      <xdr:rowOff>52208</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flipV="1">
          <a:off x="9639300" y="12741797"/>
          <a:ext cx="838200" cy="683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49362</xdr:rowOff>
    </xdr:from>
    <xdr:ext cx="534377" cy="259045"/>
    <xdr:sp macro="" textlink="">
      <xdr:nvSpPr>
        <xdr:cNvPr id="397" name="商工費平均値テキスト">
          <a:extLst>
            <a:ext uri="{FF2B5EF4-FFF2-40B4-BE49-F238E27FC236}">
              <a16:creationId xmlns:a16="http://schemas.microsoft.com/office/drawing/2014/main" id="{00000000-0008-0000-0700-00008D010000}"/>
            </a:ext>
          </a:extLst>
        </xdr:cNvPr>
        <xdr:cNvSpPr txBox="1"/>
      </xdr:nvSpPr>
      <xdr:spPr>
        <a:xfrm>
          <a:off x="10528300" y="132510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70935</xdr:rowOff>
    </xdr:from>
    <xdr:to>
      <xdr:col>55</xdr:col>
      <xdr:colOff>50800</xdr:colOff>
      <xdr:row>78</xdr:row>
      <xdr:rowOff>1085</xdr:rowOff>
    </xdr:to>
    <xdr:sp macro="" textlink="">
      <xdr:nvSpPr>
        <xdr:cNvPr id="398" name="フローチャート: 判断 397">
          <a:extLst>
            <a:ext uri="{FF2B5EF4-FFF2-40B4-BE49-F238E27FC236}">
              <a16:creationId xmlns:a16="http://schemas.microsoft.com/office/drawing/2014/main" id="{00000000-0008-0000-0700-00008E010000}"/>
            </a:ext>
          </a:extLst>
        </xdr:cNvPr>
        <xdr:cNvSpPr/>
      </xdr:nvSpPr>
      <xdr:spPr>
        <a:xfrm>
          <a:off x="104267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52208</xdr:rowOff>
    </xdr:from>
    <xdr:to>
      <xdr:col>50</xdr:col>
      <xdr:colOff>114300</xdr:colOff>
      <xdr:row>78</xdr:row>
      <xdr:rowOff>67070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8750300" y="13425308"/>
          <a:ext cx="889000" cy="14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60981</xdr:rowOff>
    </xdr:from>
    <xdr:to>
      <xdr:col>50</xdr:col>
      <xdr:colOff>165100</xdr:colOff>
      <xdr:row>77</xdr:row>
      <xdr:rowOff>162581</xdr:rowOff>
    </xdr:to>
    <xdr:sp macro="" textlink="">
      <xdr:nvSpPr>
        <xdr:cNvPr id="400" name="フローチャート: 判断 399">
          <a:extLst>
            <a:ext uri="{FF2B5EF4-FFF2-40B4-BE49-F238E27FC236}">
              <a16:creationId xmlns:a16="http://schemas.microsoft.com/office/drawing/2014/main" id="{00000000-0008-0000-0700-000090010000}"/>
            </a:ext>
          </a:extLst>
        </xdr:cNvPr>
        <xdr:cNvSpPr/>
      </xdr:nvSpPr>
      <xdr:spPr>
        <a:xfrm>
          <a:off x="9588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7658</xdr:rowOff>
    </xdr:from>
    <xdr:ext cx="534377"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9372111" y="13037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161364</xdr:rowOff>
    </xdr:from>
    <xdr:to>
      <xdr:col>45</xdr:col>
      <xdr:colOff>177800</xdr:colOff>
      <xdr:row>78</xdr:row>
      <xdr:rowOff>67070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7861300" y="13363014"/>
          <a:ext cx="889000" cy="771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92580</xdr:rowOff>
    </xdr:from>
    <xdr:to>
      <xdr:col>46</xdr:col>
      <xdr:colOff>38100</xdr:colOff>
      <xdr:row>78</xdr:row>
      <xdr:rowOff>22730</xdr:rowOff>
    </xdr:to>
    <xdr:sp macro="" textlink="">
      <xdr:nvSpPr>
        <xdr:cNvPr id="403" name="フローチャート: 判断 402">
          <a:extLst>
            <a:ext uri="{FF2B5EF4-FFF2-40B4-BE49-F238E27FC236}">
              <a16:creationId xmlns:a16="http://schemas.microsoft.com/office/drawing/2014/main" id="{00000000-0008-0000-0700-000093010000}"/>
            </a:ext>
          </a:extLst>
        </xdr:cNvPr>
        <xdr:cNvSpPr/>
      </xdr:nvSpPr>
      <xdr:spPr>
        <a:xfrm>
          <a:off x="8699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39257</xdr:rowOff>
    </xdr:from>
    <xdr:ext cx="534377" cy="259045"/>
    <xdr:sp macro="" textlink="">
      <xdr:nvSpPr>
        <xdr:cNvPr id="404" name="テキスト ボックス 403">
          <a:extLst>
            <a:ext uri="{FF2B5EF4-FFF2-40B4-BE49-F238E27FC236}">
              <a16:creationId xmlns:a16="http://schemas.microsoft.com/office/drawing/2014/main" id="{00000000-0008-0000-0700-000094010000}"/>
            </a:ext>
          </a:extLst>
        </xdr:cNvPr>
        <xdr:cNvSpPr txBox="1"/>
      </xdr:nvSpPr>
      <xdr:spPr>
        <a:xfrm>
          <a:off x="8483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20741</xdr:rowOff>
    </xdr:from>
    <xdr:to>
      <xdr:col>41</xdr:col>
      <xdr:colOff>50800</xdr:colOff>
      <xdr:row>77</xdr:row>
      <xdr:rowOff>161364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6972300" y="12879491"/>
          <a:ext cx="889000" cy="4835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80018</xdr:rowOff>
    </xdr:from>
    <xdr:to>
      <xdr:col>41</xdr:col>
      <xdr:colOff>101600</xdr:colOff>
      <xdr:row>78</xdr:row>
      <xdr:rowOff>10168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7810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26695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7594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136857</xdr:rowOff>
    </xdr:from>
    <xdr:to>
      <xdr:col>36</xdr:col>
      <xdr:colOff>165100</xdr:colOff>
      <xdr:row>78</xdr:row>
      <xdr:rowOff>67007</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6921500" y="1333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58134</xdr:rowOff>
    </xdr:from>
    <xdr:ext cx="534377"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6705111" y="13431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3697</xdr:rowOff>
    </xdr:from>
    <xdr:to>
      <xdr:col>55</xdr:col>
      <xdr:colOff>50800</xdr:colOff>
      <xdr:row>74</xdr:row>
      <xdr:rowOff>105297</xdr:rowOff>
    </xdr:to>
    <xdr:sp macro="" textlink="">
      <xdr:nvSpPr>
        <xdr:cNvPr id="415" name="楕円 414">
          <a:extLst>
            <a:ext uri="{FF2B5EF4-FFF2-40B4-BE49-F238E27FC236}">
              <a16:creationId xmlns:a16="http://schemas.microsoft.com/office/drawing/2014/main" id="{00000000-0008-0000-0700-00009F010000}"/>
            </a:ext>
          </a:extLst>
        </xdr:cNvPr>
        <xdr:cNvSpPr/>
      </xdr:nvSpPr>
      <xdr:spPr>
        <a:xfrm>
          <a:off x="10426700" y="1269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26574</xdr:rowOff>
    </xdr:from>
    <xdr:ext cx="599010" cy="259045"/>
    <xdr:sp macro="" textlink="">
      <xdr:nvSpPr>
        <xdr:cNvPr id="416" name="商工費該当値テキスト">
          <a:extLst>
            <a:ext uri="{FF2B5EF4-FFF2-40B4-BE49-F238E27FC236}">
              <a16:creationId xmlns:a16="http://schemas.microsoft.com/office/drawing/2014/main" id="{00000000-0008-0000-0700-0000A0010000}"/>
            </a:ext>
          </a:extLst>
        </xdr:cNvPr>
        <xdr:cNvSpPr txBox="1"/>
      </xdr:nvSpPr>
      <xdr:spPr>
        <a:xfrm>
          <a:off x="10528300" y="1254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1408</xdr:rowOff>
    </xdr:from>
    <xdr:to>
      <xdr:col>50</xdr:col>
      <xdr:colOff>165100</xdr:colOff>
      <xdr:row>78</xdr:row>
      <xdr:rowOff>103008</xdr:rowOff>
    </xdr:to>
    <xdr:sp macro="" textlink="">
      <xdr:nvSpPr>
        <xdr:cNvPr id="417" name="楕円 416">
          <a:extLst>
            <a:ext uri="{FF2B5EF4-FFF2-40B4-BE49-F238E27FC236}">
              <a16:creationId xmlns:a16="http://schemas.microsoft.com/office/drawing/2014/main" id="{00000000-0008-0000-0700-0000A1010000}"/>
            </a:ext>
          </a:extLst>
        </xdr:cNvPr>
        <xdr:cNvSpPr/>
      </xdr:nvSpPr>
      <xdr:spPr>
        <a:xfrm>
          <a:off x="9588500" y="1337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94135</xdr:rowOff>
    </xdr:from>
    <xdr:ext cx="534377"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372111" y="13467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16270</xdr:rowOff>
    </xdr:from>
    <xdr:to>
      <xdr:col>46</xdr:col>
      <xdr:colOff>38100</xdr:colOff>
      <xdr:row>78</xdr:row>
      <xdr:rowOff>117870</xdr:rowOff>
    </xdr:to>
    <xdr:sp macro="" textlink="">
      <xdr:nvSpPr>
        <xdr:cNvPr id="419" name="楕円 418">
          <a:extLst>
            <a:ext uri="{FF2B5EF4-FFF2-40B4-BE49-F238E27FC236}">
              <a16:creationId xmlns:a16="http://schemas.microsoft.com/office/drawing/2014/main" id="{00000000-0008-0000-0700-0000A3010000}"/>
            </a:ext>
          </a:extLst>
        </xdr:cNvPr>
        <xdr:cNvSpPr/>
      </xdr:nvSpPr>
      <xdr:spPr>
        <a:xfrm>
          <a:off x="8699500" y="13389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108997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483111" y="1348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110564</xdr:rowOff>
    </xdr:from>
    <xdr:to>
      <xdr:col>41</xdr:col>
      <xdr:colOff>101600</xdr:colOff>
      <xdr:row>78</xdr:row>
      <xdr:rowOff>40714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7810500" y="13312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31841</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7594111" y="13404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141391</xdr:rowOff>
    </xdr:from>
    <xdr:to>
      <xdr:col>36</xdr:col>
      <xdr:colOff>165100</xdr:colOff>
      <xdr:row>75</xdr:row>
      <xdr:rowOff>71541</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6921500" y="12828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73</xdr:row>
      <xdr:rowOff>88068</xdr:rowOff>
    </xdr:from>
    <xdr:ext cx="59901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6672795" y="126039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5" name="正方形/長方形 424">
          <a:extLst>
            <a:ext uri="{FF2B5EF4-FFF2-40B4-BE49-F238E27FC236}">
              <a16:creationId xmlns:a16="http://schemas.microsoft.com/office/drawing/2014/main" id="{00000000-0008-0000-0700-0000A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4" name="直線コネクタ 433">
          <a:extLst>
            <a:ext uri="{FF2B5EF4-FFF2-40B4-BE49-F238E27FC236}">
              <a16:creationId xmlns:a16="http://schemas.microsoft.com/office/drawing/2014/main" id="{00000000-0008-0000-0700-0000B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135167</xdr:rowOff>
    </xdr:from>
    <xdr:to>
      <xdr:col>54</xdr:col>
      <xdr:colOff>189865</xdr:colOff>
      <xdr:row>99</xdr:row>
      <xdr:rowOff>34223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565667"/>
          <a:ext cx="1270" cy="1442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38050</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11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34223</xdr:rowOff>
    </xdr:from>
    <xdr:to>
      <xdr:col>55</xdr:col>
      <xdr:colOff>88900</xdr:colOff>
      <xdr:row>99</xdr:row>
      <xdr:rowOff>34223</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07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81844</xdr:rowOff>
    </xdr:from>
    <xdr:ext cx="599010"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340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922,776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135167</xdr:rowOff>
    </xdr:from>
    <xdr:to>
      <xdr:col>55</xdr:col>
      <xdr:colOff>88900</xdr:colOff>
      <xdr:row>90</xdr:row>
      <xdr:rowOff>135167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565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5296</xdr:rowOff>
    </xdr:from>
    <xdr:to>
      <xdr:col>55</xdr:col>
      <xdr:colOff>0</xdr:colOff>
      <xdr:row>97</xdr:row>
      <xdr:rowOff>47196</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9639300" y="16635946"/>
          <a:ext cx="838200" cy="41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82886</xdr:rowOff>
    </xdr:from>
    <xdr:ext cx="599010"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713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104459</xdr:rowOff>
    </xdr:from>
    <xdr:to>
      <xdr:col>55</xdr:col>
      <xdr:colOff>50800</xdr:colOff>
      <xdr:row>98</xdr:row>
      <xdr:rowOff>34609</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5296</xdr:rowOff>
    </xdr:from>
    <xdr:to>
      <xdr:col>50</xdr:col>
      <xdr:colOff>114300</xdr:colOff>
      <xdr:row>97</xdr:row>
      <xdr:rowOff>26668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635946"/>
          <a:ext cx="889000" cy="2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115833</xdr:rowOff>
    </xdr:from>
    <xdr:to>
      <xdr:col>50</xdr:col>
      <xdr:colOff>165100</xdr:colOff>
      <xdr:row>98</xdr:row>
      <xdr:rowOff>45983</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37110</xdr:rowOff>
    </xdr:from>
    <xdr:ext cx="599010"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39795" y="168392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26668</xdr:rowOff>
    </xdr:from>
    <xdr:to>
      <xdr:col>45</xdr:col>
      <xdr:colOff>177800</xdr:colOff>
      <xdr:row>97</xdr:row>
      <xdr:rowOff>50310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flipV="1">
          <a:off x="7861300" y="16657318"/>
          <a:ext cx="889000" cy="2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129211</xdr:rowOff>
    </xdr:from>
    <xdr:to>
      <xdr:col>46</xdr:col>
      <xdr:colOff>38100</xdr:colOff>
      <xdr:row>98</xdr:row>
      <xdr:rowOff>59361</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50488</xdr:rowOff>
    </xdr:from>
    <xdr:ext cx="599010"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50795" y="16852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50310</xdr:rowOff>
    </xdr:from>
    <xdr:to>
      <xdr:col>41</xdr:col>
      <xdr:colOff>50800</xdr:colOff>
      <xdr:row>97</xdr:row>
      <xdr:rowOff>123783</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80960"/>
          <a:ext cx="889000" cy="73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138088</xdr:rowOff>
    </xdr:from>
    <xdr:to>
      <xdr:col>41</xdr:col>
      <xdr:colOff>101600</xdr:colOff>
      <xdr:row>98</xdr:row>
      <xdr:rowOff>68238</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59365</xdr:rowOff>
    </xdr:from>
    <xdr:ext cx="599010"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61795" y="168614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151096</xdr:rowOff>
    </xdr:from>
    <xdr:to>
      <xdr:col>36</xdr:col>
      <xdr:colOff>165100</xdr:colOff>
      <xdr:row>98</xdr:row>
      <xdr:rowOff>81246</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781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98</xdr:row>
      <xdr:rowOff>72373</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672795" y="16874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167846</xdr:rowOff>
    </xdr:from>
    <xdr:to>
      <xdr:col>55</xdr:col>
      <xdr:colOff>50800</xdr:colOff>
      <xdr:row>97</xdr:row>
      <xdr:rowOff>97996</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62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19273</xdr:rowOff>
    </xdr:from>
    <xdr:ext cx="599010"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478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125946</xdr:rowOff>
    </xdr:from>
    <xdr:to>
      <xdr:col>50</xdr:col>
      <xdr:colOff>165100</xdr:colOff>
      <xdr:row>97</xdr:row>
      <xdr:rowOff>56096</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585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72623</xdr:rowOff>
    </xdr:from>
    <xdr:ext cx="59901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39795" y="16360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147318</xdr:rowOff>
    </xdr:from>
    <xdr:to>
      <xdr:col>46</xdr:col>
      <xdr:colOff>38100</xdr:colOff>
      <xdr:row>97</xdr:row>
      <xdr:rowOff>77468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606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93995</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50795" y="163817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170960</xdr:rowOff>
    </xdr:from>
    <xdr:to>
      <xdr:col>41</xdr:col>
      <xdr:colOff>101600</xdr:colOff>
      <xdr:row>97</xdr:row>
      <xdr:rowOff>101110</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63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117637</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61795" y="16405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72983</xdr:rowOff>
    </xdr:from>
    <xdr:to>
      <xdr:col>36</xdr:col>
      <xdr:colOff>165100</xdr:colOff>
      <xdr:row>98</xdr:row>
      <xdr:rowOff>3133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03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19660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672795" y="164788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4" name="直線コネクタ 493">
          <a:extLst>
            <a:ext uri="{FF2B5EF4-FFF2-40B4-BE49-F238E27FC236}">
              <a16:creationId xmlns:a16="http://schemas.microsoft.com/office/drawing/2014/main" id="{00000000-0008-0000-0700-0000EE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00000000-0008-0000-0700-0000F8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148195</xdr:rowOff>
    </xdr:from>
    <xdr:to>
      <xdr:col>85</xdr:col>
      <xdr:colOff>126364</xdr:colOff>
      <xdr:row>38</xdr:row>
      <xdr:rowOff>102488</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flipV="1">
          <a:off x="16317595" y="5291695"/>
          <a:ext cx="1269" cy="13258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106315</xdr:rowOff>
    </xdr:from>
    <xdr:ext cx="469744" cy="259045"/>
    <xdr:sp macro="" textlink="">
      <xdr:nvSpPr>
        <xdr:cNvPr id="506" name="消防費最小値テキスト">
          <a:extLst>
            <a:ext uri="{FF2B5EF4-FFF2-40B4-BE49-F238E27FC236}">
              <a16:creationId xmlns:a16="http://schemas.microsoft.com/office/drawing/2014/main" id="{00000000-0008-0000-0700-0000FA010000}"/>
            </a:ext>
          </a:extLst>
        </xdr:cNvPr>
        <xdr:cNvSpPr txBox="1"/>
      </xdr:nvSpPr>
      <xdr:spPr>
        <a:xfrm>
          <a:off x="16370300" y="6621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102488</xdr:rowOff>
    </xdr:from>
    <xdr:to>
      <xdr:col>86</xdr:col>
      <xdr:colOff>25400</xdr:colOff>
      <xdr:row>38</xdr:row>
      <xdr:rowOff>102488</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6230600" y="6617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94872</xdr:rowOff>
    </xdr:from>
    <xdr:ext cx="599010" cy="259045"/>
    <xdr:sp macro="" textlink="">
      <xdr:nvSpPr>
        <xdr:cNvPr id="508" name="消防費最大値テキスト">
          <a:extLst>
            <a:ext uri="{FF2B5EF4-FFF2-40B4-BE49-F238E27FC236}">
              <a16:creationId xmlns:a16="http://schemas.microsoft.com/office/drawing/2014/main" id="{00000000-0008-0000-0700-0000FC010000}"/>
            </a:ext>
          </a:extLst>
        </xdr:cNvPr>
        <xdr:cNvSpPr txBox="1"/>
      </xdr:nvSpPr>
      <xdr:spPr>
        <a:xfrm>
          <a:off x="16370300" y="50669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298,142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148195</xdr:rowOff>
    </xdr:from>
    <xdr:to>
      <xdr:col>86</xdr:col>
      <xdr:colOff>25400</xdr:colOff>
      <xdr:row>30</xdr:row>
      <xdr:rowOff>148195</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5291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84456</xdr:rowOff>
    </xdr:from>
    <xdr:to>
      <xdr:col>85</xdr:col>
      <xdr:colOff>127000</xdr:colOff>
      <xdr:row>37</xdr:row>
      <xdr:rowOff>90396</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flipV="1">
          <a:off x="15481300" y="6428106"/>
          <a:ext cx="838200" cy="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12615</xdr:rowOff>
    </xdr:from>
    <xdr:ext cx="534377" cy="259045"/>
    <xdr:sp macro="" textlink="">
      <xdr:nvSpPr>
        <xdr:cNvPr id="511" name="消防費平均値テキスト">
          <a:extLst>
            <a:ext uri="{FF2B5EF4-FFF2-40B4-BE49-F238E27FC236}">
              <a16:creationId xmlns:a16="http://schemas.microsoft.com/office/drawing/2014/main" id="{00000000-0008-0000-0700-0000FF010000}"/>
            </a:ext>
          </a:extLst>
        </xdr:cNvPr>
        <xdr:cNvSpPr txBox="1"/>
      </xdr:nvSpPr>
      <xdr:spPr>
        <a:xfrm>
          <a:off x="16370300" y="6184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161188</xdr:rowOff>
    </xdr:from>
    <xdr:to>
      <xdr:col>85</xdr:col>
      <xdr:colOff>177800</xdr:colOff>
      <xdr:row>37</xdr:row>
      <xdr:rowOff>91338</xdr:rowOff>
    </xdr:to>
    <xdr:sp macro="" textlink="">
      <xdr:nvSpPr>
        <xdr:cNvPr id="512" name="フローチャート: 判断 511">
          <a:extLst>
            <a:ext uri="{FF2B5EF4-FFF2-40B4-BE49-F238E27FC236}">
              <a16:creationId xmlns:a16="http://schemas.microsoft.com/office/drawing/2014/main" id="{00000000-0008-0000-0700-000000020000}"/>
            </a:ext>
          </a:extLst>
        </xdr:cNvPr>
        <xdr:cNvSpPr/>
      </xdr:nvSpPr>
      <xdr:spPr>
        <a:xfrm>
          <a:off x="16268700" y="6333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81905</xdr:rowOff>
    </xdr:from>
    <xdr:to>
      <xdr:col>81</xdr:col>
      <xdr:colOff>50800</xdr:colOff>
      <xdr:row>37</xdr:row>
      <xdr:rowOff>90396</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4592300" y="6254105"/>
          <a:ext cx="889000" cy="179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167913</xdr:rowOff>
    </xdr:from>
    <xdr:to>
      <xdr:col>81</xdr:col>
      <xdr:colOff>101600</xdr:colOff>
      <xdr:row>37</xdr:row>
      <xdr:rowOff>98063</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5430500" y="6340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114590</xdr:rowOff>
    </xdr:from>
    <xdr:ext cx="534377"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5214111" y="6115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81905</xdr:rowOff>
    </xdr:from>
    <xdr:to>
      <xdr:col>76</xdr:col>
      <xdr:colOff>114300</xdr:colOff>
      <xdr:row>37</xdr:row>
      <xdr:rowOff>13280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flipV="1">
          <a:off x="13703300" y="6254105"/>
          <a:ext cx="889000" cy="1028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20</xdr:rowOff>
    </xdr:from>
    <xdr:to>
      <xdr:col>76</xdr:col>
      <xdr:colOff>165100</xdr:colOff>
      <xdr:row>37</xdr:row>
      <xdr:rowOff>101620</xdr:rowOff>
    </xdr:to>
    <xdr:sp macro="" textlink="">
      <xdr:nvSpPr>
        <xdr:cNvPr id="517" name="フローチャート: 判断 516">
          <a:extLst>
            <a:ext uri="{FF2B5EF4-FFF2-40B4-BE49-F238E27FC236}">
              <a16:creationId xmlns:a16="http://schemas.microsoft.com/office/drawing/2014/main" id="{00000000-0008-0000-0700-000005020000}"/>
            </a:ext>
          </a:extLst>
        </xdr:cNvPr>
        <xdr:cNvSpPr/>
      </xdr:nvSpPr>
      <xdr:spPr>
        <a:xfrm>
          <a:off x="14541500" y="6343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92747</xdr:rowOff>
    </xdr:from>
    <xdr:ext cx="534377"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4325111" y="643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13280</xdr:rowOff>
    </xdr:from>
    <xdr:to>
      <xdr:col>71</xdr:col>
      <xdr:colOff>177800</xdr:colOff>
      <xdr:row>37</xdr:row>
      <xdr:rowOff>109109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2814300" y="6356930"/>
          <a:ext cx="889000" cy="95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111929</xdr:rowOff>
    </xdr:from>
    <xdr:to>
      <xdr:col>72</xdr:col>
      <xdr:colOff>38100</xdr:colOff>
      <xdr:row>37</xdr:row>
      <xdr:rowOff>42079</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3652500" y="6284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58606</xdr:rowOff>
    </xdr:from>
    <xdr:ext cx="534377" cy="259045"/>
    <xdr:sp macro="" textlink="">
      <xdr:nvSpPr>
        <xdr:cNvPr id="521" name="テキスト ボックス 520">
          <a:extLst>
            <a:ext uri="{FF2B5EF4-FFF2-40B4-BE49-F238E27FC236}">
              <a16:creationId xmlns:a16="http://schemas.microsoft.com/office/drawing/2014/main" id="{00000000-0008-0000-0700-000009020000}"/>
            </a:ext>
          </a:extLst>
        </xdr:cNvPr>
        <xdr:cNvSpPr txBox="1"/>
      </xdr:nvSpPr>
      <xdr:spPr>
        <a:xfrm>
          <a:off x="13436111" y="6059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17924</xdr:rowOff>
    </xdr:from>
    <xdr:to>
      <xdr:col>67</xdr:col>
      <xdr:colOff>101600</xdr:colOff>
      <xdr:row>37</xdr:row>
      <xdr:rowOff>119524</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2763500" y="636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136051</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2547111" y="6136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33656</xdr:rowOff>
    </xdr:from>
    <xdr:to>
      <xdr:col>85</xdr:col>
      <xdr:colOff>177800</xdr:colOff>
      <xdr:row>37</xdr:row>
      <xdr:rowOff>135256</xdr:rowOff>
    </xdr:to>
    <xdr:sp macro="" textlink="">
      <xdr:nvSpPr>
        <xdr:cNvPr id="529" name="楕円 528">
          <a:extLst>
            <a:ext uri="{FF2B5EF4-FFF2-40B4-BE49-F238E27FC236}">
              <a16:creationId xmlns:a16="http://schemas.microsoft.com/office/drawing/2014/main" id="{00000000-0008-0000-0700-000011020000}"/>
            </a:ext>
          </a:extLst>
        </xdr:cNvPr>
        <xdr:cNvSpPr/>
      </xdr:nvSpPr>
      <xdr:spPr>
        <a:xfrm>
          <a:off x="16268700" y="6377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12083</xdr:rowOff>
    </xdr:from>
    <xdr:ext cx="534377" cy="259045"/>
    <xdr:sp macro="" textlink="">
      <xdr:nvSpPr>
        <xdr:cNvPr id="530" name="消防費該当値テキスト">
          <a:extLst>
            <a:ext uri="{FF2B5EF4-FFF2-40B4-BE49-F238E27FC236}">
              <a16:creationId xmlns:a16="http://schemas.microsoft.com/office/drawing/2014/main" id="{00000000-0008-0000-0700-000012020000}"/>
            </a:ext>
          </a:extLst>
        </xdr:cNvPr>
        <xdr:cNvSpPr txBox="1"/>
      </xdr:nvSpPr>
      <xdr:spPr>
        <a:xfrm>
          <a:off x="16370300" y="6355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39596</xdr:rowOff>
    </xdr:from>
    <xdr:to>
      <xdr:col>81</xdr:col>
      <xdr:colOff>101600</xdr:colOff>
      <xdr:row>37</xdr:row>
      <xdr:rowOff>141196</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5430500" y="6383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132322</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4759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31105</xdr:rowOff>
    </xdr:from>
    <xdr:to>
      <xdr:col>76</xdr:col>
      <xdr:colOff>165100</xdr:colOff>
      <xdr:row>36</xdr:row>
      <xdr:rowOff>132705</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4541500" y="620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149232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5978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133930</xdr:rowOff>
    </xdr:from>
    <xdr:to>
      <xdr:col>72</xdr:col>
      <xdr:colOff>38100</xdr:colOff>
      <xdr:row>37</xdr:row>
      <xdr:rowOff>64080</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3652500" y="6306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55207</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436111" y="6398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58309</xdr:rowOff>
    </xdr:from>
    <xdr:to>
      <xdr:col>67</xdr:col>
      <xdr:colOff>101600</xdr:colOff>
      <xdr:row>37</xdr:row>
      <xdr:rowOff>159909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2763500" y="6401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151036</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547111" y="6494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00000000-0008-0000-0700-00001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00000000-0008-0000-0700-00002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35577</xdr:rowOff>
    </xdr:from>
    <xdr:ext cx="59541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850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108595</xdr:rowOff>
    </xdr:from>
    <xdr:to>
      <xdr:col>85</xdr:col>
      <xdr:colOff>126364</xdr:colOff>
      <xdr:row>58</xdr:row>
      <xdr:rowOff>111990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flipV="1">
          <a:off x="16317595" y="8681095"/>
          <a:ext cx="1269" cy="13749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115817</xdr:rowOff>
    </xdr:from>
    <xdr:ext cx="534377" cy="259045"/>
    <xdr:sp macro="" textlink="">
      <xdr:nvSpPr>
        <xdr:cNvPr id="563" name="教育費最小値テキスト">
          <a:extLst>
            <a:ext uri="{FF2B5EF4-FFF2-40B4-BE49-F238E27FC236}">
              <a16:creationId xmlns:a16="http://schemas.microsoft.com/office/drawing/2014/main" id="{00000000-0008-0000-0700-000033020000}"/>
            </a:ext>
          </a:extLst>
        </xdr:cNvPr>
        <xdr:cNvSpPr txBox="1"/>
      </xdr:nvSpPr>
      <xdr:spPr>
        <a:xfrm>
          <a:off x="16370300" y="10059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54,546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111990</xdr:rowOff>
    </xdr:from>
    <xdr:to>
      <xdr:col>86</xdr:col>
      <xdr:colOff>25400</xdr:colOff>
      <xdr:row>58</xdr:row>
      <xdr:rowOff>111990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6230600" y="10056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55272</xdr:rowOff>
    </xdr:from>
    <xdr:ext cx="599010" cy="259045"/>
    <xdr:sp macro="" textlink="">
      <xdr:nvSpPr>
        <xdr:cNvPr id="565" name="教育費最大値テキスト">
          <a:extLst>
            <a:ext uri="{FF2B5EF4-FFF2-40B4-BE49-F238E27FC236}">
              <a16:creationId xmlns:a16="http://schemas.microsoft.com/office/drawing/2014/main" id="{00000000-0008-0000-0700-000035020000}"/>
            </a:ext>
          </a:extLst>
        </xdr:cNvPr>
        <xdr:cNvSpPr txBox="1"/>
      </xdr:nvSpPr>
      <xdr:spPr>
        <a:xfrm>
          <a:off x="16370300" y="8456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776,328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108595</xdr:rowOff>
    </xdr:from>
    <xdr:to>
      <xdr:col>86</xdr:col>
      <xdr:colOff>25400</xdr:colOff>
      <xdr:row>50</xdr:row>
      <xdr:rowOff>108595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8681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134338</xdr:rowOff>
    </xdr:from>
    <xdr:to>
      <xdr:col>85</xdr:col>
      <xdr:colOff>127000</xdr:colOff>
      <xdr:row>57</xdr:row>
      <xdr:rowOff>91305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flipV="1">
          <a:off x="15481300" y="9735538"/>
          <a:ext cx="838200" cy="128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8958</xdr:rowOff>
    </xdr:from>
    <xdr:ext cx="599010" cy="259045"/>
    <xdr:sp macro="" textlink="">
      <xdr:nvSpPr>
        <xdr:cNvPr id="568" name="教育費平均値テキスト">
          <a:extLst>
            <a:ext uri="{FF2B5EF4-FFF2-40B4-BE49-F238E27FC236}">
              <a16:creationId xmlns:a16="http://schemas.microsoft.com/office/drawing/2014/main" id="{00000000-0008-0000-0700-000038020000}"/>
            </a:ext>
          </a:extLst>
        </xdr:cNvPr>
        <xdr:cNvSpPr txBox="1"/>
      </xdr:nvSpPr>
      <xdr:spPr>
        <a:xfrm>
          <a:off x="16370300" y="97816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30531</xdr:rowOff>
    </xdr:from>
    <xdr:to>
      <xdr:col>85</xdr:col>
      <xdr:colOff>177800</xdr:colOff>
      <xdr:row>57</xdr:row>
      <xdr:rowOff>132131</xdr:rowOff>
    </xdr:to>
    <xdr:sp macro="" textlink="">
      <xdr:nvSpPr>
        <xdr:cNvPr id="569" name="フローチャート: 判断 568">
          <a:extLst>
            <a:ext uri="{FF2B5EF4-FFF2-40B4-BE49-F238E27FC236}">
              <a16:creationId xmlns:a16="http://schemas.microsoft.com/office/drawing/2014/main" id="{00000000-0008-0000-0700-000039020000}"/>
            </a:ext>
          </a:extLst>
        </xdr:cNvPr>
        <xdr:cNvSpPr/>
      </xdr:nvSpPr>
      <xdr:spPr>
        <a:xfrm>
          <a:off x="16268700" y="980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91305</xdr:rowOff>
    </xdr:from>
    <xdr:to>
      <xdr:col>81</xdr:col>
      <xdr:colOff>50800</xdr:colOff>
      <xdr:row>57</xdr:row>
      <xdr:rowOff>145407</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4592300" y="9863955"/>
          <a:ext cx="8890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75003</xdr:rowOff>
    </xdr:from>
    <xdr:to>
      <xdr:col>81</xdr:col>
      <xdr:colOff>101600</xdr:colOff>
      <xdr:row>58</xdr:row>
      <xdr:rowOff>5153</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5430500" y="984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57</xdr:row>
      <xdr:rowOff>167730</xdr:rowOff>
    </xdr:from>
    <xdr:ext cx="599010"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5181795" y="99403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97447</xdr:rowOff>
    </xdr:from>
    <xdr:to>
      <xdr:col>76</xdr:col>
      <xdr:colOff>114300</xdr:colOff>
      <xdr:row>57</xdr:row>
      <xdr:rowOff>145407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3703300" y="9870097"/>
          <a:ext cx="889000" cy="47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70962</xdr:rowOff>
    </xdr:from>
    <xdr:to>
      <xdr:col>76</xdr:col>
      <xdr:colOff>165100</xdr:colOff>
      <xdr:row>58</xdr:row>
      <xdr:rowOff>1112</xdr:rowOff>
    </xdr:to>
    <xdr:sp macro="" textlink="">
      <xdr:nvSpPr>
        <xdr:cNvPr id="574" name="フローチャート: 判断 573">
          <a:extLst>
            <a:ext uri="{FF2B5EF4-FFF2-40B4-BE49-F238E27FC236}">
              <a16:creationId xmlns:a16="http://schemas.microsoft.com/office/drawing/2014/main" id="{00000000-0008-0000-0700-00003E020000}"/>
            </a:ext>
          </a:extLst>
        </xdr:cNvPr>
        <xdr:cNvSpPr/>
      </xdr:nvSpPr>
      <xdr:spPr>
        <a:xfrm>
          <a:off x="14541500" y="9843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17639</xdr:rowOff>
    </xdr:from>
    <xdr:ext cx="599010"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4292795" y="96188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69520</xdr:rowOff>
    </xdr:from>
    <xdr:to>
      <xdr:col>71</xdr:col>
      <xdr:colOff>177800</xdr:colOff>
      <xdr:row>57</xdr:row>
      <xdr:rowOff>97447</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a:off x="12814300" y="9842170"/>
          <a:ext cx="889000" cy="27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69658</xdr:rowOff>
    </xdr:from>
    <xdr:to>
      <xdr:col>72</xdr:col>
      <xdr:colOff>38100</xdr:colOff>
      <xdr:row>57</xdr:row>
      <xdr:rowOff>171258</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3652500" y="9842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57</xdr:row>
      <xdr:rowOff>162385</xdr:rowOff>
    </xdr:from>
    <xdr:ext cx="599010" cy="259045"/>
    <xdr:sp macro="" textlink="">
      <xdr:nvSpPr>
        <xdr:cNvPr id="578" name="テキスト ボックス 577">
          <a:extLst>
            <a:ext uri="{FF2B5EF4-FFF2-40B4-BE49-F238E27FC236}">
              <a16:creationId xmlns:a16="http://schemas.microsoft.com/office/drawing/2014/main" id="{00000000-0008-0000-0700-000042020000}"/>
            </a:ext>
          </a:extLst>
        </xdr:cNvPr>
        <xdr:cNvSpPr txBox="1"/>
      </xdr:nvSpPr>
      <xdr:spPr>
        <a:xfrm>
          <a:off x="13403795" y="99350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103746</xdr:rowOff>
    </xdr:from>
    <xdr:to>
      <xdr:col>67</xdr:col>
      <xdr:colOff>101600</xdr:colOff>
      <xdr:row>58</xdr:row>
      <xdr:rowOff>33896</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2763500" y="9876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58</xdr:row>
      <xdr:rowOff>25023</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2514795" y="9969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83538</xdr:rowOff>
    </xdr:from>
    <xdr:to>
      <xdr:col>85</xdr:col>
      <xdr:colOff>177800</xdr:colOff>
      <xdr:row>57</xdr:row>
      <xdr:rowOff>13688</xdr:rowOff>
    </xdr:to>
    <xdr:sp macro="" textlink="">
      <xdr:nvSpPr>
        <xdr:cNvPr id="586" name="楕円 585">
          <a:extLst>
            <a:ext uri="{FF2B5EF4-FFF2-40B4-BE49-F238E27FC236}">
              <a16:creationId xmlns:a16="http://schemas.microsoft.com/office/drawing/2014/main" id="{00000000-0008-0000-0700-00004A020000}"/>
            </a:ext>
          </a:extLst>
        </xdr:cNvPr>
        <xdr:cNvSpPr/>
      </xdr:nvSpPr>
      <xdr:spPr>
        <a:xfrm>
          <a:off x="16268700" y="9684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106415</xdr:rowOff>
    </xdr:from>
    <xdr:ext cx="599010" cy="259045"/>
    <xdr:sp macro="" textlink="">
      <xdr:nvSpPr>
        <xdr:cNvPr id="587" name="教育費該当値テキスト">
          <a:extLst>
            <a:ext uri="{FF2B5EF4-FFF2-40B4-BE49-F238E27FC236}">
              <a16:creationId xmlns:a16="http://schemas.microsoft.com/office/drawing/2014/main" id="{00000000-0008-0000-0700-00004B020000}"/>
            </a:ext>
          </a:extLst>
        </xdr:cNvPr>
        <xdr:cNvSpPr txBox="1"/>
      </xdr:nvSpPr>
      <xdr:spPr>
        <a:xfrm>
          <a:off x="16370300" y="9536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40505</xdr:rowOff>
    </xdr:from>
    <xdr:to>
      <xdr:col>81</xdr:col>
      <xdr:colOff>101600</xdr:colOff>
      <xdr:row>57</xdr:row>
      <xdr:rowOff>142105</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5430500" y="9813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55</xdr:row>
      <xdr:rowOff>158632</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181795" y="95883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94607</xdr:rowOff>
    </xdr:from>
    <xdr:to>
      <xdr:col>76</xdr:col>
      <xdr:colOff>165100</xdr:colOff>
      <xdr:row>58</xdr:row>
      <xdr:rowOff>24757</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4541500" y="9867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58</xdr:row>
      <xdr:rowOff>15884</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292795" y="995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46647</xdr:rowOff>
    </xdr:from>
    <xdr:to>
      <xdr:col>72</xdr:col>
      <xdr:colOff>38100</xdr:colOff>
      <xdr:row>57</xdr:row>
      <xdr:rowOff>148247</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3652500" y="9819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55</xdr:row>
      <xdr:rowOff>164774</xdr:rowOff>
    </xdr:from>
    <xdr:ext cx="59901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03795" y="959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18720</xdr:rowOff>
    </xdr:from>
    <xdr:to>
      <xdr:col>67</xdr:col>
      <xdr:colOff>101600</xdr:colOff>
      <xdr:row>57</xdr:row>
      <xdr:rowOff>120320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2763500" y="979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55</xdr:row>
      <xdr:rowOff>136847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14795" y="95665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154161</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flipV="1">
          <a:off x="16317595" y="12155661"/>
          <a:ext cx="1269" cy="1433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66524</xdr:rowOff>
    </xdr:from>
    <xdr:ext cx="249299" cy="259045"/>
    <xdr:sp macro="" textlink="">
      <xdr:nvSpPr>
        <xdr:cNvPr id="620" name="災害復旧費最小値テキスト">
          <a:extLst>
            <a:ext uri="{FF2B5EF4-FFF2-40B4-BE49-F238E27FC236}">
              <a16:creationId xmlns:a16="http://schemas.microsoft.com/office/drawing/2014/main" id="{00000000-0008-0000-0700-00006C020000}"/>
            </a:ext>
          </a:extLst>
        </xdr:cNvPr>
        <xdr:cNvSpPr txBox="1"/>
      </xdr:nvSpPr>
      <xdr:spPr>
        <a:xfrm>
          <a:off x="16370300" y="136110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100838</xdr:rowOff>
    </xdr:from>
    <xdr:ext cx="690189" cy="259045"/>
    <xdr:sp macro="" textlink="">
      <xdr:nvSpPr>
        <xdr:cNvPr id="622" name="災害復旧費最大値テキスト">
          <a:extLst>
            <a:ext uri="{FF2B5EF4-FFF2-40B4-BE49-F238E27FC236}">
              <a16:creationId xmlns:a16="http://schemas.microsoft.com/office/drawing/2014/main" id="{00000000-0008-0000-0700-00006E020000}"/>
            </a:ext>
          </a:extLst>
        </xdr:cNvPr>
        <xdr:cNvSpPr txBox="1"/>
      </xdr:nvSpPr>
      <xdr:spPr>
        <a:xfrm>
          <a:off x="16370300" y="1193088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1,128,613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154161</xdr:rowOff>
    </xdr:from>
    <xdr:to>
      <xdr:col>86</xdr:col>
      <xdr:colOff>25400</xdr:colOff>
      <xdr:row>70</xdr:row>
      <xdr:rowOff>154161</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2155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16314</xdr:rowOff>
    </xdr:from>
    <xdr:to>
      <xdr:col>85</xdr:col>
      <xdr:colOff>127000</xdr:colOff>
      <xdr:row>79</xdr:row>
      <xdr:rowOff>30423</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5481300" y="13560864"/>
          <a:ext cx="838200" cy="14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155424</xdr:rowOff>
    </xdr:from>
    <xdr:ext cx="534377" cy="259045"/>
    <xdr:sp macro="" textlink="">
      <xdr:nvSpPr>
        <xdr:cNvPr id="625" name="災害復旧費平均値テキスト">
          <a:extLst>
            <a:ext uri="{FF2B5EF4-FFF2-40B4-BE49-F238E27FC236}">
              <a16:creationId xmlns:a16="http://schemas.microsoft.com/office/drawing/2014/main" id="{00000000-0008-0000-0700-000071020000}"/>
            </a:ext>
          </a:extLst>
        </xdr:cNvPr>
        <xdr:cNvSpPr txBox="1"/>
      </xdr:nvSpPr>
      <xdr:spPr>
        <a:xfrm>
          <a:off x="16370300" y="1335707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132547</xdr:rowOff>
    </xdr:from>
    <xdr:to>
      <xdr:col>85</xdr:col>
      <xdr:colOff>177800</xdr:colOff>
      <xdr:row>79</xdr:row>
      <xdr:rowOff>62697</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62687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16314</xdr:rowOff>
    </xdr:from>
    <xdr:to>
      <xdr:col>81</xdr:col>
      <xdr:colOff>50800</xdr:colOff>
      <xdr:row>79</xdr:row>
      <xdr:rowOff>39292</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flipV="1">
          <a:off x="14592300" y="13560864"/>
          <a:ext cx="889000" cy="22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131718</xdr:rowOff>
    </xdr:from>
    <xdr:to>
      <xdr:col>81</xdr:col>
      <xdr:colOff>101600</xdr:colOff>
      <xdr:row>79</xdr:row>
      <xdr:rowOff>61868</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5430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78395</xdr:rowOff>
    </xdr:from>
    <xdr:ext cx="534377"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5214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39292</xdr:rowOff>
    </xdr:from>
    <xdr:to>
      <xdr:col>76</xdr:col>
      <xdr:colOff>114300</xdr:colOff>
      <xdr:row>79</xdr:row>
      <xdr:rowOff>44306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3703300" y="13583842"/>
          <a:ext cx="889000" cy="50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133102</xdr:rowOff>
    </xdr:from>
    <xdr:to>
      <xdr:col>76</xdr:col>
      <xdr:colOff>165100</xdr:colOff>
      <xdr:row>79</xdr:row>
      <xdr:rowOff>63252</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4541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79779</xdr:rowOff>
    </xdr:from>
    <xdr:ext cx="534377"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4325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44306</xdr:rowOff>
    </xdr:from>
    <xdr:to>
      <xdr:col>71</xdr:col>
      <xdr:colOff>177800</xdr:colOff>
      <xdr:row>79</xdr:row>
      <xdr:rowOff>44447</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flipV="1">
          <a:off x="12814300" y="13588856"/>
          <a:ext cx="889000" cy="1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135145</xdr:rowOff>
    </xdr:from>
    <xdr:to>
      <xdr:col>72</xdr:col>
      <xdr:colOff>38100</xdr:colOff>
      <xdr:row>79</xdr:row>
      <xdr:rowOff>65295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3652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81822</xdr:rowOff>
    </xdr:from>
    <xdr:ext cx="534377"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3436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135826</xdr:rowOff>
    </xdr:from>
    <xdr:to>
      <xdr:col>67</xdr:col>
      <xdr:colOff>101600</xdr:colOff>
      <xdr:row>79</xdr:row>
      <xdr:rowOff>65976</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2763500" y="1350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82503</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2547111" y="1328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151073</xdr:rowOff>
    </xdr:from>
    <xdr:to>
      <xdr:col>85</xdr:col>
      <xdr:colOff>177800</xdr:colOff>
      <xdr:row>79</xdr:row>
      <xdr:rowOff>81223</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6268700" y="13524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110975</xdr:rowOff>
    </xdr:from>
    <xdr:ext cx="534377" cy="259045"/>
    <xdr:sp macro="" textlink="">
      <xdr:nvSpPr>
        <xdr:cNvPr id="644" name="災害復旧費該当値テキスト">
          <a:extLst>
            <a:ext uri="{FF2B5EF4-FFF2-40B4-BE49-F238E27FC236}">
              <a16:creationId xmlns:a16="http://schemas.microsoft.com/office/drawing/2014/main" id="{00000000-0008-0000-0700-000084020000}"/>
            </a:ext>
          </a:extLst>
        </xdr:cNvPr>
        <xdr:cNvSpPr txBox="1"/>
      </xdr:nvSpPr>
      <xdr:spPr>
        <a:xfrm>
          <a:off x="16370300" y="13484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136964</xdr:rowOff>
    </xdr:from>
    <xdr:to>
      <xdr:col>81</xdr:col>
      <xdr:colOff>101600</xdr:colOff>
      <xdr:row>79</xdr:row>
      <xdr:rowOff>67114</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5430500" y="1351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58241</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14111" y="13602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159942</xdr:rowOff>
    </xdr:from>
    <xdr:to>
      <xdr:col>76</xdr:col>
      <xdr:colOff>165100</xdr:colOff>
      <xdr:row>79</xdr:row>
      <xdr:rowOff>90092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4541500" y="13533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81219</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625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164956</xdr:rowOff>
    </xdr:from>
    <xdr:to>
      <xdr:col>72</xdr:col>
      <xdr:colOff>38100</xdr:colOff>
      <xdr:row>79</xdr:row>
      <xdr:rowOff>95106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3652500" y="1353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86233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3514017" y="13630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165097</xdr:rowOff>
    </xdr:from>
    <xdr:to>
      <xdr:col>67</xdr:col>
      <xdr:colOff>101600</xdr:colOff>
      <xdr:row>79</xdr:row>
      <xdr:rowOff>95247</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2763500" y="1353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86374</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89650" y="1363092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公債費グラフ枠">
          <a:extLst>
            <a:ext uri="{FF2B5EF4-FFF2-40B4-BE49-F238E27FC236}">
              <a16:creationId xmlns:a16="http://schemas.microsoft.com/office/drawing/2014/main" id="{00000000-0008-0000-0700-0000A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23823</xdr:rowOff>
    </xdr:from>
    <xdr:to>
      <xdr:col>85</xdr:col>
      <xdr:colOff>126364</xdr:colOff>
      <xdr:row>98</xdr:row>
      <xdr:rowOff>151482</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flipV="1">
          <a:off x="16317595" y="15625773"/>
          <a:ext cx="1269" cy="132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155309</xdr:rowOff>
    </xdr:from>
    <xdr:ext cx="534377" cy="259045"/>
    <xdr:sp macro="" textlink="">
      <xdr:nvSpPr>
        <xdr:cNvPr id="677" name="公債費最小値テキスト">
          <a:extLst>
            <a:ext uri="{FF2B5EF4-FFF2-40B4-BE49-F238E27FC236}">
              <a16:creationId xmlns:a16="http://schemas.microsoft.com/office/drawing/2014/main" id="{00000000-0008-0000-0700-0000A5020000}"/>
            </a:ext>
          </a:extLst>
        </xdr:cNvPr>
        <xdr:cNvSpPr txBox="1"/>
      </xdr:nvSpPr>
      <xdr:spPr>
        <a:xfrm>
          <a:off x="16370300" y="16957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151482</xdr:rowOff>
    </xdr:from>
    <xdr:to>
      <xdr:col>86</xdr:col>
      <xdr:colOff>25400</xdr:colOff>
      <xdr:row>98</xdr:row>
      <xdr:rowOff>151482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695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141950</xdr:rowOff>
    </xdr:from>
    <xdr:ext cx="599010" cy="259045"/>
    <xdr:sp macro="" textlink="">
      <xdr:nvSpPr>
        <xdr:cNvPr id="679" name="公債費最大値テキスト">
          <a:extLst>
            <a:ext uri="{FF2B5EF4-FFF2-40B4-BE49-F238E27FC236}">
              <a16:creationId xmlns:a16="http://schemas.microsoft.com/office/drawing/2014/main" id="{00000000-0008-0000-0700-0000A7020000}"/>
            </a:ext>
          </a:extLst>
        </xdr:cNvPr>
        <xdr:cNvSpPr txBox="1"/>
      </xdr:nvSpPr>
      <xdr:spPr>
        <a:xfrm>
          <a:off x="16370300" y="15401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730,828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23823</xdr:rowOff>
    </xdr:from>
    <xdr:to>
      <xdr:col>86</xdr:col>
      <xdr:colOff>25400</xdr:colOff>
      <xdr:row>91</xdr:row>
      <xdr:rowOff>23823</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56257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84626</xdr:rowOff>
    </xdr:from>
    <xdr:to>
      <xdr:col>85</xdr:col>
      <xdr:colOff>127000</xdr:colOff>
      <xdr:row>96</xdr:row>
      <xdr:rowOff>68545</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flipV="1">
          <a:off x="15481300" y="16372376"/>
          <a:ext cx="838200" cy="155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157456</xdr:rowOff>
    </xdr:from>
    <xdr:ext cx="599010" cy="259045"/>
    <xdr:sp macro="" textlink="">
      <xdr:nvSpPr>
        <xdr:cNvPr id="682" name="公債費平均値テキスト">
          <a:extLst>
            <a:ext uri="{FF2B5EF4-FFF2-40B4-BE49-F238E27FC236}">
              <a16:creationId xmlns:a16="http://schemas.microsoft.com/office/drawing/2014/main" id="{00000000-0008-0000-0700-0000AA020000}"/>
            </a:ext>
          </a:extLst>
        </xdr:cNvPr>
        <xdr:cNvSpPr txBox="1"/>
      </xdr:nvSpPr>
      <xdr:spPr>
        <a:xfrm>
          <a:off x="16370300" y="1661665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7579</xdr:rowOff>
    </xdr:from>
    <xdr:to>
      <xdr:col>85</xdr:col>
      <xdr:colOff>177800</xdr:colOff>
      <xdr:row>97</xdr:row>
      <xdr:rowOff>109179</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62687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50279</xdr:rowOff>
    </xdr:from>
    <xdr:to>
      <xdr:col>81</xdr:col>
      <xdr:colOff>50800</xdr:colOff>
      <xdr:row>96</xdr:row>
      <xdr:rowOff>68545</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4592300" y="16509479"/>
          <a:ext cx="889000" cy="18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10579</xdr:rowOff>
    </xdr:from>
    <xdr:to>
      <xdr:col>81</xdr:col>
      <xdr:colOff>101600</xdr:colOff>
      <xdr:row>97</xdr:row>
      <xdr:rowOff>112179</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5430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103306</xdr:rowOff>
    </xdr:from>
    <xdr:ext cx="599010"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5181795" y="16733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50279</xdr:rowOff>
    </xdr:from>
    <xdr:to>
      <xdr:col>76</xdr:col>
      <xdr:colOff>114300</xdr:colOff>
      <xdr:row>96</xdr:row>
      <xdr:rowOff>115047</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3703300" y="16509479"/>
          <a:ext cx="889000" cy="64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36629</xdr:rowOff>
    </xdr:from>
    <xdr:to>
      <xdr:col>76</xdr:col>
      <xdr:colOff>165100</xdr:colOff>
      <xdr:row>97</xdr:row>
      <xdr:rowOff>138229</xdr:rowOff>
    </xdr:to>
    <xdr:sp macro="" textlink="">
      <xdr:nvSpPr>
        <xdr:cNvPr id="688" name="フローチャート: 判断 687">
          <a:extLst>
            <a:ext uri="{FF2B5EF4-FFF2-40B4-BE49-F238E27FC236}">
              <a16:creationId xmlns:a16="http://schemas.microsoft.com/office/drawing/2014/main" id="{00000000-0008-0000-0700-0000B0020000}"/>
            </a:ext>
          </a:extLst>
        </xdr:cNvPr>
        <xdr:cNvSpPr/>
      </xdr:nvSpPr>
      <xdr:spPr>
        <a:xfrm>
          <a:off x="14541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97</xdr:row>
      <xdr:rowOff>129356</xdr:rowOff>
    </xdr:from>
    <xdr:ext cx="599010"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4292795" y="1676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115047</xdr:rowOff>
    </xdr:from>
    <xdr:to>
      <xdr:col>71</xdr:col>
      <xdr:colOff>177800</xdr:colOff>
      <xdr:row>96</xdr:row>
      <xdr:rowOff>153921</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2814300" y="16574247"/>
          <a:ext cx="889000" cy="38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50507</xdr:rowOff>
    </xdr:from>
    <xdr:to>
      <xdr:col>72</xdr:col>
      <xdr:colOff>38100</xdr:colOff>
      <xdr:row>97</xdr:row>
      <xdr:rowOff>152107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3652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143234</xdr:rowOff>
    </xdr:from>
    <xdr:ext cx="599010"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3403795" y="16773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58934</xdr:rowOff>
    </xdr:from>
    <xdr:to>
      <xdr:col>67</xdr:col>
      <xdr:colOff>101600</xdr:colOff>
      <xdr:row>97</xdr:row>
      <xdr:rowOff>160534</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2763500" y="1668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151661</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2514795" y="167823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33826</xdr:rowOff>
    </xdr:from>
    <xdr:to>
      <xdr:col>85</xdr:col>
      <xdr:colOff>177800</xdr:colOff>
      <xdr:row>95</xdr:row>
      <xdr:rowOff>135426</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6268700" y="16321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56703</xdr:rowOff>
    </xdr:from>
    <xdr:ext cx="599010" cy="259045"/>
    <xdr:sp macro="" textlink="">
      <xdr:nvSpPr>
        <xdr:cNvPr id="701" name="公債費該当値テキスト">
          <a:extLst>
            <a:ext uri="{FF2B5EF4-FFF2-40B4-BE49-F238E27FC236}">
              <a16:creationId xmlns:a16="http://schemas.microsoft.com/office/drawing/2014/main" id="{00000000-0008-0000-0700-0000BD020000}"/>
            </a:ext>
          </a:extLst>
        </xdr:cNvPr>
        <xdr:cNvSpPr txBox="1"/>
      </xdr:nvSpPr>
      <xdr:spPr>
        <a:xfrm>
          <a:off x="16370300" y="16173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17745</xdr:rowOff>
    </xdr:from>
    <xdr:to>
      <xdr:col>81</xdr:col>
      <xdr:colOff>101600</xdr:colOff>
      <xdr:row>96</xdr:row>
      <xdr:rowOff>119345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5430500" y="16476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135872</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181795" y="162521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170929</xdr:rowOff>
    </xdr:from>
    <xdr:to>
      <xdr:col>76</xdr:col>
      <xdr:colOff>165100</xdr:colOff>
      <xdr:row>96</xdr:row>
      <xdr:rowOff>101079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4541500" y="16458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117606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292795" y="16233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64247</xdr:rowOff>
    </xdr:from>
    <xdr:to>
      <xdr:col>72</xdr:col>
      <xdr:colOff>38100</xdr:colOff>
      <xdr:row>96</xdr:row>
      <xdr:rowOff>165847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3652500" y="16523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10924</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403795" y="162986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103121</xdr:rowOff>
    </xdr:from>
    <xdr:to>
      <xdr:col>67</xdr:col>
      <xdr:colOff>101600</xdr:colOff>
      <xdr:row>97</xdr:row>
      <xdr:rowOff>33271</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2763500" y="16562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49798</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514795" y="1633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a:extLst>
            <a:ext uri="{FF2B5EF4-FFF2-40B4-BE49-F238E27FC236}">
              <a16:creationId xmlns:a16="http://schemas.microsoft.com/office/drawing/2014/main" id="{00000000-0008-0000-0700-0000C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92727</xdr:rowOff>
    </xdr:from>
    <xdr:ext cx="59541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692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諸支出金グラフ枠">
          <a:extLst>
            <a:ext uri="{FF2B5EF4-FFF2-40B4-BE49-F238E27FC236}">
              <a16:creationId xmlns:a16="http://schemas.microsoft.com/office/drawing/2014/main" id="{00000000-0008-0000-07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7569</xdr:rowOff>
    </xdr:from>
    <xdr:to>
      <xdr:col>116</xdr:col>
      <xdr:colOff>62864</xdr:colOff>
      <xdr:row>39</xdr:row>
      <xdr:rowOff>44450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flipV="1">
          <a:off x="22159595" y="5322519"/>
          <a:ext cx="1269" cy="14084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84802</xdr:rowOff>
    </xdr:from>
    <xdr:ext cx="249299" cy="259045"/>
    <xdr:sp macro="" textlink="">
      <xdr:nvSpPr>
        <xdr:cNvPr id="734" name="諸支出金最小値テキスト">
          <a:extLst>
            <a:ext uri="{FF2B5EF4-FFF2-40B4-BE49-F238E27FC236}">
              <a16:creationId xmlns:a16="http://schemas.microsoft.com/office/drawing/2014/main" id="{00000000-0008-0000-0700-0000DE020000}"/>
            </a:ext>
          </a:extLst>
        </xdr:cNvPr>
        <xdr:cNvSpPr txBox="1"/>
      </xdr:nvSpPr>
      <xdr:spPr>
        <a:xfrm>
          <a:off x="22212300" y="6771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125696</xdr:rowOff>
    </xdr:from>
    <xdr:ext cx="599010" cy="259045"/>
    <xdr:sp macro="" textlink="">
      <xdr:nvSpPr>
        <xdr:cNvPr id="736" name="諸支出金最大値テキスト">
          <a:extLst>
            <a:ext uri="{FF2B5EF4-FFF2-40B4-BE49-F238E27FC236}">
              <a16:creationId xmlns:a16="http://schemas.microsoft.com/office/drawing/2014/main" id="{00000000-0008-0000-0700-0000E0020000}"/>
            </a:ext>
          </a:extLst>
        </xdr:cNvPr>
        <xdr:cNvSpPr txBox="1"/>
      </xdr:nvSpPr>
      <xdr:spPr>
        <a:xfrm>
          <a:off x="22212300" y="50977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110,904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7569</xdr:rowOff>
    </xdr:from>
    <xdr:to>
      <xdr:col>116</xdr:col>
      <xdr:colOff>152400</xdr:colOff>
      <xdr:row>31</xdr:row>
      <xdr:rowOff>7569</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2072600" y="53225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2252</xdr:rowOff>
    </xdr:from>
    <xdr:ext cx="469744" cy="259045"/>
    <xdr:sp macro="" textlink="">
      <xdr:nvSpPr>
        <xdr:cNvPr id="739" name="諸支出金平均値テキスト">
          <a:extLst>
            <a:ext uri="{FF2B5EF4-FFF2-40B4-BE49-F238E27FC236}">
              <a16:creationId xmlns:a16="http://schemas.microsoft.com/office/drawing/2014/main" id="{00000000-0008-0000-0700-0000E3020000}"/>
            </a:ext>
          </a:extLst>
        </xdr:cNvPr>
        <xdr:cNvSpPr txBox="1"/>
      </xdr:nvSpPr>
      <xdr:spPr>
        <a:xfrm>
          <a:off x="22212300" y="65173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150825</xdr:rowOff>
    </xdr:from>
    <xdr:to>
      <xdr:col>116</xdr:col>
      <xdr:colOff>114300</xdr:colOff>
      <xdr:row>39</xdr:row>
      <xdr:rowOff>80975</xdr:rowOff>
    </xdr:to>
    <xdr:sp macro="" textlink="">
      <xdr:nvSpPr>
        <xdr:cNvPr id="740" name="フローチャート: 判断 739">
          <a:extLst>
            <a:ext uri="{FF2B5EF4-FFF2-40B4-BE49-F238E27FC236}">
              <a16:creationId xmlns:a16="http://schemas.microsoft.com/office/drawing/2014/main" id="{00000000-0008-0000-0700-0000E4020000}"/>
            </a:ext>
          </a:extLst>
        </xdr:cNvPr>
        <xdr:cNvSpPr/>
      </xdr:nvSpPr>
      <xdr:spPr>
        <a:xfrm>
          <a:off x="22110700" y="6665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153695</xdr:rowOff>
    </xdr:from>
    <xdr:to>
      <xdr:col>112</xdr:col>
      <xdr:colOff>38100</xdr:colOff>
      <xdr:row>39</xdr:row>
      <xdr:rowOff>83845</xdr:rowOff>
    </xdr:to>
    <xdr:sp macro="" textlink="">
      <xdr:nvSpPr>
        <xdr:cNvPr id="742" name="フローチャート: 判断 741">
          <a:extLst>
            <a:ext uri="{FF2B5EF4-FFF2-40B4-BE49-F238E27FC236}">
              <a16:creationId xmlns:a16="http://schemas.microsoft.com/office/drawing/2014/main" id="{00000000-0008-0000-0700-0000E6020000}"/>
            </a:ext>
          </a:extLst>
        </xdr:cNvPr>
        <xdr:cNvSpPr/>
      </xdr:nvSpPr>
      <xdr:spPr>
        <a:xfrm>
          <a:off x="21272500" y="6668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100372</xdr:rowOff>
    </xdr:from>
    <xdr:ext cx="378565"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21134017" y="64440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156261</xdr:rowOff>
    </xdr:from>
    <xdr:to>
      <xdr:col>107</xdr:col>
      <xdr:colOff>101600</xdr:colOff>
      <xdr:row>39</xdr:row>
      <xdr:rowOff>86411</xdr:rowOff>
    </xdr:to>
    <xdr:sp macro="" textlink="">
      <xdr:nvSpPr>
        <xdr:cNvPr id="745" name="フローチャート: 判断 744">
          <a:extLst>
            <a:ext uri="{FF2B5EF4-FFF2-40B4-BE49-F238E27FC236}">
              <a16:creationId xmlns:a16="http://schemas.microsoft.com/office/drawing/2014/main" id="{00000000-0008-0000-0700-0000E9020000}"/>
            </a:ext>
          </a:extLst>
        </xdr:cNvPr>
        <xdr:cNvSpPr/>
      </xdr:nvSpPr>
      <xdr:spPr>
        <a:xfrm>
          <a:off x="20383500" y="6671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102938</xdr:rowOff>
    </xdr:from>
    <xdr:ext cx="378565"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20245017" y="64465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158610</xdr:rowOff>
    </xdr:from>
    <xdr:to>
      <xdr:col>102</xdr:col>
      <xdr:colOff>165100</xdr:colOff>
      <xdr:row>39</xdr:row>
      <xdr:rowOff>88760</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19494500" y="6673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105287</xdr:rowOff>
    </xdr:from>
    <xdr:ext cx="378565"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9356017" y="644893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159893</xdr:rowOff>
    </xdr:from>
    <xdr:to>
      <xdr:col>98</xdr:col>
      <xdr:colOff>38100</xdr:colOff>
      <xdr:row>39</xdr:row>
      <xdr:rowOff>90043</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18605500" y="667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106570</xdr:rowOff>
    </xdr:from>
    <xdr:ext cx="378565"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8467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129252</xdr:rowOff>
    </xdr:from>
    <xdr:ext cx="249299" cy="259045"/>
    <xdr:sp macro="" textlink="">
      <xdr:nvSpPr>
        <xdr:cNvPr id="758" name="諸支出金該当値テキスト">
          <a:extLst>
            <a:ext uri="{FF2B5EF4-FFF2-40B4-BE49-F238E27FC236}">
              <a16:creationId xmlns:a16="http://schemas.microsoft.com/office/drawing/2014/main" id="{00000000-0008-0000-0700-0000F6020000}"/>
            </a:ext>
          </a:extLst>
        </xdr:cNvPr>
        <xdr:cNvSpPr txBox="1"/>
      </xdr:nvSpPr>
      <xdr:spPr>
        <a:xfrm>
          <a:off x="22212300" y="6644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7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7" name="直線コネクタ 776">
          <a:extLst>
            <a:ext uri="{FF2B5EF4-FFF2-40B4-BE49-F238E27FC236}">
              <a16:creationId xmlns:a16="http://schemas.microsoft.com/office/drawing/2014/main" id="{00000000-0008-0000-0700-00000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9" name="直線コネクタ 778">
          <a:extLst>
            <a:ext uri="{FF2B5EF4-FFF2-40B4-BE49-F238E27FC236}">
              <a16:creationId xmlns:a16="http://schemas.microsoft.com/office/drawing/2014/main" id="{00000000-0008-0000-0700-00000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1" name="前年度繰上充用金グラフ枠">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3" name="前年度繰上充用金最小値テキスト">
          <a:extLst>
            <a:ext uri="{FF2B5EF4-FFF2-40B4-BE49-F238E27FC236}">
              <a16:creationId xmlns:a16="http://schemas.microsoft.com/office/drawing/2014/main" id="{00000000-0008-0000-0700-00000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5" name="前年度繰上充用金最大値テキスト">
          <a:extLst>
            <a:ext uri="{FF2B5EF4-FFF2-40B4-BE49-F238E27FC236}">
              <a16:creationId xmlns:a16="http://schemas.microsoft.com/office/drawing/2014/main" id="{00000000-0008-0000-0700-00001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8" name="前年度繰上充用金平均値テキスト">
          <a:extLst>
            <a:ext uri="{FF2B5EF4-FFF2-40B4-BE49-F238E27FC236}">
              <a16:creationId xmlns:a16="http://schemas.microsoft.com/office/drawing/2014/main" id="{00000000-0008-0000-0700-00001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9" name="フローチャート: 判断 788">
          <a:extLst>
            <a:ext uri="{FF2B5EF4-FFF2-40B4-BE49-F238E27FC236}">
              <a16:creationId xmlns:a16="http://schemas.microsoft.com/office/drawing/2014/main" id="{00000000-0008-0000-0700-00001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1" name="フローチャート: 判断 790">
          <a:extLst>
            <a:ext uri="{FF2B5EF4-FFF2-40B4-BE49-F238E27FC236}">
              <a16:creationId xmlns:a16="http://schemas.microsoft.com/office/drawing/2014/main" id="{00000000-0008-0000-0700-00001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4" name="フローチャート: 判断 793">
          <a:extLst>
            <a:ext uri="{FF2B5EF4-FFF2-40B4-BE49-F238E27FC236}">
              <a16:creationId xmlns:a16="http://schemas.microsoft.com/office/drawing/2014/main" id="{00000000-0008-0000-0700-00001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5" name="テキスト ボックス 794">
          <a:extLst>
            <a:ext uri="{FF2B5EF4-FFF2-40B4-BE49-F238E27FC236}">
              <a16:creationId xmlns:a16="http://schemas.microsoft.com/office/drawing/2014/main" id="{00000000-0008-0000-0700-00001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7" name="前年度繰上充用金該当値テキスト">
          <a:extLst>
            <a:ext uri="{FF2B5EF4-FFF2-40B4-BE49-F238E27FC236}">
              <a16:creationId xmlns:a16="http://schemas.microsoft.com/office/drawing/2014/main" id="{00000000-0008-0000-0700-00002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6" name="正方形/長方形 815">
          <a:extLst>
            <a:ext uri="{FF2B5EF4-FFF2-40B4-BE49-F238E27FC236}">
              <a16:creationId xmlns:a16="http://schemas.microsoft.com/office/drawing/2014/main" id="{00000000-0008-0000-0700-00003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7" name="正方形/長方形 816">
          <a:extLst>
            <a:ext uri="{FF2B5EF4-FFF2-40B4-BE49-F238E27FC236}">
              <a16:creationId xmlns:a16="http://schemas.microsoft.com/office/drawing/2014/main" id="{00000000-0008-0000-0700-00003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衛生費が類似団体トップとなったのは、一部事務組合に対する負担金を</a:t>
          </a:r>
          <a:r>
            <a:rPr kumimoji="1" lang="en-US" altLang="ja-JP" sz="1300">
              <a:latin typeface="ＭＳ Ｐゴシック" panose="020B0600070205080204" pitchFamily="50" charset="-128"/>
              <a:ea typeface="ＭＳ Ｐゴシック" panose="020B0600070205080204" pitchFamily="50" charset="-128"/>
            </a:rPr>
            <a:t>70,000</a:t>
          </a:r>
          <a:r>
            <a:rPr kumimoji="1" lang="ja-JP" altLang="en-US" sz="1300">
              <a:latin typeface="ＭＳ Ｐゴシック" panose="020B0600070205080204" pitchFamily="50" charset="-128"/>
              <a:ea typeface="ＭＳ Ｐゴシック" panose="020B0600070205080204" pitchFamily="50" charset="-128"/>
            </a:rPr>
            <a:t>千円程度、町立診療所建設事業費として</a:t>
          </a:r>
          <a:r>
            <a:rPr kumimoji="1" lang="en-US" altLang="ja-JP" sz="1300">
              <a:latin typeface="ＭＳ Ｐゴシック" panose="020B0600070205080204" pitchFamily="50" charset="-128"/>
              <a:ea typeface="ＭＳ Ｐゴシック" panose="020B0600070205080204" pitchFamily="50" charset="-128"/>
            </a:rPr>
            <a:t>1,394,000</a:t>
          </a:r>
          <a:r>
            <a:rPr kumimoji="1" lang="ja-JP" altLang="en-US" sz="1300">
              <a:latin typeface="ＭＳ Ｐゴシック" panose="020B0600070205080204" pitchFamily="50" charset="-128"/>
              <a:ea typeface="ＭＳ Ｐゴシック" panose="020B0600070205080204" pitchFamily="50" charset="-128"/>
            </a:rPr>
            <a:t>千円程度支出していることが要因である。</a:t>
          </a:r>
        </a:p>
        <a:p>
          <a:r>
            <a:rPr kumimoji="1" lang="ja-JP" altLang="en-US" sz="1300">
              <a:latin typeface="ＭＳ Ｐゴシック" panose="020B0600070205080204" pitchFamily="50" charset="-128"/>
              <a:ea typeface="ＭＳ Ｐゴシック" panose="020B0600070205080204" pitchFamily="50" charset="-128"/>
            </a:rPr>
            <a:t>　商工費が類似団体平均に比べ高いのは、情報発信拠点施設整備事業費として</a:t>
          </a:r>
          <a:r>
            <a:rPr kumimoji="1" lang="en-US" altLang="ja-JP" sz="1300">
              <a:latin typeface="ＭＳ Ｐゴシック" panose="020B0600070205080204" pitchFamily="50" charset="-128"/>
              <a:ea typeface="ＭＳ Ｐゴシック" panose="020B0600070205080204" pitchFamily="50" charset="-128"/>
            </a:rPr>
            <a:t>420,000</a:t>
          </a:r>
          <a:r>
            <a:rPr kumimoji="1" lang="ja-JP" altLang="en-US" sz="1300">
              <a:latin typeface="ＭＳ Ｐゴシック" panose="020B0600070205080204" pitchFamily="50" charset="-128"/>
              <a:ea typeface="ＭＳ Ｐゴシック" panose="020B0600070205080204" pitchFamily="50" charset="-128"/>
            </a:rPr>
            <a:t>千円程度支出していることが増加の要因である。</a:t>
          </a:r>
        </a:p>
        <a:p>
          <a:r>
            <a:rPr kumimoji="1" lang="ja-JP" altLang="en-US" sz="1300">
              <a:latin typeface="ＭＳ Ｐゴシック" panose="020B0600070205080204" pitchFamily="50" charset="-128"/>
              <a:ea typeface="ＭＳ Ｐゴシック" panose="020B0600070205080204" pitchFamily="50" charset="-128"/>
            </a:rPr>
            <a:t>　公債費が類似団体平均に比べ高いのは、平成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年度～令和元年度の期間に実施した大型建設事業に係る起債の償還金の増加が要因である。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　財政調整基金は、事務事業の見直し及びコスト削減により基金残高も増加し、安定的な財政運営ができている。</a:t>
          </a:r>
        </a:p>
        <a:p>
          <a:r>
            <a:rPr kumimoji="1" lang="ja-JP" altLang="en-US" sz="1300">
              <a:latin typeface="ＭＳ ゴシック" pitchFamily="49" charset="-128"/>
              <a:ea typeface="ＭＳ ゴシック" pitchFamily="49" charset="-128"/>
            </a:rPr>
            <a:t>　標準財政規模比としては減少傾向であった財政調整基金が、町有林立木売払代金や決算剰余金等を積み立てたことにより令和５年度では増加したが、今後予定している大型事業の執行動向によっては取り崩していくことも考えられ、減少する見込みではあるが、これからも経常経費の削減を図りつつ、自主財源の確保に努め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各会計とも一般会計からの繰入等により実質赤字額は発生しておらず、健全な財政運営を維持しているものと思われる。</a:t>
          </a:r>
        </a:p>
        <a:p>
          <a:r>
            <a:rPr kumimoji="1" lang="ja-JP" altLang="en-US" sz="1400">
              <a:latin typeface="ＭＳ ゴシック" pitchFamily="49" charset="-128"/>
              <a:ea typeface="ＭＳ ゴシック" pitchFamily="49" charset="-128"/>
            </a:rPr>
            <a:t>　今後は、基準外繰入を縮小できるよう適切な費用と負担のバランスをとり、効率的かつ健全な財政運営に努めていく。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元利償還金については、平成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年度～令和元年度実施の大型事業に伴う借入れ分の元金償還が始まり、増加している。</a:t>
          </a:r>
        </a:p>
        <a:p>
          <a:r>
            <a:rPr kumimoji="1" lang="ja-JP" altLang="en-US" sz="1400">
              <a:latin typeface="ＭＳ ゴシック" pitchFamily="49" charset="-128"/>
              <a:ea typeface="ＭＳ ゴシック" pitchFamily="49" charset="-128"/>
            </a:rPr>
            <a:t>　地方債発行に関しては、今後大型事業を予定しているが、償還額を鑑み、事業を厳選しつつ新規借入れを行い、新規発行債は交付税算入率を踏まえて借入れし、一般財源での負担が大きくならないよう公債費の適正管理に努め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5</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北海道遠別町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地方債の現在高は、町立診療所建設事業や情報発信拠点施設整備事業に係る地方債発行により増加している。</a:t>
          </a:r>
        </a:p>
        <a:p>
          <a:r>
            <a:rPr kumimoji="1" lang="ja-JP" altLang="en-US" sz="1400">
              <a:latin typeface="ＭＳ ゴシック" pitchFamily="49" charset="-128"/>
              <a:ea typeface="ＭＳ ゴシック" pitchFamily="49" charset="-128"/>
            </a:rPr>
            <a:t>　今後も大型事業を見込んでいることから、更なる地方債の発行の増加も見込まれるが、充当可能財源等の確保に努め、できるかぎり地方債の発行を抑制し、将来負担の健全化に努めていく。</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5</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北海道遠別町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・財政調整基金は決算剰余金等を積み立てたことにより増加しているが、地方債の繰上償還や施設整備に係る繰入等により、基金全体</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としては減少している。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・短期的には今後予定している大型事業のため公共施設等整備基金への積立により微増の予定だが、その後は大型事業のための取り崩し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が見込まれため、減少傾向となる。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・まちづくり応援基金：地域福祉の向上や次世代に引き継ぐべき地域資源の保全、活用等を図るため地域にあった活力あるまちづくりに</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資する事業。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・公共施設等整備基金：公共施設等整備。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・ふるさと創生基金：人材育成国際交流及びまちづくり推進事業。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・森林環境譲与税基金：民有林及び林業専用道の整備、木材利用・普及啓発等の促進に関する事業。</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・遠別町・キャッスルガー市国際交流基金：姉妹都市カナダ・キャッスルガー市との青少年等の教育交流や広くカナダとの異文化理解の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促進を目的とする事業。</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・まちづくり応援基金：寄附金の減少及びまちづくり事業実施に係る取崩による減少。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・公共施設等整備基金：公共施設整備に係る取崩による減少。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・ふるさと創生基金：交付金の積立による増加。</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・森林環境譲与税基金：森林環境譲与税の積立による増加。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・今後予定している大型事業に備え、公共施設等整備基金への積立を予定するとともに、その後の大型事業のための取り崩しが見込まれ</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るが、事業目的に沿った基金の運用を行う。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・決算剰余金１３０百万円や町有林立木売払代金等を積み立てたことによる増加。</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・経常経費の削減を図りつつ、現状の残高を維持できるよう努めるが、今後予定している大型事業のための取り崩しが見込まれる。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・繰上償還実施のため、１２１百万円取り崩したことによる減少。</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・計画的に基金を積み立て、比較的利率の高い借入から計画的に繰上償還を行い、実質公債費比率の圧縮に努める。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B2FA30-4E6B-422C-81EA-DB0570236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12B4BF2D-78F5-4A7E-A51B-943C2A5B9EE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83</xdr:col>
      <xdr:colOff>0</xdr:colOff>
      <xdr:row>50</xdr:row>
      <xdr:rowOff>0</xdr:rowOff>
    </xdr:from>
    <xdr:to>
      <xdr:col>91</xdr:col>
      <xdr:colOff>0</xdr:colOff>
      <xdr:row>52</xdr:row>
      <xdr:rowOff>0</xdr:rowOff>
    </xdr:to>
    <xdr:sp macro="" textlink="">
      <xdr:nvSpPr>
        <xdr:cNvPr id="4" name="正方形/長方形 3">
          <a:extLst>
            <a:ext uri="{FF2B5EF4-FFF2-40B4-BE49-F238E27FC236}">
              <a16:creationId xmlns:a16="http://schemas.microsoft.com/office/drawing/2014/main" id="{80628C15-0052-46FD-8EE8-5D8D8920BFB7}"/>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5" name="正方形/長方形 4">
          <a:extLst>
            <a:ext uri="{FF2B5EF4-FFF2-40B4-BE49-F238E27FC236}">
              <a16:creationId xmlns:a16="http://schemas.microsoft.com/office/drawing/2014/main" id="{0139DEF0-FA6C-4442-BB5E-18475E5946D5}"/>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6" name="正方形/長方形 5">
          <a:extLst>
            <a:ext uri="{FF2B5EF4-FFF2-40B4-BE49-F238E27FC236}">
              <a16:creationId xmlns:a16="http://schemas.microsoft.com/office/drawing/2014/main" id="{9DB92D7C-4423-4877-BFB2-013AB8C67DE9}"/>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7" name="正方形/長方形 6">
          <a:extLst>
            <a:ext uri="{FF2B5EF4-FFF2-40B4-BE49-F238E27FC236}">
              <a16:creationId xmlns:a16="http://schemas.microsoft.com/office/drawing/2014/main" id="{18B8454C-0B53-4C75-AF65-3B165148CFA8}"/>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8" name="正方形/長方形 7">
          <a:extLst>
            <a:ext uri="{FF2B5EF4-FFF2-40B4-BE49-F238E27FC236}">
              <a16:creationId xmlns:a16="http://schemas.microsoft.com/office/drawing/2014/main" id="{CCDDFA8C-8588-4FFA-AE58-DDC04B024BF4}"/>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9" name="正方形/長方形 8">
          <a:extLst>
            <a:ext uri="{FF2B5EF4-FFF2-40B4-BE49-F238E27FC236}">
              <a16:creationId xmlns:a16="http://schemas.microsoft.com/office/drawing/2014/main" id="{02EE3312-7170-4C9D-A3A1-D6BD696ED5E6}"/>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0" name="正方形/長方形 9">
          <a:extLst>
            <a:ext uri="{FF2B5EF4-FFF2-40B4-BE49-F238E27FC236}">
              <a16:creationId xmlns:a16="http://schemas.microsoft.com/office/drawing/2014/main" id="{678F39AC-D5D0-4CF2-8D2E-B87D0AACA8B9}"/>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1" name="正方形/長方形 10">
          <a:extLst>
            <a:ext uri="{FF2B5EF4-FFF2-40B4-BE49-F238E27FC236}">
              <a16:creationId xmlns:a16="http://schemas.microsoft.com/office/drawing/2014/main" id="{A3CFC316-2EE6-488B-B9EA-AE9B797DF9C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2" name="正方形/長方形 11">
          <a:extLst>
            <a:ext uri="{FF2B5EF4-FFF2-40B4-BE49-F238E27FC236}">
              <a16:creationId xmlns:a16="http://schemas.microsoft.com/office/drawing/2014/main" id="{C6470468-1793-4FDB-A075-C3795793E24A}"/>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3" name="正方形/長方形 12">
          <a:extLst>
            <a:ext uri="{FF2B5EF4-FFF2-40B4-BE49-F238E27FC236}">
              <a16:creationId xmlns:a16="http://schemas.microsoft.com/office/drawing/2014/main" id="{004DB9DF-E610-404C-AEBE-127D030D389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4" name="正方形/長方形 13">
          <a:extLst>
            <a:ext uri="{FF2B5EF4-FFF2-40B4-BE49-F238E27FC236}">
              <a16:creationId xmlns:a16="http://schemas.microsoft.com/office/drawing/2014/main" id="{FC43064C-E20E-4B94-A9B0-493EFD5654B6}"/>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5" name="正方形/長方形 14">
          <a:extLst>
            <a:ext uri="{FF2B5EF4-FFF2-40B4-BE49-F238E27FC236}">
              <a16:creationId xmlns:a16="http://schemas.microsoft.com/office/drawing/2014/main" id="{55074A5D-8FE1-4727-88A0-39B68A5245CB}"/>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6" name="正方形/長方形 15">
          <a:extLst>
            <a:ext uri="{FF2B5EF4-FFF2-40B4-BE49-F238E27FC236}">
              <a16:creationId xmlns:a16="http://schemas.microsoft.com/office/drawing/2014/main" id="{5B7AA6A7-8051-47DC-ABB9-0CB1CD28E78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7" name="正方形/長方形 16">
          <a:extLst>
            <a:ext uri="{FF2B5EF4-FFF2-40B4-BE49-F238E27FC236}">
              <a16:creationId xmlns:a16="http://schemas.microsoft.com/office/drawing/2014/main" id="{DA5A6557-A665-45F7-86E3-37FB3AD5EDEC}"/>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8" name="正方形/長方形 17">
          <a:extLst>
            <a:ext uri="{FF2B5EF4-FFF2-40B4-BE49-F238E27FC236}">
              <a16:creationId xmlns:a16="http://schemas.microsoft.com/office/drawing/2014/main" id="{EB1DB945-AC2B-4718-95AF-4B76F519B42F}"/>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9" name="正方形/長方形 18">
          <a:extLst>
            <a:ext uri="{FF2B5EF4-FFF2-40B4-BE49-F238E27FC236}">
              <a16:creationId xmlns:a16="http://schemas.microsoft.com/office/drawing/2014/main" id="{5BFD715B-FE4F-42CE-B8BD-D4CB590D05F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0" name="正方形/長方形 19">
          <a:extLst>
            <a:ext uri="{FF2B5EF4-FFF2-40B4-BE49-F238E27FC236}">
              <a16:creationId xmlns:a16="http://schemas.microsoft.com/office/drawing/2014/main" id="{59021765-FC23-4DCD-A87D-EA35BC633048}"/>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1" name="正方形/長方形 20">
          <a:extLst>
            <a:ext uri="{FF2B5EF4-FFF2-40B4-BE49-F238E27FC236}">
              <a16:creationId xmlns:a16="http://schemas.microsoft.com/office/drawing/2014/main" id="{3B034195-983D-4DFA-A5B4-DEADC62021A8}"/>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2" name="正方形/長方形 21">
          <a:extLst>
            <a:ext uri="{FF2B5EF4-FFF2-40B4-BE49-F238E27FC236}">
              <a16:creationId xmlns:a16="http://schemas.microsoft.com/office/drawing/2014/main" id="{95A108F5-3A80-4F36-85AD-9D3425DDA9F4}"/>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3" name="正方形/長方形 22">
          <a:extLst>
            <a:ext uri="{FF2B5EF4-FFF2-40B4-BE49-F238E27FC236}">
              <a16:creationId xmlns:a16="http://schemas.microsoft.com/office/drawing/2014/main" id="{2529A750-86FA-4527-86EA-1F5AB2F50CB2}"/>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4" name="正方形/長方形 23">
          <a:extLst>
            <a:ext uri="{FF2B5EF4-FFF2-40B4-BE49-F238E27FC236}">
              <a16:creationId xmlns:a16="http://schemas.microsoft.com/office/drawing/2014/main" id="{AE0912D2-679E-448E-831A-C18A6A27842F}"/>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5" name="正方形/長方形 24">
          <a:extLst>
            <a:ext uri="{FF2B5EF4-FFF2-40B4-BE49-F238E27FC236}">
              <a16:creationId xmlns:a16="http://schemas.microsoft.com/office/drawing/2014/main" id="{B3F85E9C-7D87-4C67-9300-2214F9DE5EC9}"/>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6" name="角丸四角形 25">
          <a:extLst>
            <a:ext uri="{FF2B5EF4-FFF2-40B4-BE49-F238E27FC236}">
              <a16:creationId xmlns:a16="http://schemas.microsoft.com/office/drawing/2014/main" id="{53B3CF15-6584-46A1-8178-C8E28B77003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7" name="正方形/長方形 26">
          <a:extLst>
            <a:ext uri="{FF2B5EF4-FFF2-40B4-BE49-F238E27FC236}">
              <a16:creationId xmlns:a16="http://schemas.microsoft.com/office/drawing/2014/main" id="{C146142D-7769-45D3-BEBE-2F80B94AC60F}"/>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8" name="正方形/長方形 27">
          <a:extLst>
            <a:ext uri="{FF2B5EF4-FFF2-40B4-BE49-F238E27FC236}">
              <a16:creationId xmlns:a16="http://schemas.microsoft.com/office/drawing/2014/main" id="{27666365-6DE1-479E-8855-1F35E2D47658}"/>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9" name="正方形/長方形 28">
          <a:extLst>
            <a:ext uri="{FF2B5EF4-FFF2-40B4-BE49-F238E27FC236}">
              <a16:creationId xmlns:a16="http://schemas.microsoft.com/office/drawing/2014/main" id="{BD6D1C60-4096-4FC6-B96E-5E56B38CC35F}"/>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0" name="直線コネクタ 29">
          <a:extLst>
            <a:ext uri="{FF2B5EF4-FFF2-40B4-BE49-F238E27FC236}">
              <a16:creationId xmlns:a16="http://schemas.microsoft.com/office/drawing/2014/main" id="{B1BD8D99-42E5-4AD2-9759-4DD1924B6A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1" name="楕円 30">
          <a:extLst>
            <a:ext uri="{FF2B5EF4-FFF2-40B4-BE49-F238E27FC236}">
              <a16:creationId xmlns:a16="http://schemas.microsoft.com/office/drawing/2014/main" id="{8A53911F-B887-49DC-A25C-23FD8C829C95}"/>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2" name="フローチャート: 判断 31">
          <a:extLst>
            <a:ext uri="{FF2B5EF4-FFF2-40B4-BE49-F238E27FC236}">
              <a16:creationId xmlns:a16="http://schemas.microsoft.com/office/drawing/2014/main" id="{3C0A2D97-EA0D-4333-BB0E-8ABABEA29B39}"/>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3" name="直線コネクタ 32">
          <a:extLst>
            <a:ext uri="{FF2B5EF4-FFF2-40B4-BE49-F238E27FC236}">
              <a16:creationId xmlns:a16="http://schemas.microsoft.com/office/drawing/2014/main" id="{BD64B4C6-16C0-4BBB-BF87-010A7F28BA21}"/>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4" name="直線コネクタ 33">
          <a:extLst>
            <a:ext uri="{FF2B5EF4-FFF2-40B4-BE49-F238E27FC236}">
              <a16:creationId xmlns:a16="http://schemas.microsoft.com/office/drawing/2014/main" id="{628F18CC-1723-40A9-8864-8489BB855B7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5" name="直線コネクタ 34">
          <a:extLst>
            <a:ext uri="{FF2B5EF4-FFF2-40B4-BE49-F238E27FC236}">
              <a16:creationId xmlns:a16="http://schemas.microsoft.com/office/drawing/2014/main" id="{9CEF8608-2F44-464D-BD7D-0FA056E20004}"/>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6" name="直線コネクタ 35">
          <a:extLst>
            <a:ext uri="{FF2B5EF4-FFF2-40B4-BE49-F238E27FC236}">
              <a16:creationId xmlns:a16="http://schemas.microsoft.com/office/drawing/2014/main" id="{A889AC65-FCA7-45EC-A7F7-2C9CF7BFEDDE}"/>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7" name="テキスト ボックス 36">
          <a:extLst>
            <a:ext uri="{FF2B5EF4-FFF2-40B4-BE49-F238E27FC236}">
              <a16:creationId xmlns:a16="http://schemas.microsoft.com/office/drawing/2014/main" id="{3CFA393D-66C5-47E4-9A76-FC9939FC45E6}"/>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8" name="テキスト ボックス 37">
          <a:extLst>
            <a:ext uri="{FF2B5EF4-FFF2-40B4-BE49-F238E27FC236}">
              <a16:creationId xmlns:a16="http://schemas.microsoft.com/office/drawing/2014/main" id="{8B00D8A0-D1A8-4A15-B75C-EF673872A4A3}"/>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9" name="テキスト ボックス 38">
          <a:extLst>
            <a:ext uri="{FF2B5EF4-FFF2-40B4-BE49-F238E27FC236}">
              <a16:creationId xmlns:a16="http://schemas.microsoft.com/office/drawing/2014/main" id="{53C2B484-B714-4457-907C-9B786064723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0" name="テキスト ボックス 39">
          <a:extLst>
            <a:ext uri="{FF2B5EF4-FFF2-40B4-BE49-F238E27FC236}">
              <a16:creationId xmlns:a16="http://schemas.microsoft.com/office/drawing/2014/main" id="{0461B6A8-442A-4061-9D8D-6B082877AED4}"/>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1" name="テキスト ボックス 40">
          <a:extLst>
            <a:ext uri="{FF2B5EF4-FFF2-40B4-BE49-F238E27FC236}">
              <a16:creationId xmlns:a16="http://schemas.microsoft.com/office/drawing/2014/main" id="{28C65ADD-F577-46E5-B5B1-34FCBF10C7E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2" name="正方形/長方形 41">
          <a:extLst>
            <a:ext uri="{FF2B5EF4-FFF2-40B4-BE49-F238E27FC236}">
              <a16:creationId xmlns:a16="http://schemas.microsoft.com/office/drawing/2014/main" id="{4E9F9DB5-E217-4236-9FBC-AEE18D6902DE}"/>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3" name="正方形/長方形 42">
          <a:extLst>
            <a:ext uri="{FF2B5EF4-FFF2-40B4-BE49-F238E27FC236}">
              <a16:creationId xmlns:a16="http://schemas.microsoft.com/office/drawing/2014/main" id="{BD64DD30-04F7-4BDB-A424-88F37A5603AC}"/>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4" name="正方形/長方形 43">
          <a:extLst>
            <a:ext uri="{FF2B5EF4-FFF2-40B4-BE49-F238E27FC236}">
              <a16:creationId xmlns:a16="http://schemas.microsoft.com/office/drawing/2014/main" id="{C543B544-9532-4BA2-B274-BC3977A707ED}"/>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5" name="正方形/長方形 44">
          <a:extLst>
            <a:ext uri="{FF2B5EF4-FFF2-40B4-BE49-F238E27FC236}">
              <a16:creationId xmlns:a16="http://schemas.microsoft.com/office/drawing/2014/main" id="{F0E8E7C7-E449-4066-AB94-4EB69BCEB6E4}"/>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6" name="正方形/長方形 45">
          <a:extLst>
            <a:ext uri="{FF2B5EF4-FFF2-40B4-BE49-F238E27FC236}">
              <a16:creationId xmlns:a16="http://schemas.microsoft.com/office/drawing/2014/main" id="{93EF03E5-4B70-4FAF-A290-29BC2F6354FD}"/>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7" name="正方形/長方形 46">
          <a:extLst>
            <a:ext uri="{FF2B5EF4-FFF2-40B4-BE49-F238E27FC236}">
              <a16:creationId xmlns:a16="http://schemas.microsoft.com/office/drawing/2014/main" id="{CB13CDD6-8C24-4EC8-B7F4-E33D6DF5F54E}"/>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8" name="正方形/長方形 47">
          <a:extLst>
            <a:ext uri="{FF2B5EF4-FFF2-40B4-BE49-F238E27FC236}">
              <a16:creationId xmlns:a16="http://schemas.microsoft.com/office/drawing/2014/main" id="{C82EA4FB-3076-498A-9C78-93DCF02BCBC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9" name="正方形/長方形 48">
          <a:extLst>
            <a:ext uri="{FF2B5EF4-FFF2-40B4-BE49-F238E27FC236}">
              <a16:creationId xmlns:a16="http://schemas.microsoft.com/office/drawing/2014/main" id="{9AECD037-B895-4324-A358-E856CC16239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0" name="正方形/長方形 49">
          <a:extLst>
            <a:ext uri="{FF2B5EF4-FFF2-40B4-BE49-F238E27FC236}">
              <a16:creationId xmlns:a16="http://schemas.microsoft.com/office/drawing/2014/main" id="{88582B8D-0241-44E1-8221-745CE4EDC43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1" name="正方形/長方形 50">
          <a:extLst>
            <a:ext uri="{FF2B5EF4-FFF2-40B4-BE49-F238E27FC236}">
              <a16:creationId xmlns:a16="http://schemas.microsoft.com/office/drawing/2014/main" id="{D0E2D15A-FA99-4B08-8E32-9624231D405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2" name="正方形/長方形 51">
          <a:extLst>
            <a:ext uri="{FF2B5EF4-FFF2-40B4-BE49-F238E27FC236}">
              <a16:creationId xmlns:a16="http://schemas.microsoft.com/office/drawing/2014/main" id="{3BBFB70D-4742-4087-A7BD-F568B4F34BED}"/>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3" name="正方形/長方形 52">
          <a:extLst>
            <a:ext uri="{FF2B5EF4-FFF2-40B4-BE49-F238E27FC236}">
              <a16:creationId xmlns:a16="http://schemas.microsoft.com/office/drawing/2014/main" id="{DBFBCAC8-7DAA-4390-986D-3077790E5C5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4" name="テキスト ボックス 53">
          <a:extLst>
            <a:ext uri="{FF2B5EF4-FFF2-40B4-BE49-F238E27FC236}">
              <a16:creationId xmlns:a16="http://schemas.microsoft.com/office/drawing/2014/main" id="{D731CBF4-3C16-4998-B9C3-B1BD8E2B9778}"/>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28</a:t>
          </a:r>
          <a:r>
            <a:rPr kumimoji="1" lang="ja-JP" altLang="en-US" sz="1100">
              <a:latin typeface="ＭＳ Ｐゴシック" panose="020B0600070205080204" pitchFamily="50" charset="-128"/>
              <a:ea typeface="ＭＳ Ｐゴシック" panose="020B0600070205080204" pitchFamily="50" charset="-128"/>
            </a:rPr>
            <a:t>年度に策定した公共施設等総合管理計画（令和</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年度改訂）において、施設保有面積の</a:t>
          </a:r>
          <a:r>
            <a:rPr kumimoji="1" lang="en-US" altLang="ja-JP" sz="1100">
              <a:latin typeface="ＭＳ Ｐゴシック" panose="020B0600070205080204" pitchFamily="50" charset="-128"/>
              <a:ea typeface="ＭＳ Ｐゴシック" panose="020B0600070205080204" pitchFamily="50" charset="-128"/>
            </a:rPr>
            <a:t>50</a:t>
          </a:r>
          <a:r>
            <a:rPr kumimoji="1" lang="ja-JP" altLang="en-US" sz="1100">
              <a:latin typeface="ＭＳ Ｐゴシック" panose="020B0600070205080204" pitchFamily="50" charset="-128"/>
              <a:ea typeface="ＭＳ Ｐゴシック" panose="020B0600070205080204" pitchFamily="50" charset="-128"/>
            </a:rPr>
            <a:t>％を削減目標とし、老朽化した施設の集約化・複合化や除却を進めている。有形固定資産減価償却率は類似団体平均を下回っており、引き続き同計画に基づき取り組んでいく。</a:t>
          </a:r>
        </a:p>
      </xdr:txBody>
    </xdr:sp>
    <xdr:clientData/>
  </xdr:twoCellAnchor>
  <xdr:oneCellAnchor>
    <xdr:from>
      <xdr:col>4</xdr:col>
      <xdr:colOff>174625</xdr:colOff>
      <xdr:row>23</xdr:row>
      <xdr:rowOff>47625</xdr:rowOff>
    </xdr:from>
    <xdr:ext cx="349839" cy="225703"/>
    <xdr:sp macro="" textlink="">
      <xdr:nvSpPr>
        <xdr:cNvPr id="55" name="テキスト ボックス 54">
          <a:extLst>
            <a:ext uri="{FF2B5EF4-FFF2-40B4-BE49-F238E27FC236}">
              <a16:creationId xmlns:a16="http://schemas.microsoft.com/office/drawing/2014/main" id="{CA137813-F48B-4D55-9CE9-637E38CB466A}"/>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6" name="直線コネクタ 55">
          <a:extLst>
            <a:ext uri="{FF2B5EF4-FFF2-40B4-BE49-F238E27FC236}">
              <a16:creationId xmlns:a16="http://schemas.microsoft.com/office/drawing/2014/main" id="{5E14C7C9-072F-471B-B3A6-699D798B1C73}"/>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7" name="テキスト ボックス 56">
          <a:extLst>
            <a:ext uri="{FF2B5EF4-FFF2-40B4-BE49-F238E27FC236}">
              <a16:creationId xmlns:a16="http://schemas.microsoft.com/office/drawing/2014/main" id="{8D2A659F-1FA1-4DB8-B5DB-4FAB810139B4}"/>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8" name="直線コネクタ 57">
          <a:extLst>
            <a:ext uri="{FF2B5EF4-FFF2-40B4-BE49-F238E27FC236}">
              <a16:creationId xmlns:a16="http://schemas.microsoft.com/office/drawing/2014/main" id="{1FEAFC4E-4FF8-450D-9117-19047B2173B4}"/>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9" name="テキスト ボックス 58">
          <a:extLst>
            <a:ext uri="{FF2B5EF4-FFF2-40B4-BE49-F238E27FC236}">
              <a16:creationId xmlns:a16="http://schemas.microsoft.com/office/drawing/2014/main" id="{FE9954D3-BB5D-4F69-92D7-8791BDE0C456}"/>
            </a:ext>
          </a:extLst>
        </xdr:cNvPr>
        <xdr:cNvSpPr txBox="1"/>
      </xdr:nvSpPr>
      <xdr:spPr>
        <a:xfrm>
          <a:off x="795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60" name="直線コネクタ 59">
          <a:extLst>
            <a:ext uri="{FF2B5EF4-FFF2-40B4-BE49-F238E27FC236}">
              <a16:creationId xmlns:a16="http://schemas.microsoft.com/office/drawing/2014/main" id="{BCD3ACDB-2B1A-4391-9F2C-C8D97D229C95}"/>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61" name="テキスト ボックス 60">
          <a:extLst>
            <a:ext uri="{FF2B5EF4-FFF2-40B4-BE49-F238E27FC236}">
              <a16:creationId xmlns:a16="http://schemas.microsoft.com/office/drawing/2014/main" id="{E038D8CF-5F72-4AB7-9D36-C67820F82041}"/>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62" name="直線コネクタ 61">
          <a:extLst>
            <a:ext uri="{FF2B5EF4-FFF2-40B4-BE49-F238E27FC236}">
              <a16:creationId xmlns:a16="http://schemas.microsoft.com/office/drawing/2014/main" id="{BA1B3AD8-C59F-487D-913A-481A959991FD}"/>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63" name="テキスト ボックス 62">
          <a:extLst>
            <a:ext uri="{FF2B5EF4-FFF2-40B4-BE49-F238E27FC236}">
              <a16:creationId xmlns:a16="http://schemas.microsoft.com/office/drawing/2014/main" id="{7C642056-6B12-48DA-B494-07A9BD3FAD3F}"/>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64" name="直線コネクタ 63">
          <a:extLst>
            <a:ext uri="{FF2B5EF4-FFF2-40B4-BE49-F238E27FC236}">
              <a16:creationId xmlns:a16="http://schemas.microsoft.com/office/drawing/2014/main" id="{FE2DC076-1276-4E24-8321-5D93E41DD7C5}"/>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65" name="テキスト ボックス 64">
          <a:extLst>
            <a:ext uri="{FF2B5EF4-FFF2-40B4-BE49-F238E27FC236}">
              <a16:creationId xmlns:a16="http://schemas.microsoft.com/office/drawing/2014/main" id="{4E7EFA0F-6F87-409E-9F44-543AAA12FAF0}"/>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6" name="直線コネクタ 65">
          <a:extLst>
            <a:ext uri="{FF2B5EF4-FFF2-40B4-BE49-F238E27FC236}">
              <a16:creationId xmlns:a16="http://schemas.microsoft.com/office/drawing/2014/main" id="{A063B12A-6F27-4283-A0C5-355C8EA3671A}"/>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7" name="テキスト ボックス 66">
          <a:extLst>
            <a:ext uri="{FF2B5EF4-FFF2-40B4-BE49-F238E27FC236}">
              <a16:creationId xmlns:a16="http://schemas.microsoft.com/office/drawing/2014/main" id="{46A813D9-F855-4484-B351-20A5D5BE4D7A}"/>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8" name="有形固定資産減価償却率グラフ枠">
          <a:extLst>
            <a:ext uri="{FF2B5EF4-FFF2-40B4-BE49-F238E27FC236}">
              <a16:creationId xmlns:a16="http://schemas.microsoft.com/office/drawing/2014/main" id="{0A5E474E-E172-4D5F-A5E0-A33DC1509729}"/>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47625</xdr:rowOff>
    </xdr:from>
    <xdr:to>
      <xdr:col>23</xdr:col>
      <xdr:colOff>85090</xdr:colOff>
      <xdr:row>32</xdr:row>
      <xdr:rowOff>143764</xdr:rowOff>
    </xdr:to>
    <xdr:cxnSp macro="">
      <xdr:nvCxnSpPr>
        <xdr:cNvPr id="69" name="直線コネクタ 68">
          <a:extLst>
            <a:ext uri="{FF2B5EF4-FFF2-40B4-BE49-F238E27FC236}">
              <a16:creationId xmlns:a16="http://schemas.microsoft.com/office/drawing/2014/main" id="{2BF5161B-AEE8-4376-A37D-1FCE02E465C4}"/>
            </a:ext>
          </a:extLst>
        </xdr:cNvPr>
        <xdr:cNvCxnSpPr/>
      </xdr:nvCxnSpPr>
      <xdr:spPr>
        <a:xfrm flipV="1">
          <a:off x="4760595" y="5276850"/>
          <a:ext cx="1270" cy="11248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32</xdr:row>
      <xdr:rowOff>147591</xdr:rowOff>
    </xdr:from>
    <xdr:ext cx="405111" cy="259045"/>
    <xdr:sp macro="" textlink="">
      <xdr:nvSpPr>
        <xdr:cNvPr id="70" name="有形固定資産減価償却率最小値テキスト">
          <a:extLst>
            <a:ext uri="{FF2B5EF4-FFF2-40B4-BE49-F238E27FC236}">
              <a16:creationId xmlns:a16="http://schemas.microsoft.com/office/drawing/2014/main" id="{B299109D-3908-4600-B063-DCFA22AEEE31}"/>
            </a:ext>
          </a:extLst>
        </xdr:cNvPr>
        <xdr:cNvSpPr txBox="1"/>
      </xdr:nvSpPr>
      <xdr:spPr>
        <a:xfrm>
          <a:off x="4813300" y="6405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32</xdr:row>
      <xdr:rowOff>143764</xdr:rowOff>
    </xdr:from>
    <xdr:to>
      <xdr:col>23</xdr:col>
      <xdr:colOff>174625</xdr:colOff>
      <xdr:row>32</xdr:row>
      <xdr:rowOff>143764</xdr:rowOff>
    </xdr:to>
    <xdr:cxnSp macro="">
      <xdr:nvCxnSpPr>
        <xdr:cNvPr id="71" name="直線コネクタ 70">
          <a:extLst>
            <a:ext uri="{FF2B5EF4-FFF2-40B4-BE49-F238E27FC236}">
              <a16:creationId xmlns:a16="http://schemas.microsoft.com/office/drawing/2014/main" id="{43D9E7D0-D671-4325-9425-FB857CC9B58B}"/>
            </a:ext>
          </a:extLst>
        </xdr:cNvPr>
        <xdr:cNvCxnSpPr/>
      </xdr:nvCxnSpPr>
      <xdr:spPr>
        <a:xfrm>
          <a:off x="4673600" y="640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165752</xdr:rowOff>
    </xdr:from>
    <xdr:ext cx="405111" cy="259045"/>
    <xdr:sp macro="" textlink="">
      <xdr:nvSpPr>
        <xdr:cNvPr id="72" name="有形固定資産減価償却率最大値テキスト">
          <a:extLst>
            <a:ext uri="{FF2B5EF4-FFF2-40B4-BE49-F238E27FC236}">
              <a16:creationId xmlns:a16="http://schemas.microsoft.com/office/drawing/2014/main" id="{894F3BD9-6906-437D-AD46-263C5666BE8A}"/>
            </a:ext>
          </a:extLst>
        </xdr:cNvPr>
        <xdr:cNvSpPr txBox="1"/>
      </xdr:nvSpPr>
      <xdr:spPr>
        <a:xfrm>
          <a:off x="4813300" y="5052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47625</xdr:rowOff>
    </xdr:from>
    <xdr:to>
      <xdr:col>23</xdr:col>
      <xdr:colOff>174625</xdr:colOff>
      <xdr:row>26</xdr:row>
      <xdr:rowOff>47625</xdr:rowOff>
    </xdr:to>
    <xdr:cxnSp macro="">
      <xdr:nvCxnSpPr>
        <xdr:cNvPr id="73" name="直線コネクタ 72">
          <a:extLst>
            <a:ext uri="{FF2B5EF4-FFF2-40B4-BE49-F238E27FC236}">
              <a16:creationId xmlns:a16="http://schemas.microsoft.com/office/drawing/2014/main" id="{66468B96-5FCA-48F7-AC2E-2F49531A6147}"/>
            </a:ext>
          </a:extLst>
        </xdr:cNvPr>
        <xdr:cNvCxnSpPr/>
      </xdr:nvCxnSpPr>
      <xdr:spPr>
        <a:xfrm>
          <a:off x="4673600" y="5276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128033</xdr:rowOff>
    </xdr:from>
    <xdr:ext cx="405111" cy="259045"/>
    <xdr:sp macro="" textlink="">
      <xdr:nvSpPr>
        <xdr:cNvPr id="74" name="有形固定資産減価償却率平均値テキスト">
          <a:extLst>
            <a:ext uri="{FF2B5EF4-FFF2-40B4-BE49-F238E27FC236}">
              <a16:creationId xmlns:a16="http://schemas.microsoft.com/office/drawing/2014/main" id="{6C9609B9-33FB-42A3-98CD-24C50CC2C665}"/>
            </a:ext>
          </a:extLst>
        </xdr:cNvPr>
        <xdr:cNvSpPr txBox="1"/>
      </xdr:nvSpPr>
      <xdr:spPr>
        <a:xfrm>
          <a:off x="4813300" y="5871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149606</xdr:rowOff>
    </xdr:from>
    <xdr:to>
      <xdr:col>23</xdr:col>
      <xdr:colOff>136525</xdr:colOff>
      <xdr:row>30</xdr:row>
      <xdr:rowOff>79756</xdr:rowOff>
    </xdr:to>
    <xdr:sp macro="" textlink="">
      <xdr:nvSpPr>
        <xdr:cNvPr id="75" name="フローチャート: 判断 74">
          <a:extLst>
            <a:ext uri="{FF2B5EF4-FFF2-40B4-BE49-F238E27FC236}">
              <a16:creationId xmlns:a16="http://schemas.microsoft.com/office/drawing/2014/main" id="{FBE8D405-A134-4E86-89F6-B99D455C09A0}"/>
            </a:ext>
          </a:extLst>
        </xdr:cNvPr>
        <xdr:cNvSpPr/>
      </xdr:nvSpPr>
      <xdr:spPr>
        <a:xfrm>
          <a:off x="4711700" y="5893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99949</xdr:rowOff>
    </xdr:from>
    <xdr:to>
      <xdr:col>19</xdr:col>
      <xdr:colOff>187325</xdr:colOff>
      <xdr:row>30</xdr:row>
      <xdr:rowOff>30099</xdr:rowOff>
    </xdr:to>
    <xdr:sp macro="" textlink="">
      <xdr:nvSpPr>
        <xdr:cNvPr id="76" name="フローチャート: 判断 75">
          <a:extLst>
            <a:ext uri="{FF2B5EF4-FFF2-40B4-BE49-F238E27FC236}">
              <a16:creationId xmlns:a16="http://schemas.microsoft.com/office/drawing/2014/main" id="{05043286-26DD-478C-BACC-5C589E0AA6FD}"/>
            </a:ext>
          </a:extLst>
        </xdr:cNvPr>
        <xdr:cNvSpPr/>
      </xdr:nvSpPr>
      <xdr:spPr>
        <a:xfrm>
          <a:off x="4000500" y="5843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69723</xdr:rowOff>
    </xdr:from>
    <xdr:to>
      <xdr:col>15</xdr:col>
      <xdr:colOff>187325</xdr:colOff>
      <xdr:row>29</xdr:row>
      <xdr:rowOff>171323</xdr:rowOff>
    </xdr:to>
    <xdr:sp macro="" textlink="">
      <xdr:nvSpPr>
        <xdr:cNvPr id="77" name="フローチャート: 判断 76">
          <a:extLst>
            <a:ext uri="{FF2B5EF4-FFF2-40B4-BE49-F238E27FC236}">
              <a16:creationId xmlns:a16="http://schemas.microsoft.com/office/drawing/2014/main" id="{C58B1AA4-58D8-4714-B011-618A3BC01990}"/>
            </a:ext>
          </a:extLst>
        </xdr:cNvPr>
        <xdr:cNvSpPr/>
      </xdr:nvSpPr>
      <xdr:spPr>
        <a:xfrm>
          <a:off x="3238500" y="5813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43815</xdr:rowOff>
    </xdr:from>
    <xdr:to>
      <xdr:col>11</xdr:col>
      <xdr:colOff>187325</xdr:colOff>
      <xdr:row>29</xdr:row>
      <xdr:rowOff>145415</xdr:rowOff>
    </xdr:to>
    <xdr:sp macro="" textlink="">
      <xdr:nvSpPr>
        <xdr:cNvPr id="78" name="フローチャート: 判断 77">
          <a:extLst>
            <a:ext uri="{FF2B5EF4-FFF2-40B4-BE49-F238E27FC236}">
              <a16:creationId xmlns:a16="http://schemas.microsoft.com/office/drawing/2014/main" id="{62DC865D-5A18-422A-BBE3-A3DBDF6AB3EF}"/>
            </a:ext>
          </a:extLst>
        </xdr:cNvPr>
        <xdr:cNvSpPr/>
      </xdr:nvSpPr>
      <xdr:spPr>
        <a:xfrm>
          <a:off x="2476500" y="5787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26543</xdr:rowOff>
    </xdr:from>
    <xdr:to>
      <xdr:col>7</xdr:col>
      <xdr:colOff>187325</xdr:colOff>
      <xdr:row>29</xdr:row>
      <xdr:rowOff>128143</xdr:rowOff>
    </xdr:to>
    <xdr:sp macro="" textlink="">
      <xdr:nvSpPr>
        <xdr:cNvPr id="79" name="フローチャート: 判断 78">
          <a:extLst>
            <a:ext uri="{FF2B5EF4-FFF2-40B4-BE49-F238E27FC236}">
              <a16:creationId xmlns:a16="http://schemas.microsoft.com/office/drawing/2014/main" id="{0C1F6FF3-CC18-4599-8747-A8B97D7B02D3}"/>
            </a:ext>
          </a:extLst>
        </xdr:cNvPr>
        <xdr:cNvSpPr/>
      </xdr:nvSpPr>
      <xdr:spPr>
        <a:xfrm>
          <a:off x="1714500" y="5770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6465983-506B-4CFD-90B5-778D0327CA43}"/>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2BDCCE06-C797-4D83-B788-59B014E0DC18}"/>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7DF8CC8D-FA08-433E-BFC5-4598BBCBAD2B}"/>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3" name="テキスト ボックス 82">
          <a:extLst>
            <a:ext uri="{FF2B5EF4-FFF2-40B4-BE49-F238E27FC236}">
              <a16:creationId xmlns:a16="http://schemas.microsoft.com/office/drawing/2014/main" id="{A799B8DB-2FB7-46BE-945F-E0937EFD0716}"/>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F165FCDC-523D-4998-861A-4121B5D86A67}"/>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61087</xdr:rowOff>
    </xdr:from>
    <xdr:to>
      <xdr:col>23</xdr:col>
      <xdr:colOff>136525</xdr:colOff>
      <xdr:row>29</xdr:row>
      <xdr:rowOff>162687</xdr:rowOff>
    </xdr:to>
    <xdr:sp macro="" textlink="">
      <xdr:nvSpPr>
        <xdr:cNvPr id="85" name="楕円 84">
          <a:extLst>
            <a:ext uri="{FF2B5EF4-FFF2-40B4-BE49-F238E27FC236}">
              <a16:creationId xmlns:a16="http://schemas.microsoft.com/office/drawing/2014/main" id="{4C9B1B77-A5D0-4129-BA1F-CC83123C6598}"/>
            </a:ext>
          </a:extLst>
        </xdr:cNvPr>
        <xdr:cNvSpPr/>
      </xdr:nvSpPr>
      <xdr:spPr>
        <a:xfrm>
          <a:off x="4711700" y="5804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83964</xdr:rowOff>
    </xdr:from>
    <xdr:ext cx="405111" cy="259045"/>
    <xdr:sp macro="" textlink="">
      <xdr:nvSpPr>
        <xdr:cNvPr id="86" name="有形固定資産減価償却率該当値テキスト">
          <a:extLst>
            <a:ext uri="{FF2B5EF4-FFF2-40B4-BE49-F238E27FC236}">
              <a16:creationId xmlns:a16="http://schemas.microsoft.com/office/drawing/2014/main" id="{262B6183-E659-4B8E-ACF1-6EF2AD196DE4}"/>
            </a:ext>
          </a:extLst>
        </xdr:cNvPr>
        <xdr:cNvSpPr txBox="1"/>
      </xdr:nvSpPr>
      <xdr:spPr>
        <a:xfrm>
          <a:off x="4813300" y="5656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93472</xdr:rowOff>
    </xdr:from>
    <xdr:to>
      <xdr:col>19</xdr:col>
      <xdr:colOff>187325</xdr:colOff>
      <xdr:row>30</xdr:row>
      <xdr:rowOff>23622</xdr:rowOff>
    </xdr:to>
    <xdr:sp macro="" textlink="">
      <xdr:nvSpPr>
        <xdr:cNvPr id="87" name="楕円 86">
          <a:extLst>
            <a:ext uri="{FF2B5EF4-FFF2-40B4-BE49-F238E27FC236}">
              <a16:creationId xmlns:a16="http://schemas.microsoft.com/office/drawing/2014/main" id="{5B0AF6F0-C9E2-4FCB-A727-A21DCB6D573A}"/>
            </a:ext>
          </a:extLst>
        </xdr:cNvPr>
        <xdr:cNvSpPr/>
      </xdr:nvSpPr>
      <xdr:spPr>
        <a:xfrm>
          <a:off x="4000500" y="5837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111887</xdr:rowOff>
    </xdr:from>
    <xdr:to>
      <xdr:col>23</xdr:col>
      <xdr:colOff>85725</xdr:colOff>
      <xdr:row>29</xdr:row>
      <xdr:rowOff>144272</xdr:rowOff>
    </xdr:to>
    <xdr:cxnSp macro="">
      <xdr:nvCxnSpPr>
        <xdr:cNvPr id="88" name="直線コネクタ 87">
          <a:extLst>
            <a:ext uri="{FF2B5EF4-FFF2-40B4-BE49-F238E27FC236}">
              <a16:creationId xmlns:a16="http://schemas.microsoft.com/office/drawing/2014/main" id="{9115EF11-25D1-4A44-A854-68F50AB4DB6D}"/>
            </a:ext>
          </a:extLst>
        </xdr:cNvPr>
        <xdr:cNvCxnSpPr/>
      </xdr:nvCxnSpPr>
      <xdr:spPr>
        <a:xfrm flipV="1">
          <a:off x="4051300" y="5855462"/>
          <a:ext cx="7112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58928</xdr:rowOff>
    </xdr:from>
    <xdr:to>
      <xdr:col>15</xdr:col>
      <xdr:colOff>187325</xdr:colOff>
      <xdr:row>29</xdr:row>
      <xdr:rowOff>160528</xdr:rowOff>
    </xdr:to>
    <xdr:sp macro="" textlink="">
      <xdr:nvSpPr>
        <xdr:cNvPr id="89" name="楕円 88">
          <a:extLst>
            <a:ext uri="{FF2B5EF4-FFF2-40B4-BE49-F238E27FC236}">
              <a16:creationId xmlns:a16="http://schemas.microsoft.com/office/drawing/2014/main" id="{6A798F64-98F7-4D93-959F-1E1C411BE808}"/>
            </a:ext>
          </a:extLst>
        </xdr:cNvPr>
        <xdr:cNvSpPr/>
      </xdr:nvSpPr>
      <xdr:spPr>
        <a:xfrm>
          <a:off x="3238500" y="5802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109728</xdr:rowOff>
    </xdr:from>
    <xdr:to>
      <xdr:col>19</xdr:col>
      <xdr:colOff>136525</xdr:colOff>
      <xdr:row>29</xdr:row>
      <xdr:rowOff>144272</xdr:rowOff>
    </xdr:to>
    <xdr:cxnSp macro="">
      <xdr:nvCxnSpPr>
        <xdr:cNvPr id="90" name="直線コネクタ 89">
          <a:extLst>
            <a:ext uri="{FF2B5EF4-FFF2-40B4-BE49-F238E27FC236}">
              <a16:creationId xmlns:a16="http://schemas.microsoft.com/office/drawing/2014/main" id="{07A229DB-E0FA-4C78-9437-0C7E1E785D84}"/>
            </a:ext>
          </a:extLst>
        </xdr:cNvPr>
        <xdr:cNvCxnSpPr/>
      </xdr:nvCxnSpPr>
      <xdr:spPr>
        <a:xfrm>
          <a:off x="3289300" y="5853303"/>
          <a:ext cx="76200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41656</xdr:rowOff>
    </xdr:from>
    <xdr:to>
      <xdr:col>11</xdr:col>
      <xdr:colOff>187325</xdr:colOff>
      <xdr:row>29</xdr:row>
      <xdr:rowOff>143256</xdr:rowOff>
    </xdr:to>
    <xdr:sp macro="" textlink="">
      <xdr:nvSpPr>
        <xdr:cNvPr id="91" name="楕円 90">
          <a:extLst>
            <a:ext uri="{FF2B5EF4-FFF2-40B4-BE49-F238E27FC236}">
              <a16:creationId xmlns:a16="http://schemas.microsoft.com/office/drawing/2014/main" id="{5426B90D-CFA6-4F62-9B2A-F252A2E75FEA}"/>
            </a:ext>
          </a:extLst>
        </xdr:cNvPr>
        <xdr:cNvSpPr/>
      </xdr:nvSpPr>
      <xdr:spPr>
        <a:xfrm>
          <a:off x="2476500" y="5785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92456</xdr:rowOff>
    </xdr:from>
    <xdr:to>
      <xdr:col>15</xdr:col>
      <xdr:colOff>136525</xdr:colOff>
      <xdr:row>29</xdr:row>
      <xdr:rowOff>109728</xdr:rowOff>
    </xdr:to>
    <xdr:cxnSp macro="">
      <xdr:nvCxnSpPr>
        <xdr:cNvPr id="92" name="直線コネクタ 91">
          <a:extLst>
            <a:ext uri="{FF2B5EF4-FFF2-40B4-BE49-F238E27FC236}">
              <a16:creationId xmlns:a16="http://schemas.microsoft.com/office/drawing/2014/main" id="{11DEC441-E33D-4403-8762-53B106B7B7B5}"/>
            </a:ext>
          </a:extLst>
        </xdr:cNvPr>
        <xdr:cNvCxnSpPr/>
      </xdr:nvCxnSpPr>
      <xdr:spPr>
        <a:xfrm>
          <a:off x="2527300" y="5836031"/>
          <a:ext cx="7620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9271</xdr:rowOff>
    </xdr:from>
    <xdr:to>
      <xdr:col>7</xdr:col>
      <xdr:colOff>187325</xdr:colOff>
      <xdr:row>29</xdr:row>
      <xdr:rowOff>110871</xdr:rowOff>
    </xdr:to>
    <xdr:sp macro="" textlink="">
      <xdr:nvSpPr>
        <xdr:cNvPr id="93" name="楕円 92">
          <a:extLst>
            <a:ext uri="{FF2B5EF4-FFF2-40B4-BE49-F238E27FC236}">
              <a16:creationId xmlns:a16="http://schemas.microsoft.com/office/drawing/2014/main" id="{980355E6-D0F3-485F-8953-7743FA92FC9E}"/>
            </a:ext>
          </a:extLst>
        </xdr:cNvPr>
        <xdr:cNvSpPr/>
      </xdr:nvSpPr>
      <xdr:spPr>
        <a:xfrm>
          <a:off x="1714500" y="575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60071</xdr:rowOff>
    </xdr:from>
    <xdr:to>
      <xdr:col>11</xdr:col>
      <xdr:colOff>136525</xdr:colOff>
      <xdr:row>29</xdr:row>
      <xdr:rowOff>92456</xdr:rowOff>
    </xdr:to>
    <xdr:cxnSp macro="">
      <xdr:nvCxnSpPr>
        <xdr:cNvPr id="94" name="直線コネクタ 93">
          <a:extLst>
            <a:ext uri="{FF2B5EF4-FFF2-40B4-BE49-F238E27FC236}">
              <a16:creationId xmlns:a16="http://schemas.microsoft.com/office/drawing/2014/main" id="{7877E37E-50F9-4B66-A06C-C9229CACFD29}"/>
            </a:ext>
          </a:extLst>
        </xdr:cNvPr>
        <xdr:cNvCxnSpPr/>
      </xdr:nvCxnSpPr>
      <xdr:spPr>
        <a:xfrm>
          <a:off x="1765300" y="5803646"/>
          <a:ext cx="762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21226</xdr:rowOff>
    </xdr:from>
    <xdr:ext cx="405111" cy="259045"/>
    <xdr:sp macro="" textlink="">
      <xdr:nvSpPr>
        <xdr:cNvPr id="95" name="n_1aveValue有形固定資産減価償却率">
          <a:extLst>
            <a:ext uri="{FF2B5EF4-FFF2-40B4-BE49-F238E27FC236}">
              <a16:creationId xmlns:a16="http://schemas.microsoft.com/office/drawing/2014/main" id="{47A8E3C4-AF88-47E3-824D-D3F254AD8CA1}"/>
            </a:ext>
          </a:extLst>
        </xdr:cNvPr>
        <xdr:cNvSpPr txBox="1"/>
      </xdr:nvSpPr>
      <xdr:spPr>
        <a:xfrm>
          <a:off x="3836044" y="593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162450</xdr:rowOff>
    </xdr:from>
    <xdr:ext cx="405111" cy="259045"/>
    <xdr:sp macro="" textlink="">
      <xdr:nvSpPr>
        <xdr:cNvPr id="96" name="n_2aveValue有形固定資産減価償却率">
          <a:extLst>
            <a:ext uri="{FF2B5EF4-FFF2-40B4-BE49-F238E27FC236}">
              <a16:creationId xmlns:a16="http://schemas.microsoft.com/office/drawing/2014/main" id="{C00FB71F-8FB3-4585-A90E-E5DB1E87340D}"/>
            </a:ext>
          </a:extLst>
        </xdr:cNvPr>
        <xdr:cNvSpPr txBox="1"/>
      </xdr:nvSpPr>
      <xdr:spPr>
        <a:xfrm>
          <a:off x="3086744" y="590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136542</xdr:rowOff>
    </xdr:from>
    <xdr:ext cx="405111" cy="259045"/>
    <xdr:sp macro="" textlink="">
      <xdr:nvSpPr>
        <xdr:cNvPr id="97" name="n_3aveValue有形固定資産減価償却率">
          <a:extLst>
            <a:ext uri="{FF2B5EF4-FFF2-40B4-BE49-F238E27FC236}">
              <a16:creationId xmlns:a16="http://schemas.microsoft.com/office/drawing/2014/main" id="{3887AB7D-5325-44E4-9AB8-94F07CE7C12F}"/>
            </a:ext>
          </a:extLst>
        </xdr:cNvPr>
        <xdr:cNvSpPr txBox="1"/>
      </xdr:nvSpPr>
      <xdr:spPr>
        <a:xfrm>
          <a:off x="2324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119270</xdr:rowOff>
    </xdr:from>
    <xdr:ext cx="405111" cy="259045"/>
    <xdr:sp macro="" textlink="">
      <xdr:nvSpPr>
        <xdr:cNvPr id="98" name="n_4aveValue有形固定資産減価償却率">
          <a:extLst>
            <a:ext uri="{FF2B5EF4-FFF2-40B4-BE49-F238E27FC236}">
              <a16:creationId xmlns:a16="http://schemas.microsoft.com/office/drawing/2014/main" id="{FA2830F8-87CE-4707-8FE8-BE5B7F6614DB}"/>
            </a:ext>
          </a:extLst>
        </xdr:cNvPr>
        <xdr:cNvSpPr txBox="1"/>
      </xdr:nvSpPr>
      <xdr:spPr>
        <a:xfrm>
          <a:off x="1562744" y="58628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40149</xdr:rowOff>
    </xdr:from>
    <xdr:ext cx="405111" cy="259045"/>
    <xdr:sp macro="" textlink="">
      <xdr:nvSpPr>
        <xdr:cNvPr id="99" name="n_1mainValue有形固定資産減価償却率">
          <a:extLst>
            <a:ext uri="{FF2B5EF4-FFF2-40B4-BE49-F238E27FC236}">
              <a16:creationId xmlns:a16="http://schemas.microsoft.com/office/drawing/2014/main" id="{0E26390F-C26A-4184-B0DF-FE82F63A14EB}"/>
            </a:ext>
          </a:extLst>
        </xdr:cNvPr>
        <xdr:cNvSpPr txBox="1"/>
      </xdr:nvSpPr>
      <xdr:spPr>
        <a:xfrm>
          <a:off x="3836044" y="56122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5605</xdr:rowOff>
    </xdr:from>
    <xdr:ext cx="405111" cy="259045"/>
    <xdr:sp macro="" textlink="">
      <xdr:nvSpPr>
        <xdr:cNvPr id="100" name="n_2mainValue有形固定資産減価償却率">
          <a:extLst>
            <a:ext uri="{FF2B5EF4-FFF2-40B4-BE49-F238E27FC236}">
              <a16:creationId xmlns:a16="http://schemas.microsoft.com/office/drawing/2014/main" id="{D223D10B-8D70-4A16-8BBD-D60DD2D0D6C4}"/>
            </a:ext>
          </a:extLst>
        </xdr:cNvPr>
        <xdr:cNvSpPr txBox="1"/>
      </xdr:nvSpPr>
      <xdr:spPr>
        <a:xfrm>
          <a:off x="3086744" y="557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159783</xdr:rowOff>
    </xdr:from>
    <xdr:ext cx="405111" cy="259045"/>
    <xdr:sp macro="" textlink="">
      <xdr:nvSpPr>
        <xdr:cNvPr id="101" name="n_3mainValue有形固定資産減価償却率">
          <a:extLst>
            <a:ext uri="{FF2B5EF4-FFF2-40B4-BE49-F238E27FC236}">
              <a16:creationId xmlns:a16="http://schemas.microsoft.com/office/drawing/2014/main" id="{11753D25-4607-4DA1-B2A7-E159823919C6}"/>
            </a:ext>
          </a:extLst>
        </xdr:cNvPr>
        <xdr:cNvSpPr txBox="1"/>
      </xdr:nvSpPr>
      <xdr:spPr>
        <a:xfrm>
          <a:off x="2324744" y="5560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127398</xdr:rowOff>
    </xdr:from>
    <xdr:ext cx="405111" cy="259045"/>
    <xdr:sp macro="" textlink="">
      <xdr:nvSpPr>
        <xdr:cNvPr id="102" name="n_4mainValue有形固定資産減価償却率">
          <a:extLst>
            <a:ext uri="{FF2B5EF4-FFF2-40B4-BE49-F238E27FC236}">
              <a16:creationId xmlns:a16="http://schemas.microsoft.com/office/drawing/2014/main" id="{48E370D2-17C3-4320-8485-DC2119885507}"/>
            </a:ext>
          </a:extLst>
        </xdr:cNvPr>
        <xdr:cNvSpPr txBox="1"/>
      </xdr:nvSpPr>
      <xdr:spPr>
        <a:xfrm>
          <a:off x="1562744" y="5528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3" name="正方形/長方形 102">
          <a:extLst>
            <a:ext uri="{FF2B5EF4-FFF2-40B4-BE49-F238E27FC236}">
              <a16:creationId xmlns:a16="http://schemas.microsoft.com/office/drawing/2014/main" id="{A287486E-6AAA-4B50-B141-F748D0B922D8}"/>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4" name="正方形/長方形 103">
          <a:extLst>
            <a:ext uri="{FF2B5EF4-FFF2-40B4-BE49-F238E27FC236}">
              <a16:creationId xmlns:a16="http://schemas.microsoft.com/office/drawing/2014/main" id="{9465F4B7-240B-4E16-8E51-A5D0CC6A0F07}"/>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5" name="正方形/長方形 104">
          <a:extLst>
            <a:ext uri="{FF2B5EF4-FFF2-40B4-BE49-F238E27FC236}">
              <a16:creationId xmlns:a16="http://schemas.microsoft.com/office/drawing/2014/main" id="{07499D82-1580-4C07-BAB2-9E1B76F7DAF8}"/>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[ 375.1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6" name="正方形/長方形 105">
          <a:extLst>
            <a:ext uri="{FF2B5EF4-FFF2-40B4-BE49-F238E27FC236}">
              <a16:creationId xmlns:a16="http://schemas.microsoft.com/office/drawing/2014/main" id="{D257DF26-A449-49A6-B737-00D633DC8C8D}"/>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7" name="正方形/長方形 106">
          <a:extLst>
            <a:ext uri="{FF2B5EF4-FFF2-40B4-BE49-F238E27FC236}">
              <a16:creationId xmlns:a16="http://schemas.microsoft.com/office/drawing/2014/main" id="{CB5998E6-43EE-4403-91E2-E8F78665E5B7}"/>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8" name="正方形/長方形 107">
          <a:extLst>
            <a:ext uri="{FF2B5EF4-FFF2-40B4-BE49-F238E27FC236}">
              <a16:creationId xmlns:a16="http://schemas.microsoft.com/office/drawing/2014/main" id="{B4621152-8BC3-44A3-A6AA-5568DFD4F5B2}"/>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9" name="正方形/長方形 108">
          <a:extLst>
            <a:ext uri="{FF2B5EF4-FFF2-40B4-BE49-F238E27FC236}">
              <a16:creationId xmlns:a16="http://schemas.microsoft.com/office/drawing/2014/main" id="{B589F8D2-139D-4BEC-9739-68B325C3A7B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0" name="正方形/長方形 109">
          <a:extLst>
            <a:ext uri="{FF2B5EF4-FFF2-40B4-BE49-F238E27FC236}">
              <a16:creationId xmlns:a16="http://schemas.microsoft.com/office/drawing/2014/main" id="{C8780270-026B-460E-BFF8-3E197B22A1F7}"/>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1" name="正方形/長方形 110">
          <a:extLst>
            <a:ext uri="{FF2B5EF4-FFF2-40B4-BE49-F238E27FC236}">
              <a16:creationId xmlns:a16="http://schemas.microsoft.com/office/drawing/2014/main" id="{E4DFF680-AF34-44A5-9F76-09BDFE58DCBC}"/>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2" name="正方形/長方形 111">
          <a:extLst>
            <a:ext uri="{FF2B5EF4-FFF2-40B4-BE49-F238E27FC236}">
              <a16:creationId xmlns:a16="http://schemas.microsoft.com/office/drawing/2014/main" id="{D9F22FF2-B326-4D83-B20C-F6DBCA3F308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3" name="正方形/長方形 112">
          <a:extLst>
            <a:ext uri="{FF2B5EF4-FFF2-40B4-BE49-F238E27FC236}">
              <a16:creationId xmlns:a16="http://schemas.microsoft.com/office/drawing/2014/main" id="{706E4219-16FB-4B55-ADC8-5BA187DBBA2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4" name="正方形/長方形 113">
          <a:extLst>
            <a:ext uri="{FF2B5EF4-FFF2-40B4-BE49-F238E27FC236}">
              <a16:creationId xmlns:a16="http://schemas.microsoft.com/office/drawing/2014/main" id="{F7BD7842-CAFD-4A11-881B-14CE26DCCF12}"/>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5" name="テキスト ボックス 114">
          <a:extLst>
            <a:ext uri="{FF2B5EF4-FFF2-40B4-BE49-F238E27FC236}">
              <a16:creationId xmlns:a16="http://schemas.microsoft.com/office/drawing/2014/main" id="{7EA3A7D1-57FD-4B70-981C-927834D0CA99}"/>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令和</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年度から実施している町立診療所建設事業に伴う地方債の発行により将来負担額が増加し、債務償還比率は類似団体を上回っている。また、今後実施予定の遠別中学校建設事業に伴う地方債の発行により将来負担額が更に増加することが見込まれることから、事業費の抑制や充当可能財源の確保に努める。</a:t>
          </a:r>
        </a:p>
      </xdr:txBody>
    </xdr:sp>
    <xdr:clientData/>
  </xdr:twoCellAnchor>
  <xdr:oneCellAnchor>
    <xdr:from>
      <xdr:col>57</xdr:col>
      <xdr:colOff>111125</xdr:colOff>
      <xdr:row>23</xdr:row>
      <xdr:rowOff>47625</xdr:rowOff>
    </xdr:from>
    <xdr:ext cx="349839" cy="225703"/>
    <xdr:sp macro="" textlink="">
      <xdr:nvSpPr>
        <xdr:cNvPr id="116" name="テキスト ボックス 115">
          <a:extLst>
            <a:ext uri="{FF2B5EF4-FFF2-40B4-BE49-F238E27FC236}">
              <a16:creationId xmlns:a16="http://schemas.microsoft.com/office/drawing/2014/main" id="{E62988CB-8790-4DC7-8F7D-80ADE8256CF9}"/>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7" name="直線コネクタ 116">
          <a:extLst>
            <a:ext uri="{FF2B5EF4-FFF2-40B4-BE49-F238E27FC236}">
              <a16:creationId xmlns:a16="http://schemas.microsoft.com/office/drawing/2014/main" id="{DA513266-36C1-4475-AFE4-E41BEF8748F1}"/>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8" name="テキスト ボックス 117">
          <a:extLst>
            <a:ext uri="{FF2B5EF4-FFF2-40B4-BE49-F238E27FC236}">
              <a16:creationId xmlns:a16="http://schemas.microsoft.com/office/drawing/2014/main" id="{E030D4E9-765D-4F8E-B441-4755A60D8043}"/>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9" name="直線コネクタ 118">
          <a:extLst>
            <a:ext uri="{FF2B5EF4-FFF2-40B4-BE49-F238E27FC236}">
              <a16:creationId xmlns:a16="http://schemas.microsoft.com/office/drawing/2014/main" id="{999B081F-F59A-4792-8413-6D9AD89448EA}"/>
            </a:ext>
          </a:extLst>
        </xdr:cNvPr>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0" name="テキスト ボックス 119">
          <a:extLst>
            <a:ext uri="{FF2B5EF4-FFF2-40B4-BE49-F238E27FC236}">
              <a16:creationId xmlns:a16="http://schemas.microsoft.com/office/drawing/2014/main" id="{FF8AC97E-EB45-4FDF-81C0-1F5047500172}"/>
            </a:ext>
          </a:extLst>
        </xdr:cNvPr>
        <xdr:cNvSpPr txBox="1"/>
      </xdr:nvSpPr>
      <xdr:spPr>
        <a:xfrm>
          <a:off x="10828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1" name="直線コネクタ 120">
          <a:extLst>
            <a:ext uri="{FF2B5EF4-FFF2-40B4-BE49-F238E27FC236}">
              <a16:creationId xmlns:a16="http://schemas.microsoft.com/office/drawing/2014/main" id="{D950C2F4-E8AB-4DE6-8D64-63AD706B23BA}"/>
            </a:ext>
          </a:extLst>
        </xdr:cNvPr>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2" name="テキスト ボックス 121">
          <a:extLst>
            <a:ext uri="{FF2B5EF4-FFF2-40B4-BE49-F238E27FC236}">
              <a16:creationId xmlns:a16="http://schemas.microsoft.com/office/drawing/2014/main" id="{55414879-FD33-4AF7-9A10-DAED45784953}"/>
            </a:ext>
          </a:extLst>
        </xdr:cNvPr>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3" name="直線コネクタ 122">
          <a:extLst>
            <a:ext uri="{FF2B5EF4-FFF2-40B4-BE49-F238E27FC236}">
              <a16:creationId xmlns:a16="http://schemas.microsoft.com/office/drawing/2014/main" id="{EB42BA3A-2EA5-4B1E-9F48-13F425BC5B33}"/>
            </a:ext>
          </a:extLst>
        </xdr:cNvPr>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4" name="テキスト ボックス 123">
          <a:extLst>
            <a:ext uri="{FF2B5EF4-FFF2-40B4-BE49-F238E27FC236}">
              <a16:creationId xmlns:a16="http://schemas.microsoft.com/office/drawing/2014/main" id="{A99A9CC9-7347-459C-8F00-F14C0F8B724D}"/>
            </a:ext>
          </a:extLst>
        </xdr:cNvPr>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5" name="直線コネクタ 124">
          <a:extLst>
            <a:ext uri="{FF2B5EF4-FFF2-40B4-BE49-F238E27FC236}">
              <a16:creationId xmlns:a16="http://schemas.microsoft.com/office/drawing/2014/main" id="{C8499CD9-E82E-4B70-94C3-78ED6A2E33CA}"/>
            </a:ext>
          </a:extLst>
        </xdr:cNvPr>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6" name="テキスト ボックス 125">
          <a:extLst>
            <a:ext uri="{FF2B5EF4-FFF2-40B4-BE49-F238E27FC236}">
              <a16:creationId xmlns:a16="http://schemas.microsoft.com/office/drawing/2014/main" id="{16EE4A60-3B03-4A64-97CE-404DA4236FA5}"/>
            </a:ext>
          </a:extLst>
        </xdr:cNvPr>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7" name="直線コネクタ 126">
          <a:extLst>
            <a:ext uri="{FF2B5EF4-FFF2-40B4-BE49-F238E27FC236}">
              <a16:creationId xmlns:a16="http://schemas.microsoft.com/office/drawing/2014/main" id="{E6DD1596-2DDE-4389-9F3B-83AF0D14F5AA}"/>
            </a:ext>
          </a:extLst>
        </xdr:cNvPr>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8" name="テキスト ボックス 127">
          <a:extLst>
            <a:ext uri="{FF2B5EF4-FFF2-40B4-BE49-F238E27FC236}">
              <a16:creationId xmlns:a16="http://schemas.microsoft.com/office/drawing/2014/main" id="{C4158013-2B58-40A8-BAEF-87F39AA7F5B2}"/>
            </a:ext>
          </a:extLst>
        </xdr:cNvPr>
        <xdr:cNvSpPr txBox="1"/>
      </xdr:nvSpPr>
      <xdr:spPr>
        <a:xfrm>
          <a:off x="10931403" y="52190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9" name="直線コネクタ 128">
          <a:extLst>
            <a:ext uri="{FF2B5EF4-FFF2-40B4-BE49-F238E27FC236}">
              <a16:creationId xmlns:a16="http://schemas.microsoft.com/office/drawing/2014/main" id="{D7D17F48-95F5-46E2-82E4-70F70C63D58D}"/>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0" name="債務償還比率グラフ枠">
          <a:extLst>
            <a:ext uri="{FF2B5EF4-FFF2-40B4-BE49-F238E27FC236}">
              <a16:creationId xmlns:a16="http://schemas.microsoft.com/office/drawing/2014/main" id="{9E400366-778B-420A-8998-68ED3902EF8D}"/>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32057</xdr:rowOff>
    </xdr:to>
    <xdr:cxnSp macro="">
      <xdr:nvCxnSpPr>
        <xdr:cNvPr id="131" name="直線コネクタ 130">
          <a:extLst>
            <a:ext uri="{FF2B5EF4-FFF2-40B4-BE49-F238E27FC236}">
              <a16:creationId xmlns:a16="http://schemas.microsoft.com/office/drawing/2014/main" id="{C3E469AE-D710-46F3-8816-7BC45BE1C732}"/>
            </a:ext>
          </a:extLst>
        </xdr:cNvPr>
        <xdr:cNvCxnSpPr/>
      </xdr:nvCxnSpPr>
      <xdr:spPr>
        <a:xfrm flipV="1">
          <a:off x="14793595" y="5312833"/>
          <a:ext cx="1269" cy="1320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35884</xdr:rowOff>
    </xdr:from>
    <xdr:ext cx="469744" cy="259045"/>
    <xdr:sp macro="" textlink="">
      <xdr:nvSpPr>
        <xdr:cNvPr id="132" name="債務償還比率最小値テキスト">
          <a:extLst>
            <a:ext uri="{FF2B5EF4-FFF2-40B4-BE49-F238E27FC236}">
              <a16:creationId xmlns:a16="http://schemas.microsoft.com/office/drawing/2014/main" id="{DE7DC04C-F08F-4FEB-B97F-0D6DB7E4C07F}"/>
            </a:ext>
          </a:extLst>
        </xdr:cNvPr>
        <xdr:cNvSpPr txBox="1"/>
      </xdr:nvSpPr>
      <xdr:spPr>
        <a:xfrm>
          <a:off x="14846300" y="6636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32057</xdr:rowOff>
    </xdr:from>
    <xdr:to>
      <xdr:col>76</xdr:col>
      <xdr:colOff>111125</xdr:colOff>
      <xdr:row>34</xdr:row>
      <xdr:rowOff>32057</xdr:rowOff>
    </xdr:to>
    <xdr:cxnSp macro="">
      <xdr:nvCxnSpPr>
        <xdr:cNvPr id="133" name="直線コネクタ 132">
          <a:extLst>
            <a:ext uri="{FF2B5EF4-FFF2-40B4-BE49-F238E27FC236}">
              <a16:creationId xmlns:a16="http://schemas.microsoft.com/office/drawing/2014/main" id="{15C48E5A-B10A-48ED-AB9A-6DDF8F568D30}"/>
            </a:ext>
          </a:extLst>
        </xdr:cNvPr>
        <xdr:cNvCxnSpPr/>
      </xdr:nvCxnSpPr>
      <xdr:spPr>
        <a:xfrm>
          <a:off x="14706600" y="6632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4" name="債務償還比率最大値テキスト">
          <a:extLst>
            <a:ext uri="{FF2B5EF4-FFF2-40B4-BE49-F238E27FC236}">
              <a16:creationId xmlns:a16="http://schemas.microsoft.com/office/drawing/2014/main" id="{2E90C180-76AA-4209-AD3C-56A91987709F}"/>
            </a:ext>
          </a:extLst>
        </xdr:cNvPr>
        <xdr:cNvSpPr txBox="1"/>
      </xdr:nvSpPr>
      <xdr:spPr>
        <a:xfrm>
          <a:off x="14846300" y="508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5" name="直線コネクタ 134">
          <a:extLst>
            <a:ext uri="{FF2B5EF4-FFF2-40B4-BE49-F238E27FC236}">
              <a16:creationId xmlns:a16="http://schemas.microsoft.com/office/drawing/2014/main" id="{3B7E2707-F946-4448-B1D8-1B37C8C5EE2A}"/>
            </a:ext>
          </a:extLst>
        </xdr:cNvPr>
        <xdr:cNvCxnSpPr/>
      </xdr:nvCxnSpPr>
      <xdr:spPr>
        <a:xfrm>
          <a:off x="14706600" y="531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79636</xdr:rowOff>
    </xdr:from>
    <xdr:ext cx="469744" cy="259045"/>
    <xdr:sp macro="" textlink="">
      <xdr:nvSpPr>
        <xdr:cNvPr id="136" name="債務償還比率平均値テキスト">
          <a:extLst>
            <a:ext uri="{FF2B5EF4-FFF2-40B4-BE49-F238E27FC236}">
              <a16:creationId xmlns:a16="http://schemas.microsoft.com/office/drawing/2014/main" id="{C07E7102-3AFC-4E72-9747-72315718CA02}"/>
            </a:ext>
          </a:extLst>
        </xdr:cNvPr>
        <xdr:cNvSpPr txBox="1"/>
      </xdr:nvSpPr>
      <xdr:spPr>
        <a:xfrm>
          <a:off x="14846300" y="54803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56759</xdr:rowOff>
    </xdr:from>
    <xdr:to>
      <xdr:col>76</xdr:col>
      <xdr:colOff>73025</xdr:colOff>
      <xdr:row>28</xdr:row>
      <xdr:rowOff>158359</xdr:rowOff>
    </xdr:to>
    <xdr:sp macro="" textlink="">
      <xdr:nvSpPr>
        <xdr:cNvPr id="137" name="フローチャート: 判断 136">
          <a:extLst>
            <a:ext uri="{FF2B5EF4-FFF2-40B4-BE49-F238E27FC236}">
              <a16:creationId xmlns:a16="http://schemas.microsoft.com/office/drawing/2014/main" id="{9BBAE7A9-54E6-4140-A14E-BD38614CDE4A}"/>
            </a:ext>
          </a:extLst>
        </xdr:cNvPr>
        <xdr:cNvSpPr/>
      </xdr:nvSpPr>
      <xdr:spPr>
        <a:xfrm>
          <a:off x="14744700" y="562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49922</xdr:rowOff>
    </xdr:from>
    <xdr:to>
      <xdr:col>72</xdr:col>
      <xdr:colOff>123825</xdr:colOff>
      <xdr:row>28</xdr:row>
      <xdr:rowOff>151522</xdr:rowOff>
    </xdr:to>
    <xdr:sp macro="" textlink="">
      <xdr:nvSpPr>
        <xdr:cNvPr id="138" name="フローチャート: 判断 137">
          <a:extLst>
            <a:ext uri="{FF2B5EF4-FFF2-40B4-BE49-F238E27FC236}">
              <a16:creationId xmlns:a16="http://schemas.microsoft.com/office/drawing/2014/main" id="{EF1C586A-59F0-4586-8890-949F4E81E3C3}"/>
            </a:ext>
          </a:extLst>
        </xdr:cNvPr>
        <xdr:cNvSpPr/>
      </xdr:nvSpPr>
      <xdr:spPr>
        <a:xfrm>
          <a:off x="14033500" y="5622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71152</xdr:rowOff>
    </xdr:from>
    <xdr:to>
      <xdr:col>68</xdr:col>
      <xdr:colOff>123825</xdr:colOff>
      <xdr:row>29</xdr:row>
      <xdr:rowOff>1302</xdr:rowOff>
    </xdr:to>
    <xdr:sp macro="" textlink="">
      <xdr:nvSpPr>
        <xdr:cNvPr id="139" name="フローチャート: 判断 138">
          <a:extLst>
            <a:ext uri="{FF2B5EF4-FFF2-40B4-BE49-F238E27FC236}">
              <a16:creationId xmlns:a16="http://schemas.microsoft.com/office/drawing/2014/main" id="{D16A4309-4D42-447C-A592-5E80C9C1C98B}"/>
            </a:ext>
          </a:extLst>
        </xdr:cNvPr>
        <xdr:cNvSpPr/>
      </xdr:nvSpPr>
      <xdr:spPr>
        <a:xfrm>
          <a:off x="13271500" y="5643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40217</xdr:rowOff>
    </xdr:from>
    <xdr:to>
      <xdr:col>64</xdr:col>
      <xdr:colOff>123825</xdr:colOff>
      <xdr:row>29</xdr:row>
      <xdr:rowOff>141817</xdr:rowOff>
    </xdr:to>
    <xdr:sp macro="" textlink="">
      <xdr:nvSpPr>
        <xdr:cNvPr id="140" name="フローチャート: 判断 139">
          <a:extLst>
            <a:ext uri="{FF2B5EF4-FFF2-40B4-BE49-F238E27FC236}">
              <a16:creationId xmlns:a16="http://schemas.microsoft.com/office/drawing/2014/main" id="{76209794-6E6C-4FF6-BDBA-585C2C0C8249}"/>
            </a:ext>
          </a:extLst>
        </xdr:cNvPr>
        <xdr:cNvSpPr/>
      </xdr:nvSpPr>
      <xdr:spPr>
        <a:xfrm>
          <a:off x="12509500" y="5783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51012</xdr:rowOff>
    </xdr:from>
    <xdr:to>
      <xdr:col>60</xdr:col>
      <xdr:colOff>123825</xdr:colOff>
      <xdr:row>29</xdr:row>
      <xdr:rowOff>152612</xdr:rowOff>
    </xdr:to>
    <xdr:sp macro="" textlink="">
      <xdr:nvSpPr>
        <xdr:cNvPr id="141" name="フローチャート: 判断 140">
          <a:extLst>
            <a:ext uri="{FF2B5EF4-FFF2-40B4-BE49-F238E27FC236}">
              <a16:creationId xmlns:a16="http://schemas.microsoft.com/office/drawing/2014/main" id="{837AFA3B-E209-4BDE-ABB7-511C8820FC94}"/>
            </a:ext>
          </a:extLst>
        </xdr:cNvPr>
        <xdr:cNvSpPr/>
      </xdr:nvSpPr>
      <xdr:spPr>
        <a:xfrm>
          <a:off x="11747500" y="579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0AED3E7-030A-44DF-BCEF-CC94239CB079}"/>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8F029A25-CBF3-4D06-B4CF-B62BC0019AEF}"/>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A14E63BD-DB26-4AB3-9F71-33734D4091D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3B0E68E9-4271-41A2-BD0C-050D732BF471}"/>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4337BD7F-77DD-44C3-ACDB-9F897D7B9905}"/>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21876</xdr:rowOff>
    </xdr:from>
    <xdr:to>
      <xdr:col>76</xdr:col>
      <xdr:colOff>73025</xdr:colOff>
      <xdr:row>30</xdr:row>
      <xdr:rowOff>123476</xdr:rowOff>
    </xdr:to>
    <xdr:sp macro="" textlink="">
      <xdr:nvSpPr>
        <xdr:cNvPr id="147" name="楕円 146">
          <a:extLst>
            <a:ext uri="{FF2B5EF4-FFF2-40B4-BE49-F238E27FC236}">
              <a16:creationId xmlns:a16="http://schemas.microsoft.com/office/drawing/2014/main" id="{C191A55F-BAE7-47BD-AC3B-3689540C2195}"/>
            </a:ext>
          </a:extLst>
        </xdr:cNvPr>
        <xdr:cNvSpPr/>
      </xdr:nvSpPr>
      <xdr:spPr>
        <a:xfrm>
          <a:off x="14744700" y="593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303</xdr:rowOff>
    </xdr:from>
    <xdr:ext cx="469744" cy="259045"/>
    <xdr:sp macro="" textlink="">
      <xdr:nvSpPr>
        <xdr:cNvPr id="148" name="債務償還比率該当値テキスト">
          <a:extLst>
            <a:ext uri="{FF2B5EF4-FFF2-40B4-BE49-F238E27FC236}">
              <a16:creationId xmlns:a16="http://schemas.microsoft.com/office/drawing/2014/main" id="{31A341D5-2497-4652-8FF3-845C8077B217}"/>
            </a:ext>
          </a:extLst>
        </xdr:cNvPr>
        <xdr:cNvSpPr txBox="1"/>
      </xdr:nvSpPr>
      <xdr:spPr>
        <a:xfrm>
          <a:off x="14846300" y="5915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67204</xdr:rowOff>
    </xdr:from>
    <xdr:to>
      <xdr:col>72</xdr:col>
      <xdr:colOff>123825</xdr:colOff>
      <xdr:row>29</xdr:row>
      <xdr:rowOff>168804</xdr:rowOff>
    </xdr:to>
    <xdr:sp macro="" textlink="">
      <xdr:nvSpPr>
        <xdr:cNvPr id="149" name="楕円 148">
          <a:extLst>
            <a:ext uri="{FF2B5EF4-FFF2-40B4-BE49-F238E27FC236}">
              <a16:creationId xmlns:a16="http://schemas.microsoft.com/office/drawing/2014/main" id="{92F765E4-9159-4D51-BED9-70F141CB41A0}"/>
            </a:ext>
          </a:extLst>
        </xdr:cNvPr>
        <xdr:cNvSpPr/>
      </xdr:nvSpPr>
      <xdr:spPr>
        <a:xfrm>
          <a:off x="14033500" y="5810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118004</xdr:rowOff>
    </xdr:from>
    <xdr:to>
      <xdr:col>76</xdr:col>
      <xdr:colOff>22225</xdr:colOff>
      <xdr:row>30</xdr:row>
      <xdr:rowOff>72676</xdr:rowOff>
    </xdr:to>
    <xdr:cxnSp macro="">
      <xdr:nvCxnSpPr>
        <xdr:cNvPr id="150" name="直線コネクタ 149">
          <a:extLst>
            <a:ext uri="{FF2B5EF4-FFF2-40B4-BE49-F238E27FC236}">
              <a16:creationId xmlns:a16="http://schemas.microsoft.com/office/drawing/2014/main" id="{973DCFAE-8FC9-47C2-8C5D-DB6BCFB8D2A4}"/>
            </a:ext>
          </a:extLst>
        </xdr:cNvPr>
        <xdr:cNvCxnSpPr/>
      </xdr:nvCxnSpPr>
      <xdr:spPr>
        <a:xfrm>
          <a:off x="14084300" y="5861579"/>
          <a:ext cx="711200" cy="126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94012</xdr:rowOff>
    </xdr:from>
    <xdr:to>
      <xdr:col>68</xdr:col>
      <xdr:colOff>123825</xdr:colOff>
      <xdr:row>30</xdr:row>
      <xdr:rowOff>24162</xdr:rowOff>
    </xdr:to>
    <xdr:sp macro="" textlink="">
      <xdr:nvSpPr>
        <xdr:cNvPr id="151" name="楕円 150">
          <a:extLst>
            <a:ext uri="{FF2B5EF4-FFF2-40B4-BE49-F238E27FC236}">
              <a16:creationId xmlns:a16="http://schemas.microsoft.com/office/drawing/2014/main" id="{6D4CF1BF-8200-4D96-AFFB-6B2FAD39F9FA}"/>
            </a:ext>
          </a:extLst>
        </xdr:cNvPr>
        <xdr:cNvSpPr/>
      </xdr:nvSpPr>
      <xdr:spPr>
        <a:xfrm>
          <a:off x="13271500" y="5837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118004</xdr:rowOff>
    </xdr:from>
    <xdr:to>
      <xdr:col>72</xdr:col>
      <xdr:colOff>73025</xdr:colOff>
      <xdr:row>29</xdr:row>
      <xdr:rowOff>144812</xdr:rowOff>
    </xdr:to>
    <xdr:cxnSp macro="">
      <xdr:nvCxnSpPr>
        <xdr:cNvPr id="152" name="直線コネクタ 151">
          <a:extLst>
            <a:ext uri="{FF2B5EF4-FFF2-40B4-BE49-F238E27FC236}">
              <a16:creationId xmlns:a16="http://schemas.microsoft.com/office/drawing/2014/main" id="{F04C49C2-BF97-48ED-9A44-EEF4540C1889}"/>
            </a:ext>
          </a:extLst>
        </xdr:cNvPr>
        <xdr:cNvCxnSpPr/>
      </xdr:nvCxnSpPr>
      <xdr:spPr>
        <a:xfrm flipV="1">
          <a:off x="13322300" y="5861579"/>
          <a:ext cx="762000" cy="2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127127</xdr:rowOff>
    </xdr:from>
    <xdr:to>
      <xdr:col>64</xdr:col>
      <xdr:colOff>123825</xdr:colOff>
      <xdr:row>31</xdr:row>
      <xdr:rowOff>57277</xdr:rowOff>
    </xdr:to>
    <xdr:sp macro="" textlink="">
      <xdr:nvSpPr>
        <xdr:cNvPr id="153" name="楕円 152">
          <a:extLst>
            <a:ext uri="{FF2B5EF4-FFF2-40B4-BE49-F238E27FC236}">
              <a16:creationId xmlns:a16="http://schemas.microsoft.com/office/drawing/2014/main" id="{DBDE9A3B-ADA7-46A8-9DB4-676FA162BAFC}"/>
            </a:ext>
          </a:extLst>
        </xdr:cNvPr>
        <xdr:cNvSpPr/>
      </xdr:nvSpPr>
      <xdr:spPr>
        <a:xfrm>
          <a:off x="12509500" y="6042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144812</xdr:rowOff>
    </xdr:from>
    <xdr:to>
      <xdr:col>68</xdr:col>
      <xdr:colOff>73025</xdr:colOff>
      <xdr:row>31</xdr:row>
      <xdr:rowOff>6477</xdr:rowOff>
    </xdr:to>
    <xdr:cxnSp macro="">
      <xdr:nvCxnSpPr>
        <xdr:cNvPr id="154" name="直線コネクタ 153">
          <a:extLst>
            <a:ext uri="{FF2B5EF4-FFF2-40B4-BE49-F238E27FC236}">
              <a16:creationId xmlns:a16="http://schemas.microsoft.com/office/drawing/2014/main" id="{CB897272-45EA-4249-954A-7F066ED46467}"/>
            </a:ext>
          </a:extLst>
        </xdr:cNvPr>
        <xdr:cNvCxnSpPr/>
      </xdr:nvCxnSpPr>
      <xdr:spPr>
        <a:xfrm flipV="1">
          <a:off x="12560300" y="5888387"/>
          <a:ext cx="762000" cy="204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133244</xdr:rowOff>
    </xdr:from>
    <xdr:to>
      <xdr:col>60</xdr:col>
      <xdr:colOff>123825</xdr:colOff>
      <xdr:row>31</xdr:row>
      <xdr:rowOff>63394</xdr:rowOff>
    </xdr:to>
    <xdr:sp macro="" textlink="">
      <xdr:nvSpPr>
        <xdr:cNvPr id="155" name="楕円 154">
          <a:extLst>
            <a:ext uri="{FF2B5EF4-FFF2-40B4-BE49-F238E27FC236}">
              <a16:creationId xmlns:a16="http://schemas.microsoft.com/office/drawing/2014/main" id="{4B5FCEE8-F1ED-4F1D-B937-681504D372FF}"/>
            </a:ext>
          </a:extLst>
        </xdr:cNvPr>
        <xdr:cNvSpPr/>
      </xdr:nvSpPr>
      <xdr:spPr>
        <a:xfrm>
          <a:off x="11747500" y="604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6477</xdr:rowOff>
    </xdr:from>
    <xdr:to>
      <xdr:col>64</xdr:col>
      <xdr:colOff>73025</xdr:colOff>
      <xdr:row>31</xdr:row>
      <xdr:rowOff>12594</xdr:rowOff>
    </xdr:to>
    <xdr:cxnSp macro="">
      <xdr:nvCxnSpPr>
        <xdr:cNvPr id="156" name="直線コネクタ 155">
          <a:extLst>
            <a:ext uri="{FF2B5EF4-FFF2-40B4-BE49-F238E27FC236}">
              <a16:creationId xmlns:a16="http://schemas.microsoft.com/office/drawing/2014/main" id="{5C9AEC21-7634-45AA-99C0-32F7863A727C}"/>
            </a:ext>
          </a:extLst>
        </xdr:cNvPr>
        <xdr:cNvCxnSpPr/>
      </xdr:nvCxnSpPr>
      <xdr:spPr>
        <a:xfrm flipV="1">
          <a:off x="11798300" y="6092952"/>
          <a:ext cx="762000" cy="6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26</xdr:row>
      <xdr:rowOff>168049</xdr:rowOff>
    </xdr:from>
    <xdr:ext cx="469744" cy="259045"/>
    <xdr:sp macro="" textlink="">
      <xdr:nvSpPr>
        <xdr:cNvPr id="157" name="n_1aveValue債務償還比率">
          <a:extLst>
            <a:ext uri="{FF2B5EF4-FFF2-40B4-BE49-F238E27FC236}">
              <a16:creationId xmlns:a16="http://schemas.microsoft.com/office/drawing/2014/main" id="{DBC279E5-55AC-443C-90E3-969575A63FFF}"/>
            </a:ext>
          </a:extLst>
        </xdr:cNvPr>
        <xdr:cNvSpPr txBox="1"/>
      </xdr:nvSpPr>
      <xdr:spPr>
        <a:xfrm>
          <a:off x="13836727" y="5397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17829</xdr:rowOff>
    </xdr:from>
    <xdr:ext cx="469744" cy="259045"/>
    <xdr:sp macro="" textlink="">
      <xdr:nvSpPr>
        <xdr:cNvPr id="158" name="n_2aveValue債務償還比率">
          <a:extLst>
            <a:ext uri="{FF2B5EF4-FFF2-40B4-BE49-F238E27FC236}">
              <a16:creationId xmlns:a16="http://schemas.microsoft.com/office/drawing/2014/main" id="{4193F6B9-8DC9-429C-8ACF-A738086EA3FE}"/>
            </a:ext>
          </a:extLst>
        </xdr:cNvPr>
        <xdr:cNvSpPr txBox="1"/>
      </xdr:nvSpPr>
      <xdr:spPr>
        <a:xfrm>
          <a:off x="13087427" y="5418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158344</xdr:rowOff>
    </xdr:from>
    <xdr:ext cx="469744" cy="259045"/>
    <xdr:sp macro="" textlink="">
      <xdr:nvSpPr>
        <xdr:cNvPr id="159" name="n_3aveValue債務償還比率">
          <a:extLst>
            <a:ext uri="{FF2B5EF4-FFF2-40B4-BE49-F238E27FC236}">
              <a16:creationId xmlns:a16="http://schemas.microsoft.com/office/drawing/2014/main" id="{BC988AF9-B3ED-4E42-82C9-05F5EA43F578}"/>
            </a:ext>
          </a:extLst>
        </xdr:cNvPr>
        <xdr:cNvSpPr txBox="1"/>
      </xdr:nvSpPr>
      <xdr:spPr>
        <a:xfrm>
          <a:off x="12325427" y="5559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169139</xdr:rowOff>
    </xdr:from>
    <xdr:ext cx="469744" cy="259045"/>
    <xdr:sp macro="" textlink="">
      <xdr:nvSpPr>
        <xdr:cNvPr id="160" name="n_4aveValue債務償還比率">
          <a:extLst>
            <a:ext uri="{FF2B5EF4-FFF2-40B4-BE49-F238E27FC236}">
              <a16:creationId xmlns:a16="http://schemas.microsoft.com/office/drawing/2014/main" id="{B1AD25DA-0012-4530-8A3B-FF1B2AAFCA17}"/>
            </a:ext>
          </a:extLst>
        </xdr:cNvPr>
        <xdr:cNvSpPr txBox="1"/>
      </xdr:nvSpPr>
      <xdr:spPr>
        <a:xfrm>
          <a:off x="11563427" y="5569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159931</xdr:rowOff>
    </xdr:from>
    <xdr:ext cx="469744" cy="259045"/>
    <xdr:sp macro="" textlink="">
      <xdr:nvSpPr>
        <xdr:cNvPr id="161" name="n_1mainValue債務償還比率">
          <a:extLst>
            <a:ext uri="{FF2B5EF4-FFF2-40B4-BE49-F238E27FC236}">
              <a16:creationId xmlns:a16="http://schemas.microsoft.com/office/drawing/2014/main" id="{21B6E951-4BE4-4569-8441-C787D91FF815}"/>
            </a:ext>
          </a:extLst>
        </xdr:cNvPr>
        <xdr:cNvSpPr txBox="1"/>
      </xdr:nvSpPr>
      <xdr:spPr>
        <a:xfrm>
          <a:off x="13836727" y="5903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15289</xdr:rowOff>
    </xdr:from>
    <xdr:ext cx="469744" cy="259045"/>
    <xdr:sp macro="" textlink="">
      <xdr:nvSpPr>
        <xdr:cNvPr id="162" name="n_2mainValue債務償還比率">
          <a:extLst>
            <a:ext uri="{FF2B5EF4-FFF2-40B4-BE49-F238E27FC236}">
              <a16:creationId xmlns:a16="http://schemas.microsoft.com/office/drawing/2014/main" id="{3C0F7928-6CFB-4216-AB7D-C9C0B8382B8C}"/>
            </a:ext>
          </a:extLst>
        </xdr:cNvPr>
        <xdr:cNvSpPr txBox="1"/>
      </xdr:nvSpPr>
      <xdr:spPr>
        <a:xfrm>
          <a:off x="13087427" y="5930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48404</xdr:rowOff>
    </xdr:from>
    <xdr:ext cx="469744" cy="259045"/>
    <xdr:sp macro="" textlink="">
      <xdr:nvSpPr>
        <xdr:cNvPr id="163" name="n_3mainValue債務償還比率">
          <a:extLst>
            <a:ext uri="{FF2B5EF4-FFF2-40B4-BE49-F238E27FC236}">
              <a16:creationId xmlns:a16="http://schemas.microsoft.com/office/drawing/2014/main" id="{1B849175-F65D-4DD1-8574-0784386F187E}"/>
            </a:ext>
          </a:extLst>
        </xdr:cNvPr>
        <xdr:cNvSpPr txBox="1"/>
      </xdr:nvSpPr>
      <xdr:spPr>
        <a:xfrm>
          <a:off x="12325427" y="6134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54521</xdr:rowOff>
    </xdr:from>
    <xdr:ext cx="469744" cy="259045"/>
    <xdr:sp macro="" textlink="">
      <xdr:nvSpPr>
        <xdr:cNvPr id="164" name="n_4mainValue債務償還比率">
          <a:extLst>
            <a:ext uri="{FF2B5EF4-FFF2-40B4-BE49-F238E27FC236}">
              <a16:creationId xmlns:a16="http://schemas.microsoft.com/office/drawing/2014/main" id="{3134E889-4AFE-4048-A44B-5E938F2EDCEB}"/>
            </a:ext>
          </a:extLst>
        </xdr:cNvPr>
        <xdr:cNvSpPr txBox="1"/>
      </xdr:nvSpPr>
      <xdr:spPr>
        <a:xfrm>
          <a:off x="11563427" y="6140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5" name="正方形/長方形 164">
          <a:extLst>
            <a:ext uri="{FF2B5EF4-FFF2-40B4-BE49-F238E27FC236}">
              <a16:creationId xmlns:a16="http://schemas.microsoft.com/office/drawing/2014/main" id="{5C154226-BCBB-4E14-8C9A-C380C549621D}"/>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6" name="正方形/長方形 165">
          <a:extLst>
            <a:ext uri="{FF2B5EF4-FFF2-40B4-BE49-F238E27FC236}">
              <a16:creationId xmlns:a16="http://schemas.microsoft.com/office/drawing/2014/main" id="{F73A09D2-E9CD-4604-ABDE-571D09CC9D4A}"/>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7" name="テキスト ボックス 166">
          <a:extLst>
            <a:ext uri="{FF2B5EF4-FFF2-40B4-BE49-F238E27FC236}">
              <a16:creationId xmlns:a16="http://schemas.microsoft.com/office/drawing/2014/main" id="{A2592192-AB99-4889-ACAD-EB886DEACEDD}"/>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8" name="テキスト ボックス 167">
          <a:extLst>
            <a:ext uri="{FF2B5EF4-FFF2-40B4-BE49-F238E27FC236}">
              <a16:creationId xmlns:a16="http://schemas.microsoft.com/office/drawing/2014/main" id="{B5BA3E42-73C9-4C1C-8AB3-D92B67A0E6D5}"/>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9" name="テキスト ボックス 168">
          <a:extLst>
            <a:ext uri="{FF2B5EF4-FFF2-40B4-BE49-F238E27FC236}">
              <a16:creationId xmlns:a16="http://schemas.microsoft.com/office/drawing/2014/main" id="{40B634D3-9230-4CAA-8BF2-B64B18B108C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0" name="テキスト ボックス 169">
          <a:extLst>
            <a:ext uri="{FF2B5EF4-FFF2-40B4-BE49-F238E27FC236}">
              <a16:creationId xmlns:a16="http://schemas.microsoft.com/office/drawing/2014/main" id="{F685B877-14CC-4616-819F-25C63153503E}"/>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9C559EA8-D11C-4DAE-A90E-C11FF723DA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87975AD-2FFE-42C9-AF63-D5ED2151F78C}"/>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B4EAC3A-7972-4189-8691-8161D24C32D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4321C0E-2168-4F5E-8A5A-FE9245D9D21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A4CD68-2128-404E-99BD-30957884DA0E}"/>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A6871828-FAB2-4783-9406-E18D2A97761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25F806B-B23A-4F1A-ADDB-F1A65465F676}"/>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D0FFBEB-56E8-401E-8C40-028C0EEFFF8B}"/>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4346433-E887-45EF-ACCA-ACF552A8D7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F64C5855-5528-4404-AC9F-1F0F02C6483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5A070A4-75EB-4288-9462-EB30D75EEB3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C20B588-16F8-4483-B869-6B3EA55D47C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9D9E13B-40EE-4ED9-854F-586E49C2EA6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FCA3C42-E43B-4E50-B545-85489EC1F02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C2D043E-6155-47EA-87D0-CC097F95275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C4DFAA9-D056-4FC1-B8A1-DE77D7A80B5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8E95B39-33C1-4898-8111-846CBE9000C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465B4F2-82B2-4639-AD0D-06417677EFB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C585921-42D1-4B21-9CEE-EBEEC0E9E2DF}"/>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2B55CF7-BB6C-457D-9C05-E94766FAEFC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BB898F6-88C8-4A46-81F6-BA02FEC45D3D}"/>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ED26AA19-F769-4F8B-8009-84B5F7492A02}"/>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331751F0-3BE4-49D4-93F3-7539912D4CF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9784E7F8-71A5-4999-8B06-DBBBCC31A46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8EE79D7-C260-4746-B606-2B4F02EE375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DE44B97A-BC8B-4B6D-867E-DA22B089BDD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D1750FC-F4AA-4654-9FE1-2612ECFC964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0C0AA98-5D34-4800-AE76-814D63BE563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6B3BA50E-E6DC-4ACB-AEBE-B031094C7412}"/>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7EC6EE88-2412-4A11-912B-DEE77F129E31}"/>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412B56C-9C3F-4428-891C-D7E69212761B}"/>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54FEF56-DF70-4C3C-BDBA-937D4846067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C571198-5A52-4B72-AE4E-166E8AD620B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1B5A1D-1C52-4657-9E94-1CDFFF675204}"/>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0780F2-0126-40A3-8BFE-3F40AA77067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86A8A73-C488-429A-ADF1-BFCDA633AE83}"/>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9C251B1F-83CC-47EF-AB27-6D1B0308178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DC9F391-FBD2-4888-B272-AD89B7F99FB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84BB445-0EAD-4331-A8B1-93214669CF1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9A6FC49-4EBF-4489-867A-08716D8225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8259FDEA-7FAD-43F0-9B00-76D217EA4477}"/>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4126CB-CE05-4995-9262-D815F22C8D51}"/>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3A4BF45F-69ED-4F93-99B0-C85094FE90B1}"/>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104B3369-D04A-4EFE-928D-4E7DEE594C63}"/>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B5053478-72A1-4945-85FC-02E225C1C153}"/>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1C53AAE1-2D05-4F4C-9732-EB46C8E6E566}"/>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6BB5089-99A1-4AA8-886C-A15EC0C3F15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8E57985-D9A7-43D2-B04F-ED0CC33A92F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2BE004E-E2DC-4ECA-8B37-77DECCB57A5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815B5905-A343-4CAD-9D86-02A507E81FE7}"/>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BDD9711C-503E-4C15-A683-B9B153DB0665}"/>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74867AED-B8B9-4B8B-B2EE-6C8AC9D304C8}"/>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AEAEC33F-5420-4637-A9FC-EA1CD7543C5B}"/>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A2650750-CD6F-4BC0-B8D1-C486C88519FA}"/>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7D149D15-ECF3-4351-93CF-4324FBB8BBA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42997988-B23D-45DF-8D0F-1E2FDFF19091}"/>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63137</xdr:rowOff>
    </xdr:to>
    <xdr:cxnSp macro="">
      <xdr:nvCxnSpPr>
        <xdr:cNvPr id="58" name="直線コネクタ 57">
          <a:extLst>
            <a:ext uri="{FF2B5EF4-FFF2-40B4-BE49-F238E27FC236}">
              <a16:creationId xmlns:a16="http://schemas.microsoft.com/office/drawing/2014/main" id="{27267FE4-CAF4-4463-8569-1FFE24646511}"/>
            </a:ext>
          </a:extLst>
        </xdr:cNvPr>
        <xdr:cNvCxnSpPr/>
      </xdr:nvCxnSpPr>
      <xdr:spPr>
        <a:xfrm flipV="1">
          <a:off x="4634865" y="5660572"/>
          <a:ext cx="0" cy="1603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66964</xdr:rowOff>
    </xdr:from>
    <xdr:ext cx="405111" cy="259045"/>
    <xdr:sp macro="" textlink="">
      <xdr:nvSpPr>
        <xdr:cNvPr id="59" name="【道路】&#10;有形固定資産減価償却率最小値テキスト">
          <a:extLst>
            <a:ext uri="{FF2B5EF4-FFF2-40B4-BE49-F238E27FC236}">
              <a16:creationId xmlns:a16="http://schemas.microsoft.com/office/drawing/2014/main" id="{65B7B3D3-ADE1-4241-AE19-77EB87C6F94D}"/>
            </a:ext>
          </a:extLst>
        </xdr:cNvPr>
        <xdr:cNvSpPr txBox="1"/>
      </xdr:nvSpPr>
      <xdr:spPr>
        <a:xfrm>
          <a:off x="4673600" y="72678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63137</xdr:rowOff>
    </xdr:from>
    <xdr:to>
      <xdr:col>24</xdr:col>
      <xdr:colOff>152400</xdr:colOff>
      <xdr:row>42</xdr:row>
      <xdr:rowOff>63137</xdr:rowOff>
    </xdr:to>
    <xdr:cxnSp macro="">
      <xdr:nvCxnSpPr>
        <xdr:cNvPr id="60" name="直線コネクタ 59">
          <a:extLst>
            <a:ext uri="{FF2B5EF4-FFF2-40B4-BE49-F238E27FC236}">
              <a16:creationId xmlns:a16="http://schemas.microsoft.com/office/drawing/2014/main" id="{1888BE20-4100-408C-9C25-EC713DBBE965}"/>
            </a:ext>
          </a:extLst>
        </xdr:cNvPr>
        <xdr:cNvCxnSpPr/>
      </xdr:nvCxnSpPr>
      <xdr:spPr>
        <a:xfrm>
          <a:off x="4546600" y="72640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11CC5974-A3DA-4BAA-B31D-821A858C93C0}"/>
            </a:ext>
          </a:extLst>
        </xdr:cNvPr>
        <xdr:cNvSpPr txBox="1"/>
      </xdr:nvSpPr>
      <xdr:spPr>
        <a:xfrm>
          <a:off x="4673600" y="54357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3241CFFE-3D11-4127-B598-A4EED863FCCD}"/>
            </a:ext>
          </a:extLst>
        </xdr:cNvPr>
        <xdr:cNvCxnSpPr/>
      </xdr:nvCxnSpPr>
      <xdr:spPr>
        <a:xfrm>
          <a:off x="4546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93997</xdr:rowOff>
    </xdr:from>
    <xdr:ext cx="405111" cy="259045"/>
    <xdr:sp macro="" textlink="">
      <xdr:nvSpPr>
        <xdr:cNvPr id="63" name="【道路】&#10;有形固定資産減価償却率平均値テキスト">
          <a:extLst>
            <a:ext uri="{FF2B5EF4-FFF2-40B4-BE49-F238E27FC236}">
              <a16:creationId xmlns:a16="http://schemas.microsoft.com/office/drawing/2014/main" id="{46B036CA-012B-468D-A3AB-F7B2F8B468D8}"/>
            </a:ext>
          </a:extLst>
        </xdr:cNvPr>
        <xdr:cNvSpPr txBox="1"/>
      </xdr:nvSpPr>
      <xdr:spPr>
        <a:xfrm>
          <a:off x="4673600" y="66090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71120</xdr:rowOff>
    </xdr:from>
    <xdr:to>
      <xdr:col>24</xdr:col>
      <xdr:colOff>114300</xdr:colOff>
      <xdr:row>40</xdr:row>
      <xdr:rowOff>1270</xdr:rowOff>
    </xdr:to>
    <xdr:sp macro="" textlink="">
      <xdr:nvSpPr>
        <xdr:cNvPr id="64" name="フローチャート: 判断 63">
          <a:extLst>
            <a:ext uri="{FF2B5EF4-FFF2-40B4-BE49-F238E27FC236}">
              <a16:creationId xmlns:a16="http://schemas.microsoft.com/office/drawing/2014/main" id="{8B7F312D-AFAF-4173-85BC-D1996E862846}"/>
            </a:ext>
          </a:extLst>
        </xdr:cNvPr>
        <xdr:cNvSpPr/>
      </xdr:nvSpPr>
      <xdr:spPr>
        <a:xfrm>
          <a:off x="45847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10704</xdr:rowOff>
    </xdr:from>
    <xdr:to>
      <xdr:col>20</xdr:col>
      <xdr:colOff>38100</xdr:colOff>
      <xdr:row>39</xdr:row>
      <xdr:rowOff>112304</xdr:rowOff>
    </xdr:to>
    <xdr:sp macro="" textlink="">
      <xdr:nvSpPr>
        <xdr:cNvPr id="65" name="フローチャート: 判断 64">
          <a:extLst>
            <a:ext uri="{FF2B5EF4-FFF2-40B4-BE49-F238E27FC236}">
              <a16:creationId xmlns:a16="http://schemas.microsoft.com/office/drawing/2014/main" id="{BC5F704B-A9E7-43A5-9B2B-FB9E1BACAAE6}"/>
            </a:ext>
          </a:extLst>
        </xdr:cNvPr>
        <xdr:cNvSpPr/>
      </xdr:nvSpPr>
      <xdr:spPr>
        <a:xfrm>
          <a:off x="37465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157662</xdr:rowOff>
    </xdr:from>
    <xdr:to>
      <xdr:col>15</xdr:col>
      <xdr:colOff>101600</xdr:colOff>
      <xdr:row>39</xdr:row>
      <xdr:rowOff>87812</xdr:rowOff>
    </xdr:to>
    <xdr:sp macro="" textlink="">
      <xdr:nvSpPr>
        <xdr:cNvPr id="66" name="フローチャート: 判断 65">
          <a:extLst>
            <a:ext uri="{FF2B5EF4-FFF2-40B4-BE49-F238E27FC236}">
              <a16:creationId xmlns:a16="http://schemas.microsoft.com/office/drawing/2014/main" id="{22CC57AE-9734-415C-A8F7-41062A759EDC}"/>
            </a:ext>
          </a:extLst>
        </xdr:cNvPr>
        <xdr:cNvSpPr/>
      </xdr:nvSpPr>
      <xdr:spPr>
        <a:xfrm>
          <a:off x="2857500" y="66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123372</xdr:rowOff>
    </xdr:from>
    <xdr:to>
      <xdr:col>10</xdr:col>
      <xdr:colOff>165100</xdr:colOff>
      <xdr:row>39</xdr:row>
      <xdr:rowOff>53522</xdr:rowOff>
    </xdr:to>
    <xdr:sp macro="" textlink="">
      <xdr:nvSpPr>
        <xdr:cNvPr id="67" name="フローチャート: 判断 66">
          <a:extLst>
            <a:ext uri="{FF2B5EF4-FFF2-40B4-BE49-F238E27FC236}">
              <a16:creationId xmlns:a16="http://schemas.microsoft.com/office/drawing/2014/main" id="{7B1A4217-BA91-486F-AAD4-3B121B51085D}"/>
            </a:ext>
          </a:extLst>
        </xdr:cNvPr>
        <xdr:cNvSpPr/>
      </xdr:nvSpPr>
      <xdr:spPr>
        <a:xfrm>
          <a:off x="1968500" y="6638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116840</xdr:rowOff>
    </xdr:from>
    <xdr:to>
      <xdr:col>6</xdr:col>
      <xdr:colOff>38100</xdr:colOff>
      <xdr:row>39</xdr:row>
      <xdr:rowOff>46990</xdr:rowOff>
    </xdr:to>
    <xdr:sp macro="" textlink="">
      <xdr:nvSpPr>
        <xdr:cNvPr id="68" name="フローチャート: 判断 67">
          <a:extLst>
            <a:ext uri="{FF2B5EF4-FFF2-40B4-BE49-F238E27FC236}">
              <a16:creationId xmlns:a16="http://schemas.microsoft.com/office/drawing/2014/main" id="{26608144-AEB6-4C74-A59E-61B86E1BCB22}"/>
            </a:ext>
          </a:extLst>
        </xdr:cNvPr>
        <xdr:cNvSpPr/>
      </xdr:nvSpPr>
      <xdr:spPr>
        <a:xfrm>
          <a:off x="1079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A89C053-FCCF-4445-849F-964052B8EC8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F20D20D-E764-4B7B-9C17-9E44F9357182}"/>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7BA2C22-90B2-4847-B386-CDFE7602FB5A}"/>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F90EAE7-6F8B-4A23-966B-93859D9D9DBF}"/>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3CA5EEAA-31D1-4C6E-9BA9-DD45353859C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125004</xdr:rowOff>
    </xdr:from>
    <xdr:to>
      <xdr:col>24</xdr:col>
      <xdr:colOff>114300</xdr:colOff>
      <xdr:row>40</xdr:row>
      <xdr:rowOff>55154</xdr:rowOff>
    </xdr:to>
    <xdr:sp macro="" textlink="">
      <xdr:nvSpPr>
        <xdr:cNvPr id="74" name="楕円 73">
          <a:extLst>
            <a:ext uri="{FF2B5EF4-FFF2-40B4-BE49-F238E27FC236}">
              <a16:creationId xmlns:a16="http://schemas.microsoft.com/office/drawing/2014/main" id="{CB38ADF1-172E-49C0-BC74-B4660ED9C9D3}"/>
            </a:ext>
          </a:extLst>
        </xdr:cNvPr>
        <xdr:cNvSpPr/>
      </xdr:nvSpPr>
      <xdr:spPr>
        <a:xfrm>
          <a:off x="4584700" y="681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103431</xdr:rowOff>
    </xdr:from>
    <xdr:ext cx="405111" cy="259045"/>
    <xdr:sp macro="" textlink="">
      <xdr:nvSpPr>
        <xdr:cNvPr id="75" name="【道路】&#10;有形固定資産減価償却率該当値テキスト">
          <a:extLst>
            <a:ext uri="{FF2B5EF4-FFF2-40B4-BE49-F238E27FC236}">
              <a16:creationId xmlns:a16="http://schemas.microsoft.com/office/drawing/2014/main" id="{A87D99CD-B92D-4B9E-9868-F55D39951E7A}"/>
            </a:ext>
          </a:extLst>
        </xdr:cNvPr>
        <xdr:cNvSpPr txBox="1"/>
      </xdr:nvSpPr>
      <xdr:spPr>
        <a:xfrm>
          <a:off x="4673600" y="6789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92347</xdr:rowOff>
    </xdr:from>
    <xdr:to>
      <xdr:col>20</xdr:col>
      <xdr:colOff>38100</xdr:colOff>
      <xdr:row>40</xdr:row>
      <xdr:rowOff>22497</xdr:rowOff>
    </xdr:to>
    <xdr:sp macro="" textlink="">
      <xdr:nvSpPr>
        <xdr:cNvPr id="76" name="楕円 75">
          <a:extLst>
            <a:ext uri="{FF2B5EF4-FFF2-40B4-BE49-F238E27FC236}">
              <a16:creationId xmlns:a16="http://schemas.microsoft.com/office/drawing/2014/main" id="{10A61AD3-A068-491D-893D-AA6DEB4093C3}"/>
            </a:ext>
          </a:extLst>
        </xdr:cNvPr>
        <xdr:cNvSpPr/>
      </xdr:nvSpPr>
      <xdr:spPr>
        <a:xfrm>
          <a:off x="3746500" y="67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143147</xdr:rowOff>
    </xdr:from>
    <xdr:to>
      <xdr:col>24</xdr:col>
      <xdr:colOff>63500</xdr:colOff>
      <xdr:row>40</xdr:row>
      <xdr:rowOff>4354</xdr:rowOff>
    </xdr:to>
    <xdr:cxnSp macro="">
      <xdr:nvCxnSpPr>
        <xdr:cNvPr id="77" name="直線コネクタ 76">
          <a:extLst>
            <a:ext uri="{FF2B5EF4-FFF2-40B4-BE49-F238E27FC236}">
              <a16:creationId xmlns:a16="http://schemas.microsoft.com/office/drawing/2014/main" id="{BE6C4C29-297A-40D4-BD7C-D5E3BC5158D9}"/>
            </a:ext>
          </a:extLst>
        </xdr:cNvPr>
        <xdr:cNvCxnSpPr/>
      </xdr:nvCxnSpPr>
      <xdr:spPr>
        <a:xfrm>
          <a:off x="3797300" y="6829697"/>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59690</xdr:rowOff>
    </xdr:from>
    <xdr:to>
      <xdr:col>15</xdr:col>
      <xdr:colOff>101600</xdr:colOff>
      <xdr:row>39</xdr:row>
      <xdr:rowOff>161290</xdr:rowOff>
    </xdr:to>
    <xdr:sp macro="" textlink="">
      <xdr:nvSpPr>
        <xdr:cNvPr id="78" name="楕円 77">
          <a:extLst>
            <a:ext uri="{FF2B5EF4-FFF2-40B4-BE49-F238E27FC236}">
              <a16:creationId xmlns:a16="http://schemas.microsoft.com/office/drawing/2014/main" id="{48897267-E086-45A4-ADF1-3C7C6536A381}"/>
            </a:ext>
          </a:extLst>
        </xdr:cNvPr>
        <xdr:cNvSpPr/>
      </xdr:nvSpPr>
      <xdr:spPr>
        <a:xfrm>
          <a:off x="2857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110490</xdr:rowOff>
    </xdr:from>
    <xdr:to>
      <xdr:col>19</xdr:col>
      <xdr:colOff>177800</xdr:colOff>
      <xdr:row>39</xdr:row>
      <xdr:rowOff>143147</xdr:rowOff>
    </xdr:to>
    <xdr:cxnSp macro="">
      <xdr:nvCxnSpPr>
        <xdr:cNvPr id="79" name="直線コネクタ 78">
          <a:extLst>
            <a:ext uri="{FF2B5EF4-FFF2-40B4-BE49-F238E27FC236}">
              <a16:creationId xmlns:a16="http://schemas.microsoft.com/office/drawing/2014/main" id="{A78734E9-A7A4-4A1A-831F-37AB35092E6B}"/>
            </a:ext>
          </a:extLst>
        </xdr:cNvPr>
        <xdr:cNvCxnSpPr/>
      </xdr:nvCxnSpPr>
      <xdr:spPr>
        <a:xfrm>
          <a:off x="2908300" y="679704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27033</xdr:rowOff>
    </xdr:from>
    <xdr:to>
      <xdr:col>10</xdr:col>
      <xdr:colOff>165100</xdr:colOff>
      <xdr:row>39</xdr:row>
      <xdr:rowOff>128633</xdr:rowOff>
    </xdr:to>
    <xdr:sp macro="" textlink="">
      <xdr:nvSpPr>
        <xdr:cNvPr id="80" name="楕円 79">
          <a:extLst>
            <a:ext uri="{FF2B5EF4-FFF2-40B4-BE49-F238E27FC236}">
              <a16:creationId xmlns:a16="http://schemas.microsoft.com/office/drawing/2014/main" id="{58520061-0829-4B2D-BB69-7A653EB01B5A}"/>
            </a:ext>
          </a:extLst>
        </xdr:cNvPr>
        <xdr:cNvSpPr/>
      </xdr:nvSpPr>
      <xdr:spPr>
        <a:xfrm>
          <a:off x="1968500" y="671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77833</xdr:rowOff>
    </xdr:from>
    <xdr:to>
      <xdr:col>15</xdr:col>
      <xdr:colOff>50800</xdr:colOff>
      <xdr:row>39</xdr:row>
      <xdr:rowOff>110490</xdr:rowOff>
    </xdr:to>
    <xdr:cxnSp macro="">
      <xdr:nvCxnSpPr>
        <xdr:cNvPr id="81" name="直線コネクタ 80">
          <a:extLst>
            <a:ext uri="{FF2B5EF4-FFF2-40B4-BE49-F238E27FC236}">
              <a16:creationId xmlns:a16="http://schemas.microsoft.com/office/drawing/2014/main" id="{39246CFC-6C84-4A44-8251-E37261B4C665}"/>
            </a:ext>
          </a:extLst>
        </xdr:cNvPr>
        <xdr:cNvCxnSpPr/>
      </xdr:nvCxnSpPr>
      <xdr:spPr>
        <a:xfrm>
          <a:off x="2019300" y="676438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165826</xdr:rowOff>
    </xdr:from>
    <xdr:to>
      <xdr:col>6</xdr:col>
      <xdr:colOff>38100</xdr:colOff>
      <xdr:row>39</xdr:row>
      <xdr:rowOff>95976</xdr:rowOff>
    </xdr:to>
    <xdr:sp macro="" textlink="">
      <xdr:nvSpPr>
        <xdr:cNvPr id="82" name="楕円 81">
          <a:extLst>
            <a:ext uri="{FF2B5EF4-FFF2-40B4-BE49-F238E27FC236}">
              <a16:creationId xmlns:a16="http://schemas.microsoft.com/office/drawing/2014/main" id="{4994F615-CFC3-45B5-8A3E-C2C51BD39712}"/>
            </a:ext>
          </a:extLst>
        </xdr:cNvPr>
        <xdr:cNvSpPr/>
      </xdr:nvSpPr>
      <xdr:spPr>
        <a:xfrm>
          <a:off x="1079500" y="6680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45176</xdr:rowOff>
    </xdr:from>
    <xdr:to>
      <xdr:col>10</xdr:col>
      <xdr:colOff>114300</xdr:colOff>
      <xdr:row>39</xdr:row>
      <xdr:rowOff>77833</xdr:rowOff>
    </xdr:to>
    <xdr:cxnSp macro="">
      <xdr:nvCxnSpPr>
        <xdr:cNvPr id="83" name="直線コネクタ 82">
          <a:extLst>
            <a:ext uri="{FF2B5EF4-FFF2-40B4-BE49-F238E27FC236}">
              <a16:creationId xmlns:a16="http://schemas.microsoft.com/office/drawing/2014/main" id="{BD7E7C62-A485-45BD-9354-0C3F3D0F0FB5}"/>
            </a:ext>
          </a:extLst>
        </xdr:cNvPr>
        <xdr:cNvCxnSpPr/>
      </xdr:nvCxnSpPr>
      <xdr:spPr>
        <a:xfrm>
          <a:off x="1130300" y="6731726"/>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128831</xdr:rowOff>
    </xdr:from>
    <xdr:ext cx="405111" cy="259045"/>
    <xdr:sp macro="" textlink="">
      <xdr:nvSpPr>
        <xdr:cNvPr id="84" name="n_1aveValue【道路】&#10;有形固定資産減価償却率">
          <a:extLst>
            <a:ext uri="{FF2B5EF4-FFF2-40B4-BE49-F238E27FC236}">
              <a16:creationId xmlns:a16="http://schemas.microsoft.com/office/drawing/2014/main" id="{53AFB090-0EEF-4DF9-89E3-6587C7088142}"/>
            </a:ext>
          </a:extLst>
        </xdr:cNvPr>
        <xdr:cNvSpPr txBox="1"/>
      </xdr:nvSpPr>
      <xdr:spPr>
        <a:xfrm>
          <a:off x="3582044" y="6472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104338</xdr:rowOff>
    </xdr:from>
    <xdr:ext cx="405111" cy="259045"/>
    <xdr:sp macro="" textlink="">
      <xdr:nvSpPr>
        <xdr:cNvPr id="85" name="n_2aveValue【道路】&#10;有形固定資産減価償却率">
          <a:extLst>
            <a:ext uri="{FF2B5EF4-FFF2-40B4-BE49-F238E27FC236}">
              <a16:creationId xmlns:a16="http://schemas.microsoft.com/office/drawing/2014/main" id="{D60F6BAD-3CEB-4B9C-9E4E-F3B0868B5584}"/>
            </a:ext>
          </a:extLst>
        </xdr:cNvPr>
        <xdr:cNvSpPr txBox="1"/>
      </xdr:nvSpPr>
      <xdr:spPr>
        <a:xfrm>
          <a:off x="2705744" y="64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70049</xdr:rowOff>
    </xdr:from>
    <xdr:ext cx="405111" cy="259045"/>
    <xdr:sp macro="" textlink="">
      <xdr:nvSpPr>
        <xdr:cNvPr id="86" name="n_3aveValue【道路】&#10;有形固定資産減価償却率">
          <a:extLst>
            <a:ext uri="{FF2B5EF4-FFF2-40B4-BE49-F238E27FC236}">
              <a16:creationId xmlns:a16="http://schemas.microsoft.com/office/drawing/2014/main" id="{9A99F868-A488-4905-872E-2A11AFD1DA07}"/>
            </a:ext>
          </a:extLst>
        </xdr:cNvPr>
        <xdr:cNvSpPr txBox="1"/>
      </xdr:nvSpPr>
      <xdr:spPr>
        <a:xfrm>
          <a:off x="1816744" y="641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63517</xdr:rowOff>
    </xdr:from>
    <xdr:ext cx="405111" cy="259045"/>
    <xdr:sp macro="" textlink="">
      <xdr:nvSpPr>
        <xdr:cNvPr id="87" name="n_4aveValue【道路】&#10;有形固定資産減価償却率">
          <a:extLst>
            <a:ext uri="{FF2B5EF4-FFF2-40B4-BE49-F238E27FC236}">
              <a16:creationId xmlns:a16="http://schemas.microsoft.com/office/drawing/2014/main" id="{EA9D6BA6-645B-490B-8D2C-1E553C8D81C2}"/>
            </a:ext>
          </a:extLst>
        </xdr:cNvPr>
        <xdr:cNvSpPr txBox="1"/>
      </xdr:nvSpPr>
      <xdr:spPr>
        <a:xfrm>
          <a:off x="927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13624</xdr:rowOff>
    </xdr:from>
    <xdr:ext cx="405111" cy="259045"/>
    <xdr:sp macro="" textlink="">
      <xdr:nvSpPr>
        <xdr:cNvPr id="88" name="n_1mainValue【道路】&#10;有形固定資産減価償却率">
          <a:extLst>
            <a:ext uri="{FF2B5EF4-FFF2-40B4-BE49-F238E27FC236}">
              <a16:creationId xmlns:a16="http://schemas.microsoft.com/office/drawing/2014/main" id="{3946DC57-8700-4A28-A26F-084776115C72}"/>
            </a:ext>
          </a:extLst>
        </xdr:cNvPr>
        <xdr:cNvSpPr txBox="1"/>
      </xdr:nvSpPr>
      <xdr:spPr>
        <a:xfrm>
          <a:off x="3582044" y="687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152417</xdr:rowOff>
    </xdr:from>
    <xdr:ext cx="405111" cy="259045"/>
    <xdr:sp macro="" textlink="">
      <xdr:nvSpPr>
        <xdr:cNvPr id="89" name="n_2mainValue【道路】&#10;有形固定資産減価償却率">
          <a:extLst>
            <a:ext uri="{FF2B5EF4-FFF2-40B4-BE49-F238E27FC236}">
              <a16:creationId xmlns:a16="http://schemas.microsoft.com/office/drawing/2014/main" id="{FB777457-1D59-4386-BCC1-9666AC7F135C}"/>
            </a:ext>
          </a:extLst>
        </xdr:cNvPr>
        <xdr:cNvSpPr txBox="1"/>
      </xdr:nvSpPr>
      <xdr:spPr>
        <a:xfrm>
          <a:off x="2705744" y="6838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119760</xdr:rowOff>
    </xdr:from>
    <xdr:ext cx="405111" cy="259045"/>
    <xdr:sp macro="" textlink="">
      <xdr:nvSpPr>
        <xdr:cNvPr id="90" name="n_3mainValue【道路】&#10;有形固定資産減価償却率">
          <a:extLst>
            <a:ext uri="{FF2B5EF4-FFF2-40B4-BE49-F238E27FC236}">
              <a16:creationId xmlns:a16="http://schemas.microsoft.com/office/drawing/2014/main" id="{485434F5-89E6-4932-B184-EBBF98C2FB21}"/>
            </a:ext>
          </a:extLst>
        </xdr:cNvPr>
        <xdr:cNvSpPr txBox="1"/>
      </xdr:nvSpPr>
      <xdr:spPr>
        <a:xfrm>
          <a:off x="1816744" y="680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87103</xdr:rowOff>
    </xdr:from>
    <xdr:ext cx="405111" cy="259045"/>
    <xdr:sp macro="" textlink="">
      <xdr:nvSpPr>
        <xdr:cNvPr id="91" name="n_4mainValue【道路】&#10;有形固定資産減価償却率">
          <a:extLst>
            <a:ext uri="{FF2B5EF4-FFF2-40B4-BE49-F238E27FC236}">
              <a16:creationId xmlns:a16="http://schemas.microsoft.com/office/drawing/2014/main" id="{EF9B71A9-B855-4CCC-AF4A-9675264BEEF9}"/>
            </a:ext>
          </a:extLst>
        </xdr:cNvPr>
        <xdr:cNvSpPr txBox="1"/>
      </xdr:nvSpPr>
      <xdr:spPr>
        <a:xfrm>
          <a:off x="927744" y="6773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67C7EE2-F580-47C5-8F91-0A0D279686B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7EE9473-D9F9-46D6-AF3F-EC8C5C13464B}"/>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3B5D997E-E31C-4D7E-802D-84A9C16B903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E5924E29-42CF-40F6-9570-34D806AB3FC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1220C4C8-ABF0-4C87-AB16-35BBF037B31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F76D2B8-1DAE-48C9-9271-ED5343CF8F75}"/>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879026B6-0621-45AF-A7D5-9FDC8A6B1C2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11ACD22-DB06-42FC-BD29-B0AFA83C0FD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260091FD-E460-4ED0-B628-39EF77017895}"/>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F83B24C-6A4C-446B-9B34-2BAFDEA86D89}"/>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F9EAE2D2-536E-40B0-8E82-C44AFA96AB28}"/>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E708C81-590F-4CDC-825D-1B54457B38C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14CD9CB0-5C9A-42B6-9EEA-5E85E647DB4A}"/>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5" name="テキスト ボックス 104">
          <a:extLst>
            <a:ext uri="{FF2B5EF4-FFF2-40B4-BE49-F238E27FC236}">
              <a16:creationId xmlns:a16="http://schemas.microsoft.com/office/drawing/2014/main" id="{3F0DBEA7-6359-42B5-8695-3E4581A75152}"/>
            </a:ext>
          </a:extLst>
        </xdr:cNvPr>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A93A42E0-4A60-4069-BB5C-1F7FCF4D440F}"/>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7" name="テキスト ボックス 106">
          <a:extLst>
            <a:ext uri="{FF2B5EF4-FFF2-40B4-BE49-F238E27FC236}">
              <a16:creationId xmlns:a16="http://schemas.microsoft.com/office/drawing/2014/main" id="{CFF22496-F7F2-4B21-AC70-7E3579FB7509}"/>
            </a:ext>
          </a:extLst>
        </xdr:cNvPr>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83A9F288-1202-4ED7-88EC-2167C94AD427}"/>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9" name="テキスト ボックス 108">
          <a:extLst>
            <a:ext uri="{FF2B5EF4-FFF2-40B4-BE49-F238E27FC236}">
              <a16:creationId xmlns:a16="http://schemas.microsoft.com/office/drawing/2014/main" id="{6857664B-1696-481B-850C-28ED2A977CDE}"/>
            </a:ext>
          </a:extLst>
        </xdr:cNvPr>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F080F819-D690-499E-9C05-08CC7128340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86377</xdr:rowOff>
    </xdr:from>
    <xdr:ext cx="595419" cy="259045"/>
    <xdr:sp macro="" textlink="">
      <xdr:nvSpPr>
        <xdr:cNvPr id="111" name="テキスト ボックス 110">
          <a:extLst>
            <a:ext uri="{FF2B5EF4-FFF2-40B4-BE49-F238E27FC236}">
              <a16:creationId xmlns:a16="http://schemas.microsoft.com/office/drawing/2014/main" id="{717248DE-277A-4AA2-9746-FA05694BFD66}"/>
            </a:ext>
          </a:extLst>
        </xdr:cNvPr>
        <xdr:cNvSpPr txBox="1"/>
      </xdr:nvSpPr>
      <xdr:spPr>
        <a:xfrm>
          <a:off x="6008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12E4C72D-7643-4863-ACBA-6A324061BA8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3" name="テキスト ボックス 112">
          <a:extLst>
            <a:ext uri="{FF2B5EF4-FFF2-40B4-BE49-F238E27FC236}">
              <a16:creationId xmlns:a16="http://schemas.microsoft.com/office/drawing/2014/main" id="{B049BE2C-B897-483C-95D4-BAC952254041}"/>
            </a:ext>
          </a:extLst>
        </xdr:cNvPr>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367EE1D5-E38E-4F19-B32F-5BC7080B25C2}"/>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125238</xdr:rowOff>
    </xdr:from>
    <xdr:to>
      <xdr:col>54</xdr:col>
      <xdr:colOff>189865</xdr:colOff>
      <xdr:row>42</xdr:row>
      <xdr:rowOff>17858</xdr:rowOff>
    </xdr:to>
    <xdr:cxnSp macro="">
      <xdr:nvCxnSpPr>
        <xdr:cNvPr id="115" name="直線コネクタ 114">
          <a:extLst>
            <a:ext uri="{FF2B5EF4-FFF2-40B4-BE49-F238E27FC236}">
              <a16:creationId xmlns:a16="http://schemas.microsoft.com/office/drawing/2014/main" id="{520379F8-327D-4F4F-8CAF-5D265EA8A2BF}"/>
            </a:ext>
          </a:extLst>
        </xdr:cNvPr>
        <xdr:cNvCxnSpPr/>
      </xdr:nvCxnSpPr>
      <xdr:spPr>
        <a:xfrm flipV="1">
          <a:off x="10476865" y="5954538"/>
          <a:ext cx="0" cy="1264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21685</xdr:rowOff>
    </xdr:from>
    <xdr:ext cx="534377" cy="259045"/>
    <xdr:sp macro="" textlink="">
      <xdr:nvSpPr>
        <xdr:cNvPr id="116" name="【道路】&#10;一人当たり延長最小値テキスト">
          <a:extLst>
            <a:ext uri="{FF2B5EF4-FFF2-40B4-BE49-F238E27FC236}">
              <a16:creationId xmlns:a16="http://schemas.microsoft.com/office/drawing/2014/main" id="{951FECCE-D078-44DF-8AF2-A4D4EB958165}"/>
            </a:ext>
          </a:extLst>
        </xdr:cNvPr>
        <xdr:cNvSpPr txBox="1"/>
      </xdr:nvSpPr>
      <xdr:spPr>
        <a:xfrm>
          <a:off x="10515600" y="7222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17858</xdr:rowOff>
    </xdr:from>
    <xdr:to>
      <xdr:col>55</xdr:col>
      <xdr:colOff>88900</xdr:colOff>
      <xdr:row>42</xdr:row>
      <xdr:rowOff>17858</xdr:rowOff>
    </xdr:to>
    <xdr:cxnSp macro="">
      <xdr:nvCxnSpPr>
        <xdr:cNvPr id="117" name="直線コネクタ 116">
          <a:extLst>
            <a:ext uri="{FF2B5EF4-FFF2-40B4-BE49-F238E27FC236}">
              <a16:creationId xmlns:a16="http://schemas.microsoft.com/office/drawing/2014/main" id="{45E4485C-6177-4810-A33E-462A7A699452}"/>
            </a:ext>
          </a:extLst>
        </xdr:cNvPr>
        <xdr:cNvCxnSpPr/>
      </xdr:nvCxnSpPr>
      <xdr:spPr>
        <a:xfrm>
          <a:off x="10388600" y="7218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71915</xdr:rowOff>
    </xdr:from>
    <xdr:ext cx="599010" cy="259045"/>
    <xdr:sp macro="" textlink="">
      <xdr:nvSpPr>
        <xdr:cNvPr id="118" name="【道路】&#10;一人当たり延長最大値テキスト">
          <a:extLst>
            <a:ext uri="{FF2B5EF4-FFF2-40B4-BE49-F238E27FC236}">
              <a16:creationId xmlns:a16="http://schemas.microsoft.com/office/drawing/2014/main" id="{C2E9CE79-C942-4D27-B23A-8115EC5C3109}"/>
            </a:ext>
          </a:extLst>
        </xdr:cNvPr>
        <xdr:cNvSpPr txBox="1"/>
      </xdr:nvSpPr>
      <xdr:spPr>
        <a:xfrm>
          <a:off x="10515600" y="57297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674.258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125238</xdr:rowOff>
    </xdr:from>
    <xdr:to>
      <xdr:col>55</xdr:col>
      <xdr:colOff>88900</xdr:colOff>
      <xdr:row>34</xdr:row>
      <xdr:rowOff>125238</xdr:rowOff>
    </xdr:to>
    <xdr:cxnSp macro="">
      <xdr:nvCxnSpPr>
        <xdr:cNvPr id="119" name="直線コネクタ 118">
          <a:extLst>
            <a:ext uri="{FF2B5EF4-FFF2-40B4-BE49-F238E27FC236}">
              <a16:creationId xmlns:a16="http://schemas.microsoft.com/office/drawing/2014/main" id="{2ACF70FC-1015-4F4D-AFB1-5136457B6CE0}"/>
            </a:ext>
          </a:extLst>
        </xdr:cNvPr>
        <xdr:cNvCxnSpPr/>
      </xdr:nvCxnSpPr>
      <xdr:spPr>
        <a:xfrm>
          <a:off x="10388600" y="5954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14243</xdr:rowOff>
    </xdr:from>
    <xdr:ext cx="534377" cy="259045"/>
    <xdr:sp macro="" textlink="">
      <xdr:nvSpPr>
        <xdr:cNvPr id="120" name="【道路】&#10;一人当たり延長平均値テキスト">
          <a:extLst>
            <a:ext uri="{FF2B5EF4-FFF2-40B4-BE49-F238E27FC236}">
              <a16:creationId xmlns:a16="http://schemas.microsoft.com/office/drawing/2014/main" id="{7AA3A45E-4138-4E9A-807B-FD7CE01CA9BF}"/>
            </a:ext>
          </a:extLst>
        </xdr:cNvPr>
        <xdr:cNvSpPr txBox="1"/>
      </xdr:nvSpPr>
      <xdr:spPr>
        <a:xfrm>
          <a:off x="10515600" y="6872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162816</xdr:rowOff>
    </xdr:from>
    <xdr:to>
      <xdr:col>55</xdr:col>
      <xdr:colOff>50800</xdr:colOff>
      <xdr:row>41</xdr:row>
      <xdr:rowOff>92966</xdr:rowOff>
    </xdr:to>
    <xdr:sp macro="" textlink="">
      <xdr:nvSpPr>
        <xdr:cNvPr id="121" name="フローチャート: 判断 120">
          <a:extLst>
            <a:ext uri="{FF2B5EF4-FFF2-40B4-BE49-F238E27FC236}">
              <a16:creationId xmlns:a16="http://schemas.microsoft.com/office/drawing/2014/main" id="{99A1797C-1930-4CFF-87F3-F0FB9FBE279E}"/>
            </a:ext>
          </a:extLst>
        </xdr:cNvPr>
        <xdr:cNvSpPr/>
      </xdr:nvSpPr>
      <xdr:spPr>
        <a:xfrm>
          <a:off x="10426700" y="7020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153919</xdr:rowOff>
    </xdr:from>
    <xdr:to>
      <xdr:col>50</xdr:col>
      <xdr:colOff>165100</xdr:colOff>
      <xdr:row>41</xdr:row>
      <xdr:rowOff>84069</xdr:rowOff>
    </xdr:to>
    <xdr:sp macro="" textlink="">
      <xdr:nvSpPr>
        <xdr:cNvPr id="122" name="フローチャート: 判断 121">
          <a:extLst>
            <a:ext uri="{FF2B5EF4-FFF2-40B4-BE49-F238E27FC236}">
              <a16:creationId xmlns:a16="http://schemas.microsoft.com/office/drawing/2014/main" id="{A5BF6D3E-6CB3-45B6-83B4-78590160C663}"/>
            </a:ext>
          </a:extLst>
        </xdr:cNvPr>
        <xdr:cNvSpPr/>
      </xdr:nvSpPr>
      <xdr:spPr>
        <a:xfrm>
          <a:off x="9588500" y="7011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160704</xdr:rowOff>
    </xdr:from>
    <xdr:to>
      <xdr:col>46</xdr:col>
      <xdr:colOff>38100</xdr:colOff>
      <xdr:row>41</xdr:row>
      <xdr:rowOff>90854</xdr:rowOff>
    </xdr:to>
    <xdr:sp macro="" textlink="">
      <xdr:nvSpPr>
        <xdr:cNvPr id="123" name="フローチャート: 判断 122">
          <a:extLst>
            <a:ext uri="{FF2B5EF4-FFF2-40B4-BE49-F238E27FC236}">
              <a16:creationId xmlns:a16="http://schemas.microsoft.com/office/drawing/2014/main" id="{B6848712-B87A-4F26-9F87-FB53C4744F61}"/>
            </a:ext>
          </a:extLst>
        </xdr:cNvPr>
        <xdr:cNvSpPr/>
      </xdr:nvSpPr>
      <xdr:spPr>
        <a:xfrm>
          <a:off x="8699500" y="701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163206</xdr:rowOff>
    </xdr:from>
    <xdr:to>
      <xdr:col>41</xdr:col>
      <xdr:colOff>101600</xdr:colOff>
      <xdr:row>41</xdr:row>
      <xdr:rowOff>93356</xdr:rowOff>
    </xdr:to>
    <xdr:sp macro="" textlink="">
      <xdr:nvSpPr>
        <xdr:cNvPr id="124" name="フローチャート: 判断 123">
          <a:extLst>
            <a:ext uri="{FF2B5EF4-FFF2-40B4-BE49-F238E27FC236}">
              <a16:creationId xmlns:a16="http://schemas.microsoft.com/office/drawing/2014/main" id="{191B8407-72CF-40F4-90A0-F08711325E8F}"/>
            </a:ext>
          </a:extLst>
        </xdr:cNvPr>
        <xdr:cNvSpPr/>
      </xdr:nvSpPr>
      <xdr:spPr>
        <a:xfrm>
          <a:off x="7810500" y="702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168936</xdr:rowOff>
    </xdr:from>
    <xdr:to>
      <xdr:col>36</xdr:col>
      <xdr:colOff>165100</xdr:colOff>
      <xdr:row>41</xdr:row>
      <xdr:rowOff>99086</xdr:rowOff>
    </xdr:to>
    <xdr:sp macro="" textlink="">
      <xdr:nvSpPr>
        <xdr:cNvPr id="125" name="フローチャート: 判断 124">
          <a:extLst>
            <a:ext uri="{FF2B5EF4-FFF2-40B4-BE49-F238E27FC236}">
              <a16:creationId xmlns:a16="http://schemas.microsoft.com/office/drawing/2014/main" id="{5D0698A4-78F3-424F-8FE7-5FA8D22F6F8B}"/>
            </a:ext>
          </a:extLst>
        </xdr:cNvPr>
        <xdr:cNvSpPr/>
      </xdr:nvSpPr>
      <xdr:spPr>
        <a:xfrm>
          <a:off x="6921500" y="7026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1D3CF52-BCCB-46AF-93D3-6CEC22C09F4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6911197-C9B7-4381-B801-7EDF6801374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FC7E92B-8A0D-4592-84AF-42C4E0B1DB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4A4CE2C-F529-4616-B726-6604BC8BC1FE}"/>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09DA09A-D3A3-4F34-9AD7-3D804F0572EF}"/>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20203</xdr:rowOff>
    </xdr:from>
    <xdr:to>
      <xdr:col>55</xdr:col>
      <xdr:colOff>50800</xdr:colOff>
      <xdr:row>41</xdr:row>
      <xdr:rowOff>121803</xdr:rowOff>
    </xdr:to>
    <xdr:sp macro="" textlink="">
      <xdr:nvSpPr>
        <xdr:cNvPr id="131" name="楕円 130">
          <a:extLst>
            <a:ext uri="{FF2B5EF4-FFF2-40B4-BE49-F238E27FC236}">
              <a16:creationId xmlns:a16="http://schemas.microsoft.com/office/drawing/2014/main" id="{33769CA6-F9F0-4661-85D8-EF7D4935AE25}"/>
            </a:ext>
          </a:extLst>
        </xdr:cNvPr>
        <xdr:cNvSpPr/>
      </xdr:nvSpPr>
      <xdr:spPr>
        <a:xfrm>
          <a:off x="10426700" y="7049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141242</xdr:rowOff>
    </xdr:from>
    <xdr:ext cx="534377" cy="259045"/>
    <xdr:sp macro="" textlink="">
      <xdr:nvSpPr>
        <xdr:cNvPr id="132" name="【道路】&#10;一人当たり延長該当値テキスト">
          <a:extLst>
            <a:ext uri="{FF2B5EF4-FFF2-40B4-BE49-F238E27FC236}">
              <a16:creationId xmlns:a16="http://schemas.microsoft.com/office/drawing/2014/main" id="{76F4903B-6414-4A97-8006-B2C363CD63DC}"/>
            </a:ext>
          </a:extLst>
        </xdr:cNvPr>
        <xdr:cNvSpPr txBox="1"/>
      </xdr:nvSpPr>
      <xdr:spPr>
        <a:xfrm>
          <a:off x="10515600" y="6999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25236</xdr:rowOff>
    </xdr:from>
    <xdr:to>
      <xdr:col>50</xdr:col>
      <xdr:colOff>165100</xdr:colOff>
      <xdr:row>41</xdr:row>
      <xdr:rowOff>126836</xdr:rowOff>
    </xdr:to>
    <xdr:sp macro="" textlink="">
      <xdr:nvSpPr>
        <xdr:cNvPr id="133" name="楕円 132">
          <a:extLst>
            <a:ext uri="{FF2B5EF4-FFF2-40B4-BE49-F238E27FC236}">
              <a16:creationId xmlns:a16="http://schemas.microsoft.com/office/drawing/2014/main" id="{FA2F216F-CC2F-4F61-A456-D1E1A8C81E96}"/>
            </a:ext>
          </a:extLst>
        </xdr:cNvPr>
        <xdr:cNvSpPr/>
      </xdr:nvSpPr>
      <xdr:spPr>
        <a:xfrm>
          <a:off x="9588500" y="705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71003</xdr:rowOff>
    </xdr:from>
    <xdr:to>
      <xdr:col>55</xdr:col>
      <xdr:colOff>0</xdr:colOff>
      <xdr:row>41</xdr:row>
      <xdr:rowOff>76036</xdr:rowOff>
    </xdr:to>
    <xdr:cxnSp macro="">
      <xdr:nvCxnSpPr>
        <xdr:cNvPr id="134" name="直線コネクタ 133">
          <a:extLst>
            <a:ext uri="{FF2B5EF4-FFF2-40B4-BE49-F238E27FC236}">
              <a16:creationId xmlns:a16="http://schemas.microsoft.com/office/drawing/2014/main" id="{E7A19E79-3EA6-4625-A0D3-8332FC01F469}"/>
            </a:ext>
          </a:extLst>
        </xdr:cNvPr>
        <xdr:cNvCxnSpPr/>
      </xdr:nvCxnSpPr>
      <xdr:spPr>
        <a:xfrm flipV="1">
          <a:off x="9639300" y="7100453"/>
          <a:ext cx="838200" cy="5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27564</xdr:rowOff>
    </xdr:from>
    <xdr:to>
      <xdr:col>46</xdr:col>
      <xdr:colOff>38100</xdr:colOff>
      <xdr:row>41</xdr:row>
      <xdr:rowOff>129164</xdr:rowOff>
    </xdr:to>
    <xdr:sp macro="" textlink="">
      <xdr:nvSpPr>
        <xdr:cNvPr id="135" name="楕円 134">
          <a:extLst>
            <a:ext uri="{FF2B5EF4-FFF2-40B4-BE49-F238E27FC236}">
              <a16:creationId xmlns:a16="http://schemas.microsoft.com/office/drawing/2014/main" id="{23651558-E302-4D07-B474-FBF08A6C3053}"/>
            </a:ext>
          </a:extLst>
        </xdr:cNvPr>
        <xdr:cNvSpPr/>
      </xdr:nvSpPr>
      <xdr:spPr>
        <a:xfrm>
          <a:off x="8699500" y="7057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76036</xdr:rowOff>
    </xdr:from>
    <xdr:to>
      <xdr:col>50</xdr:col>
      <xdr:colOff>114300</xdr:colOff>
      <xdr:row>41</xdr:row>
      <xdr:rowOff>78364</xdr:rowOff>
    </xdr:to>
    <xdr:cxnSp macro="">
      <xdr:nvCxnSpPr>
        <xdr:cNvPr id="136" name="直線コネクタ 135">
          <a:extLst>
            <a:ext uri="{FF2B5EF4-FFF2-40B4-BE49-F238E27FC236}">
              <a16:creationId xmlns:a16="http://schemas.microsoft.com/office/drawing/2014/main" id="{9A043FB4-F65D-48B7-9143-7EB648B5AEDF}"/>
            </a:ext>
          </a:extLst>
        </xdr:cNvPr>
        <xdr:cNvCxnSpPr/>
      </xdr:nvCxnSpPr>
      <xdr:spPr>
        <a:xfrm flipV="1">
          <a:off x="8750300" y="7105486"/>
          <a:ext cx="889000" cy="2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31536</xdr:rowOff>
    </xdr:from>
    <xdr:to>
      <xdr:col>41</xdr:col>
      <xdr:colOff>101600</xdr:colOff>
      <xdr:row>41</xdr:row>
      <xdr:rowOff>133136</xdr:rowOff>
    </xdr:to>
    <xdr:sp macro="" textlink="">
      <xdr:nvSpPr>
        <xdr:cNvPr id="137" name="楕円 136">
          <a:extLst>
            <a:ext uri="{FF2B5EF4-FFF2-40B4-BE49-F238E27FC236}">
              <a16:creationId xmlns:a16="http://schemas.microsoft.com/office/drawing/2014/main" id="{9122D6FE-3C37-47C6-BE09-1AF3EC36A9AE}"/>
            </a:ext>
          </a:extLst>
        </xdr:cNvPr>
        <xdr:cNvSpPr/>
      </xdr:nvSpPr>
      <xdr:spPr>
        <a:xfrm>
          <a:off x="7810500" y="7060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78364</xdr:rowOff>
    </xdr:from>
    <xdr:to>
      <xdr:col>45</xdr:col>
      <xdr:colOff>177800</xdr:colOff>
      <xdr:row>41</xdr:row>
      <xdr:rowOff>82336</xdr:rowOff>
    </xdr:to>
    <xdr:cxnSp macro="">
      <xdr:nvCxnSpPr>
        <xdr:cNvPr id="138" name="直線コネクタ 137">
          <a:extLst>
            <a:ext uri="{FF2B5EF4-FFF2-40B4-BE49-F238E27FC236}">
              <a16:creationId xmlns:a16="http://schemas.microsoft.com/office/drawing/2014/main" id="{5C0AB813-D0B6-4C9D-B7E9-01B7F2253AB1}"/>
            </a:ext>
          </a:extLst>
        </xdr:cNvPr>
        <xdr:cNvCxnSpPr/>
      </xdr:nvCxnSpPr>
      <xdr:spPr>
        <a:xfrm flipV="1">
          <a:off x="7861300" y="7107814"/>
          <a:ext cx="889000" cy="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35558</xdr:rowOff>
    </xdr:from>
    <xdr:to>
      <xdr:col>36</xdr:col>
      <xdr:colOff>165100</xdr:colOff>
      <xdr:row>41</xdr:row>
      <xdr:rowOff>137158</xdr:rowOff>
    </xdr:to>
    <xdr:sp macro="" textlink="">
      <xdr:nvSpPr>
        <xdr:cNvPr id="139" name="楕円 138">
          <a:extLst>
            <a:ext uri="{FF2B5EF4-FFF2-40B4-BE49-F238E27FC236}">
              <a16:creationId xmlns:a16="http://schemas.microsoft.com/office/drawing/2014/main" id="{50019DEE-01B8-4F7A-AECF-E72E21698271}"/>
            </a:ext>
          </a:extLst>
        </xdr:cNvPr>
        <xdr:cNvSpPr/>
      </xdr:nvSpPr>
      <xdr:spPr>
        <a:xfrm>
          <a:off x="6921500" y="706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82336</xdr:rowOff>
    </xdr:from>
    <xdr:to>
      <xdr:col>41</xdr:col>
      <xdr:colOff>50800</xdr:colOff>
      <xdr:row>41</xdr:row>
      <xdr:rowOff>86358</xdr:rowOff>
    </xdr:to>
    <xdr:cxnSp macro="">
      <xdr:nvCxnSpPr>
        <xdr:cNvPr id="140" name="直線コネクタ 139">
          <a:extLst>
            <a:ext uri="{FF2B5EF4-FFF2-40B4-BE49-F238E27FC236}">
              <a16:creationId xmlns:a16="http://schemas.microsoft.com/office/drawing/2014/main" id="{FE588BAD-29C5-4BB6-8B9C-65AE1FF69FEA}"/>
            </a:ext>
          </a:extLst>
        </xdr:cNvPr>
        <xdr:cNvCxnSpPr/>
      </xdr:nvCxnSpPr>
      <xdr:spPr>
        <a:xfrm flipV="1">
          <a:off x="6972300" y="7111786"/>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100596</xdr:rowOff>
    </xdr:from>
    <xdr:ext cx="534377" cy="259045"/>
    <xdr:sp macro="" textlink="">
      <xdr:nvSpPr>
        <xdr:cNvPr id="141" name="n_1aveValue【道路】&#10;一人当たり延長">
          <a:extLst>
            <a:ext uri="{FF2B5EF4-FFF2-40B4-BE49-F238E27FC236}">
              <a16:creationId xmlns:a16="http://schemas.microsoft.com/office/drawing/2014/main" id="{FB9141AF-E196-4EBC-902C-86BF8A4632B6}"/>
            </a:ext>
          </a:extLst>
        </xdr:cNvPr>
        <xdr:cNvSpPr txBox="1"/>
      </xdr:nvSpPr>
      <xdr:spPr>
        <a:xfrm>
          <a:off x="9359411" y="6787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107381</xdr:rowOff>
    </xdr:from>
    <xdr:ext cx="534377" cy="259045"/>
    <xdr:sp macro="" textlink="">
      <xdr:nvSpPr>
        <xdr:cNvPr id="142" name="n_2aveValue【道路】&#10;一人当たり延長">
          <a:extLst>
            <a:ext uri="{FF2B5EF4-FFF2-40B4-BE49-F238E27FC236}">
              <a16:creationId xmlns:a16="http://schemas.microsoft.com/office/drawing/2014/main" id="{E65FD162-75B1-40F0-86C1-9AADD6598477}"/>
            </a:ext>
          </a:extLst>
        </xdr:cNvPr>
        <xdr:cNvSpPr txBox="1"/>
      </xdr:nvSpPr>
      <xdr:spPr>
        <a:xfrm>
          <a:off x="8483111" y="6793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109883</xdr:rowOff>
    </xdr:from>
    <xdr:ext cx="534377" cy="259045"/>
    <xdr:sp macro="" textlink="">
      <xdr:nvSpPr>
        <xdr:cNvPr id="143" name="n_3aveValue【道路】&#10;一人当たり延長">
          <a:extLst>
            <a:ext uri="{FF2B5EF4-FFF2-40B4-BE49-F238E27FC236}">
              <a16:creationId xmlns:a16="http://schemas.microsoft.com/office/drawing/2014/main" id="{F4F7B24B-FA6A-424A-AB5A-BBA00C2F3CFC}"/>
            </a:ext>
          </a:extLst>
        </xdr:cNvPr>
        <xdr:cNvSpPr txBox="1"/>
      </xdr:nvSpPr>
      <xdr:spPr>
        <a:xfrm>
          <a:off x="7594111" y="6796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115613</xdr:rowOff>
    </xdr:from>
    <xdr:ext cx="534377" cy="259045"/>
    <xdr:sp macro="" textlink="">
      <xdr:nvSpPr>
        <xdr:cNvPr id="144" name="n_4aveValue【道路】&#10;一人当たり延長">
          <a:extLst>
            <a:ext uri="{FF2B5EF4-FFF2-40B4-BE49-F238E27FC236}">
              <a16:creationId xmlns:a16="http://schemas.microsoft.com/office/drawing/2014/main" id="{663171F0-1AF8-4CF2-BA45-D16C068516E0}"/>
            </a:ext>
          </a:extLst>
        </xdr:cNvPr>
        <xdr:cNvSpPr txBox="1"/>
      </xdr:nvSpPr>
      <xdr:spPr>
        <a:xfrm>
          <a:off x="6705111" y="6802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117963</xdr:rowOff>
    </xdr:from>
    <xdr:ext cx="534377" cy="259045"/>
    <xdr:sp macro="" textlink="">
      <xdr:nvSpPr>
        <xdr:cNvPr id="145" name="n_1mainValue【道路】&#10;一人当たり延長">
          <a:extLst>
            <a:ext uri="{FF2B5EF4-FFF2-40B4-BE49-F238E27FC236}">
              <a16:creationId xmlns:a16="http://schemas.microsoft.com/office/drawing/2014/main" id="{98E38D44-8452-43F7-BA75-5645F35FED4B}"/>
            </a:ext>
          </a:extLst>
        </xdr:cNvPr>
        <xdr:cNvSpPr txBox="1"/>
      </xdr:nvSpPr>
      <xdr:spPr>
        <a:xfrm>
          <a:off x="9359411" y="7147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120291</xdr:rowOff>
    </xdr:from>
    <xdr:ext cx="534377" cy="259045"/>
    <xdr:sp macro="" textlink="">
      <xdr:nvSpPr>
        <xdr:cNvPr id="146" name="n_2mainValue【道路】&#10;一人当たり延長">
          <a:extLst>
            <a:ext uri="{FF2B5EF4-FFF2-40B4-BE49-F238E27FC236}">
              <a16:creationId xmlns:a16="http://schemas.microsoft.com/office/drawing/2014/main" id="{E581C888-836C-44E3-984E-0DE4C7E39DAF}"/>
            </a:ext>
          </a:extLst>
        </xdr:cNvPr>
        <xdr:cNvSpPr txBox="1"/>
      </xdr:nvSpPr>
      <xdr:spPr>
        <a:xfrm>
          <a:off x="8483111" y="7149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124263</xdr:rowOff>
    </xdr:from>
    <xdr:ext cx="534377" cy="259045"/>
    <xdr:sp macro="" textlink="">
      <xdr:nvSpPr>
        <xdr:cNvPr id="147" name="n_3mainValue【道路】&#10;一人当たり延長">
          <a:extLst>
            <a:ext uri="{FF2B5EF4-FFF2-40B4-BE49-F238E27FC236}">
              <a16:creationId xmlns:a16="http://schemas.microsoft.com/office/drawing/2014/main" id="{9B454820-8B97-4D3A-8DE0-F235FBDC8E74}"/>
            </a:ext>
          </a:extLst>
        </xdr:cNvPr>
        <xdr:cNvSpPr txBox="1"/>
      </xdr:nvSpPr>
      <xdr:spPr>
        <a:xfrm>
          <a:off x="7594111" y="7153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128285</xdr:rowOff>
    </xdr:from>
    <xdr:ext cx="534377" cy="259045"/>
    <xdr:sp macro="" textlink="">
      <xdr:nvSpPr>
        <xdr:cNvPr id="148" name="n_4mainValue【道路】&#10;一人当たり延長">
          <a:extLst>
            <a:ext uri="{FF2B5EF4-FFF2-40B4-BE49-F238E27FC236}">
              <a16:creationId xmlns:a16="http://schemas.microsoft.com/office/drawing/2014/main" id="{6DE39712-A2BE-4D47-B599-2E0BF8E3886E}"/>
            </a:ext>
          </a:extLst>
        </xdr:cNvPr>
        <xdr:cNvSpPr txBox="1"/>
      </xdr:nvSpPr>
      <xdr:spPr>
        <a:xfrm>
          <a:off x="6705111" y="7157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ACC38A57-68E0-4FC8-9F06-ED3AFB0EC9D7}"/>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12561CF5-66DC-4A11-B818-F194CFAF1A16}"/>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878571AB-DFB4-4F78-B018-5E563986988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8175C0B4-1677-4C43-9358-959D6CAED6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A7DBBA72-BD5C-4216-BF49-AAD8B35EF447}"/>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71A21FA0-2473-4597-951E-5267D1B12AD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EA498ED8-2D86-4430-A887-EBF7E982E00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1B20CF1-3273-4574-BFDF-880917F8AFC1}"/>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328CBA8B-A344-4575-AB28-BBDA5BE4FB8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45A8854C-DE23-4DEA-A5ED-86D77B89613F}"/>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32E2699-30D8-4558-B86E-E95E4AEFD79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2518F513-25E1-4595-B9BE-19B402D28BE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BA9AC55D-17F2-4C0A-B483-9030230A597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E3CF16D9-FD2A-417E-81BE-6B8811531608}"/>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65A359D7-C7EE-4E89-BB45-46D852530F2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8813269F-024B-4785-A5DD-2261F6B6E269}"/>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8866D04B-537E-4110-A9C9-6A5FE920676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6073C6DD-8DAA-44FF-9071-03B99A949C08}"/>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D37AE01-2C27-443F-B625-20CAB0189826}"/>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9FF47B10-C1B0-48A7-B8AE-558F842BE16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AF15054C-1079-4269-BD00-8208BF5211D7}"/>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B9B7CE04-F9B6-4205-B56F-9D813551B3E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C7B1ED74-98AF-4FD9-A03F-DA0CD179747C}"/>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702CEC32-EDDB-40C5-BFC7-9200B499CA7F}"/>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04735E6B-4551-4B95-A2C5-F500485317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1633</xdr:rowOff>
    </xdr:from>
    <xdr:to>
      <xdr:col>24</xdr:col>
      <xdr:colOff>62865</xdr:colOff>
      <xdr:row>64</xdr:row>
      <xdr:rowOff>65315</xdr:rowOff>
    </xdr:to>
    <xdr:cxnSp macro="">
      <xdr:nvCxnSpPr>
        <xdr:cNvPr id="174" name="直線コネクタ 173">
          <a:extLst>
            <a:ext uri="{FF2B5EF4-FFF2-40B4-BE49-F238E27FC236}">
              <a16:creationId xmlns:a16="http://schemas.microsoft.com/office/drawing/2014/main" id="{E7B3F800-3056-4A3A-9671-922422F0696D}"/>
            </a:ext>
          </a:extLst>
        </xdr:cNvPr>
        <xdr:cNvCxnSpPr/>
      </xdr:nvCxnSpPr>
      <xdr:spPr>
        <a:xfrm flipV="1">
          <a:off x="4634865" y="9602833"/>
          <a:ext cx="0" cy="143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69142</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7CD8C69F-BBF4-49DE-869E-7DCECBE7504D}"/>
            </a:ext>
          </a:extLst>
        </xdr:cNvPr>
        <xdr:cNvSpPr txBox="1"/>
      </xdr:nvSpPr>
      <xdr:spPr>
        <a:xfrm>
          <a:off x="4673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65315</xdr:rowOff>
    </xdr:from>
    <xdr:to>
      <xdr:col>24</xdr:col>
      <xdr:colOff>152400</xdr:colOff>
      <xdr:row>64</xdr:row>
      <xdr:rowOff>65315</xdr:rowOff>
    </xdr:to>
    <xdr:cxnSp macro="">
      <xdr:nvCxnSpPr>
        <xdr:cNvPr id="176" name="直線コネクタ 175">
          <a:extLst>
            <a:ext uri="{FF2B5EF4-FFF2-40B4-BE49-F238E27FC236}">
              <a16:creationId xmlns:a16="http://schemas.microsoft.com/office/drawing/2014/main" id="{62D481D4-D800-47B9-8731-B9A415218838}"/>
            </a:ext>
          </a:extLst>
        </xdr:cNvPr>
        <xdr:cNvCxnSpPr/>
      </xdr:nvCxnSpPr>
      <xdr:spPr>
        <a:xfrm>
          <a:off x="4546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119760</xdr:rowOff>
    </xdr:from>
    <xdr:ext cx="340478" cy="259045"/>
    <xdr:sp macro="" textlink="">
      <xdr:nvSpPr>
        <xdr:cNvPr id="177" name="【橋りょう・トンネル】&#10;有形固定資産減価償却率最大値テキスト">
          <a:extLst>
            <a:ext uri="{FF2B5EF4-FFF2-40B4-BE49-F238E27FC236}">
              <a16:creationId xmlns:a16="http://schemas.microsoft.com/office/drawing/2014/main" id="{A491753C-EB0C-4212-85E4-42A287D3115C}"/>
            </a:ext>
          </a:extLst>
        </xdr:cNvPr>
        <xdr:cNvSpPr txBox="1"/>
      </xdr:nvSpPr>
      <xdr:spPr>
        <a:xfrm>
          <a:off x="4673600" y="937806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1633</xdr:rowOff>
    </xdr:from>
    <xdr:to>
      <xdr:col>24</xdr:col>
      <xdr:colOff>152400</xdr:colOff>
      <xdr:row>56</xdr:row>
      <xdr:rowOff>1633</xdr:rowOff>
    </xdr:to>
    <xdr:cxnSp macro="">
      <xdr:nvCxnSpPr>
        <xdr:cNvPr id="178" name="直線コネクタ 177">
          <a:extLst>
            <a:ext uri="{FF2B5EF4-FFF2-40B4-BE49-F238E27FC236}">
              <a16:creationId xmlns:a16="http://schemas.microsoft.com/office/drawing/2014/main" id="{EB1650A1-0B4B-43ED-BDA8-E792EB79CE70}"/>
            </a:ext>
          </a:extLst>
        </xdr:cNvPr>
        <xdr:cNvCxnSpPr/>
      </xdr:nvCxnSpPr>
      <xdr:spPr>
        <a:xfrm>
          <a:off x="4546600" y="9602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136633</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5AC03FE4-9A24-4157-82BA-5F5D3DF55931}"/>
            </a:ext>
          </a:extLst>
        </xdr:cNvPr>
        <xdr:cNvSpPr txBox="1"/>
      </xdr:nvSpPr>
      <xdr:spPr>
        <a:xfrm>
          <a:off x="4673600" y="10423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158206</xdr:rowOff>
    </xdr:from>
    <xdr:to>
      <xdr:col>24</xdr:col>
      <xdr:colOff>114300</xdr:colOff>
      <xdr:row>61</xdr:row>
      <xdr:rowOff>88356</xdr:rowOff>
    </xdr:to>
    <xdr:sp macro="" textlink="">
      <xdr:nvSpPr>
        <xdr:cNvPr id="180" name="フローチャート: 判断 179">
          <a:extLst>
            <a:ext uri="{FF2B5EF4-FFF2-40B4-BE49-F238E27FC236}">
              <a16:creationId xmlns:a16="http://schemas.microsoft.com/office/drawing/2014/main" id="{1E347404-AC9A-40FC-8B88-82383931E44F}"/>
            </a:ext>
          </a:extLst>
        </xdr:cNvPr>
        <xdr:cNvSpPr/>
      </xdr:nvSpPr>
      <xdr:spPr>
        <a:xfrm>
          <a:off x="45847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140244</xdr:rowOff>
    </xdr:from>
    <xdr:to>
      <xdr:col>20</xdr:col>
      <xdr:colOff>38100</xdr:colOff>
      <xdr:row>61</xdr:row>
      <xdr:rowOff>70394</xdr:rowOff>
    </xdr:to>
    <xdr:sp macro="" textlink="">
      <xdr:nvSpPr>
        <xdr:cNvPr id="181" name="フローチャート: 判断 180">
          <a:extLst>
            <a:ext uri="{FF2B5EF4-FFF2-40B4-BE49-F238E27FC236}">
              <a16:creationId xmlns:a16="http://schemas.microsoft.com/office/drawing/2014/main" id="{9A69010E-5251-4459-87EE-63F1A47177C3}"/>
            </a:ext>
          </a:extLst>
        </xdr:cNvPr>
        <xdr:cNvSpPr/>
      </xdr:nvSpPr>
      <xdr:spPr>
        <a:xfrm>
          <a:off x="3746500" y="1042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128815</xdr:rowOff>
    </xdr:from>
    <xdr:to>
      <xdr:col>15</xdr:col>
      <xdr:colOff>101600</xdr:colOff>
      <xdr:row>61</xdr:row>
      <xdr:rowOff>58965</xdr:rowOff>
    </xdr:to>
    <xdr:sp macro="" textlink="">
      <xdr:nvSpPr>
        <xdr:cNvPr id="182" name="フローチャート: 判断 181">
          <a:extLst>
            <a:ext uri="{FF2B5EF4-FFF2-40B4-BE49-F238E27FC236}">
              <a16:creationId xmlns:a16="http://schemas.microsoft.com/office/drawing/2014/main" id="{42E66227-233D-4F24-907D-F0B3D8515D31}"/>
            </a:ext>
          </a:extLst>
        </xdr:cNvPr>
        <xdr:cNvSpPr/>
      </xdr:nvSpPr>
      <xdr:spPr>
        <a:xfrm>
          <a:off x="2857500" y="1041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83" name="フローチャート: 判断 182">
          <a:extLst>
            <a:ext uri="{FF2B5EF4-FFF2-40B4-BE49-F238E27FC236}">
              <a16:creationId xmlns:a16="http://schemas.microsoft.com/office/drawing/2014/main" id="{77896FCA-E159-435E-9973-3A9104A030D9}"/>
            </a:ext>
          </a:extLst>
        </xdr:cNvPr>
        <xdr:cNvSpPr/>
      </xdr:nvSpPr>
      <xdr:spPr>
        <a:xfrm>
          <a:off x="1968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130447</xdr:rowOff>
    </xdr:from>
    <xdr:to>
      <xdr:col>6</xdr:col>
      <xdr:colOff>38100</xdr:colOff>
      <xdr:row>61</xdr:row>
      <xdr:rowOff>60597</xdr:rowOff>
    </xdr:to>
    <xdr:sp macro="" textlink="">
      <xdr:nvSpPr>
        <xdr:cNvPr id="184" name="フローチャート: 判断 183">
          <a:extLst>
            <a:ext uri="{FF2B5EF4-FFF2-40B4-BE49-F238E27FC236}">
              <a16:creationId xmlns:a16="http://schemas.microsoft.com/office/drawing/2014/main" id="{7240933B-923E-4D74-8CE2-24660D12E328}"/>
            </a:ext>
          </a:extLst>
        </xdr:cNvPr>
        <xdr:cNvSpPr/>
      </xdr:nvSpPr>
      <xdr:spPr>
        <a:xfrm>
          <a:off x="1079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BD18185A-0644-4D56-B033-9293D476526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2E97537D-3064-4651-84F4-4E163F140DB6}"/>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CCE0F24-DB99-4FE3-835F-C3A31227815C}"/>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73EC63D-93C3-4702-9809-B5BC71726D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E68BC622-19F8-4F29-8BFF-B3C5F07F462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45538</xdr:rowOff>
    </xdr:from>
    <xdr:to>
      <xdr:col>24</xdr:col>
      <xdr:colOff>114300</xdr:colOff>
      <xdr:row>60</xdr:row>
      <xdr:rowOff>147138</xdr:rowOff>
    </xdr:to>
    <xdr:sp macro="" textlink="">
      <xdr:nvSpPr>
        <xdr:cNvPr id="190" name="楕円 189">
          <a:extLst>
            <a:ext uri="{FF2B5EF4-FFF2-40B4-BE49-F238E27FC236}">
              <a16:creationId xmlns:a16="http://schemas.microsoft.com/office/drawing/2014/main" id="{A2E1F4AD-98B4-4204-8216-426EEAB6C0C5}"/>
            </a:ext>
          </a:extLst>
        </xdr:cNvPr>
        <xdr:cNvSpPr/>
      </xdr:nvSpPr>
      <xdr:spPr>
        <a:xfrm>
          <a:off x="4584700" y="10332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68415</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12E88D77-069D-4892-AC0C-D0DFD7C9AEDD}"/>
            </a:ext>
          </a:extLst>
        </xdr:cNvPr>
        <xdr:cNvSpPr txBox="1"/>
      </xdr:nvSpPr>
      <xdr:spPr>
        <a:xfrm>
          <a:off x="4673600" y="10183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32476</xdr:rowOff>
    </xdr:from>
    <xdr:to>
      <xdr:col>20</xdr:col>
      <xdr:colOff>38100</xdr:colOff>
      <xdr:row>60</xdr:row>
      <xdr:rowOff>134076</xdr:rowOff>
    </xdr:to>
    <xdr:sp macro="" textlink="">
      <xdr:nvSpPr>
        <xdr:cNvPr id="192" name="楕円 191">
          <a:extLst>
            <a:ext uri="{FF2B5EF4-FFF2-40B4-BE49-F238E27FC236}">
              <a16:creationId xmlns:a16="http://schemas.microsoft.com/office/drawing/2014/main" id="{0327BA8D-AFA1-40D6-A350-4B553DED3D2F}"/>
            </a:ext>
          </a:extLst>
        </xdr:cNvPr>
        <xdr:cNvSpPr/>
      </xdr:nvSpPr>
      <xdr:spPr>
        <a:xfrm>
          <a:off x="3746500" y="10319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83276</xdr:rowOff>
    </xdr:from>
    <xdr:to>
      <xdr:col>24</xdr:col>
      <xdr:colOff>63500</xdr:colOff>
      <xdr:row>60</xdr:row>
      <xdr:rowOff>96338</xdr:rowOff>
    </xdr:to>
    <xdr:cxnSp macro="">
      <xdr:nvCxnSpPr>
        <xdr:cNvPr id="193" name="直線コネクタ 192">
          <a:extLst>
            <a:ext uri="{FF2B5EF4-FFF2-40B4-BE49-F238E27FC236}">
              <a16:creationId xmlns:a16="http://schemas.microsoft.com/office/drawing/2014/main" id="{068E95FC-F298-4FE6-AFEC-2C0FDD8A1636}"/>
            </a:ext>
          </a:extLst>
        </xdr:cNvPr>
        <xdr:cNvCxnSpPr/>
      </xdr:nvCxnSpPr>
      <xdr:spPr>
        <a:xfrm>
          <a:off x="3797300" y="10370276"/>
          <a:ext cx="8382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16147</xdr:rowOff>
    </xdr:from>
    <xdr:to>
      <xdr:col>15</xdr:col>
      <xdr:colOff>101600</xdr:colOff>
      <xdr:row>60</xdr:row>
      <xdr:rowOff>117747</xdr:rowOff>
    </xdr:to>
    <xdr:sp macro="" textlink="">
      <xdr:nvSpPr>
        <xdr:cNvPr id="194" name="楕円 193">
          <a:extLst>
            <a:ext uri="{FF2B5EF4-FFF2-40B4-BE49-F238E27FC236}">
              <a16:creationId xmlns:a16="http://schemas.microsoft.com/office/drawing/2014/main" id="{AF199E3E-0A02-43BA-9F5B-AB5009CFE561}"/>
            </a:ext>
          </a:extLst>
        </xdr:cNvPr>
        <xdr:cNvSpPr/>
      </xdr:nvSpPr>
      <xdr:spPr>
        <a:xfrm>
          <a:off x="2857500" y="1030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66947</xdr:rowOff>
    </xdr:from>
    <xdr:to>
      <xdr:col>19</xdr:col>
      <xdr:colOff>177800</xdr:colOff>
      <xdr:row>60</xdr:row>
      <xdr:rowOff>83276</xdr:rowOff>
    </xdr:to>
    <xdr:cxnSp macro="">
      <xdr:nvCxnSpPr>
        <xdr:cNvPr id="195" name="直線コネクタ 194">
          <a:extLst>
            <a:ext uri="{FF2B5EF4-FFF2-40B4-BE49-F238E27FC236}">
              <a16:creationId xmlns:a16="http://schemas.microsoft.com/office/drawing/2014/main" id="{52E71C2A-FE17-46AB-A02E-86CD182A70B6}"/>
            </a:ext>
          </a:extLst>
        </xdr:cNvPr>
        <xdr:cNvCxnSpPr/>
      </xdr:nvCxnSpPr>
      <xdr:spPr>
        <a:xfrm>
          <a:off x="2908300" y="1035394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159838</xdr:rowOff>
    </xdr:from>
    <xdr:to>
      <xdr:col>10</xdr:col>
      <xdr:colOff>165100</xdr:colOff>
      <xdr:row>60</xdr:row>
      <xdr:rowOff>89988</xdr:rowOff>
    </xdr:to>
    <xdr:sp macro="" textlink="">
      <xdr:nvSpPr>
        <xdr:cNvPr id="196" name="楕円 195">
          <a:extLst>
            <a:ext uri="{FF2B5EF4-FFF2-40B4-BE49-F238E27FC236}">
              <a16:creationId xmlns:a16="http://schemas.microsoft.com/office/drawing/2014/main" id="{33702693-5B96-463F-B2BC-7B40428A890A}"/>
            </a:ext>
          </a:extLst>
        </xdr:cNvPr>
        <xdr:cNvSpPr/>
      </xdr:nvSpPr>
      <xdr:spPr>
        <a:xfrm>
          <a:off x="1968500" y="1027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39188</xdr:rowOff>
    </xdr:from>
    <xdr:to>
      <xdr:col>15</xdr:col>
      <xdr:colOff>50800</xdr:colOff>
      <xdr:row>60</xdr:row>
      <xdr:rowOff>66947</xdr:rowOff>
    </xdr:to>
    <xdr:cxnSp macro="">
      <xdr:nvCxnSpPr>
        <xdr:cNvPr id="197" name="直線コネクタ 196">
          <a:extLst>
            <a:ext uri="{FF2B5EF4-FFF2-40B4-BE49-F238E27FC236}">
              <a16:creationId xmlns:a16="http://schemas.microsoft.com/office/drawing/2014/main" id="{0919B447-4B96-4746-9A2F-5E07F7EBFFA2}"/>
            </a:ext>
          </a:extLst>
        </xdr:cNvPr>
        <xdr:cNvCxnSpPr/>
      </xdr:nvCxnSpPr>
      <xdr:spPr>
        <a:xfrm>
          <a:off x="2019300" y="10326188"/>
          <a:ext cx="889000" cy="27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132080</xdr:rowOff>
    </xdr:from>
    <xdr:to>
      <xdr:col>6</xdr:col>
      <xdr:colOff>38100</xdr:colOff>
      <xdr:row>60</xdr:row>
      <xdr:rowOff>62230</xdr:rowOff>
    </xdr:to>
    <xdr:sp macro="" textlink="">
      <xdr:nvSpPr>
        <xdr:cNvPr id="198" name="楕円 197">
          <a:extLst>
            <a:ext uri="{FF2B5EF4-FFF2-40B4-BE49-F238E27FC236}">
              <a16:creationId xmlns:a16="http://schemas.microsoft.com/office/drawing/2014/main" id="{90B40FBD-7E55-43D8-A2D7-91CB361E2D53}"/>
            </a:ext>
          </a:extLst>
        </xdr:cNvPr>
        <xdr:cNvSpPr/>
      </xdr:nvSpPr>
      <xdr:spPr>
        <a:xfrm>
          <a:off x="10795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11430</xdr:rowOff>
    </xdr:from>
    <xdr:to>
      <xdr:col>10</xdr:col>
      <xdr:colOff>114300</xdr:colOff>
      <xdr:row>60</xdr:row>
      <xdr:rowOff>39188</xdr:rowOff>
    </xdr:to>
    <xdr:cxnSp macro="">
      <xdr:nvCxnSpPr>
        <xdr:cNvPr id="199" name="直線コネクタ 198">
          <a:extLst>
            <a:ext uri="{FF2B5EF4-FFF2-40B4-BE49-F238E27FC236}">
              <a16:creationId xmlns:a16="http://schemas.microsoft.com/office/drawing/2014/main" id="{843AA0E0-686C-4485-B1D6-D9BD7CD922E4}"/>
            </a:ext>
          </a:extLst>
        </xdr:cNvPr>
        <xdr:cNvCxnSpPr/>
      </xdr:nvCxnSpPr>
      <xdr:spPr>
        <a:xfrm>
          <a:off x="1130300" y="10298430"/>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61521</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453C73F4-8D77-4BBA-942C-47EB98DF9397}"/>
            </a:ext>
          </a:extLst>
        </xdr:cNvPr>
        <xdr:cNvSpPr txBox="1"/>
      </xdr:nvSpPr>
      <xdr:spPr>
        <a:xfrm>
          <a:off x="3582044" y="1051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50092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6E497DEE-B490-4AAD-8377-8FD00865148B}"/>
            </a:ext>
          </a:extLst>
        </xdr:cNvPr>
        <xdr:cNvSpPr txBox="1"/>
      </xdr:nvSpPr>
      <xdr:spPr>
        <a:xfrm>
          <a:off x="2705744" y="10508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32130</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245335A5-91AE-4097-BA8B-D8809C844589}"/>
            </a:ext>
          </a:extLst>
        </xdr:cNvPr>
        <xdr:cNvSpPr txBox="1"/>
      </xdr:nvSpPr>
      <xdr:spPr>
        <a:xfrm>
          <a:off x="1816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51724</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2B21B614-9EF2-4B8B-BAB2-E2C10556EAEF}"/>
            </a:ext>
          </a:extLst>
        </xdr:cNvPr>
        <xdr:cNvSpPr txBox="1"/>
      </xdr:nvSpPr>
      <xdr:spPr>
        <a:xfrm>
          <a:off x="927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150603</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37622BD7-09C2-49F2-83ED-841A1D4AAC59}"/>
            </a:ext>
          </a:extLst>
        </xdr:cNvPr>
        <xdr:cNvSpPr txBox="1"/>
      </xdr:nvSpPr>
      <xdr:spPr>
        <a:xfrm>
          <a:off x="3582044" y="1009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134274</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406D7534-4D60-4930-A0E2-1B848CE86760}"/>
            </a:ext>
          </a:extLst>
        </xdr:cNvPr>
        <xdr:cNvSpPr txBox="1"/>
      </xdr:nvSpPr>
      <xdr:spPr>
        <a:xfrm>
          <a:off x="2705744" y="10078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106515</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DD0E19C1-3B87-42B4-AED1-FF3D7D7DFD36}"/>
            </a:ext>
          </a:extLst>
        </xdr:cNvPr>
        <xdr:cNvSpPr txBox="1"/>
      </xdr:nvSpPr>
      <xdr:spPr>
        <a:xfrm>
          <a:off x="1816744" y="1005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78757</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9CFC988E-048E-4D61-B1DA-696EBE39F7C7}"/>
            </a:ext>
          </a:extLst>
        </xdr:cNvPr>
        <xdr:cNvSpPr txBox="1"/>
      </xdr:nvSpPr>
      <xdr:spPr>
        <a:xfrm>
          <a:off x="927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CCDA6812-1C75-4FDA-B250-439562C78CB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C96E0580-6582-43BA-9BAF-55891B3A7D4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7E06F3A8-E660-401A-9264-E207D595719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3068876B-A040-45DD-8EE0-52EF06EEE242}"/>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40F031DB-A2B6-4DD3-9741-BA73F2805EEF}"/>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91F1E491-B8D3-4106-9983-DF5A22BA3A2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2A98B1F2-8520-41DB-A2B5-475D84C8CA7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4E73355-E5D0-4595-90DB-3ED6BC1FC38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DF414473-9D14-4B92-88E1-5634ED07DCDE}"/>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934B073A-2C7B-4F5E-B0AA-279D6D94BEA5}"/>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8" name="直線コネクタ 217">
          <a:extLst>
            <a:ext uri="{FF2B5EF4-FFF2-40B4-BE49-F238E27FC236}">
              <a16:creationId xmlns:a16="http://schemas.microsoft.com/office/drawing/2014/main" id="{ED139953-0C2F-4887-86BE-D4E4A137CA5E}"/>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9" name="テキスト ボックス 218">
          <a:extLst>
            <a:ext uri="{FF2B5EF4-FFF2-40B4-BE49-F238E27FC236}">
              <a16:creationId xmlns:a16="http://schemas.microsoft.com/office/drawing/2014/main" id="{0EC2BD6D-7A12-4AF3-AF89-413225989389}"/>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20" name="直線コネクタ 219">
          <a:extLst>
            <a:ext uri="{FF2B5EF4-FFF2-40B4-BE49-F238E27FC236}">
              <a16:creationId xmlns:a16="http://schemas.microsoft.com/office/drawing/2014/main" id="{3D62C235-2742-49A5-AF90-268C6A0C409A}"/>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21" name="テキスト ボックス 220">
          <a:extLst>
            <a:ext uri="{FF2B5EF4-FFF2-40B4-BE49-F238E27FC236}">
              <a16:creationId xmlns:a16="http://schemas.microsoft.com/office/drawing/2014/main" id="{237BF026-5BBF-4B5B-B5AA-EBB4397E047D}"/>
            </a:ext>
          </a:extLst>
        </xdr:cNvPr>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2" name="直線コネクタ 221">
          <a:extLst>
            <a:ext uri="{FF2B5EF4-FFF2-40B4-BE49-F238E27FC236}">
              <a16:creationId xmlns:a16="http://schemas.microsoft.com/office/drawing/2014/main" id="{365D8BAA-1EA6-4088-8D49-7A5935E1F4CF}"/>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23" name="テキスト ボックス 222">
          <a:extLst>
            <a:ext uri="{FF2B5EF4-FFF2-40B4-BE49-F238E27FC236}">
              <a16:creationId xmlns:a16="http://schemas.microsoft.com/office/drawing/2014/main" id="{32E065C3-3F42-42B2-B51B-615F57A9C845}"/>
            </a:ext>
          </a:extLst>
        </xdr:cNvPr>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4" name="直線コネクタ 223">
          <a:extLst>
            <a:ext uri="{FF2B5EF4-FFF2-40B4-BE49-F238E27FC236}">
              <a16:creationId xmlns:a16="http://schemas.microsoft.com/office/drawing/2014/main" id="{E3685BD8-31CD-43CF-8172-1C70D545AA04}"/>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25" name="テキスト ボックス 224">
          <a:extLst>
            <a:ext uri="{FF2B5EF4-FFF2-40B4-BE49-F238E27FC236}">
              <a16:creationId xmlns:a16="http://schemas.microsoft.com/office/drawing/2014/main" id="{79D7EE41-8BB7-494E-9626-8B671A056D52}"/>
            </a:ext>
          </a:extLst>
        </xdr:cNvPr>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3C4D27CD-1ADA-48F8-B698-96DAC8D3760B}"/>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B163B498-8827-424C-A9B0-72C2B213C098}"/>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6ED6944-8EE3-4DF4-A30B-0396BE060A39}"/>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46193</xdr:rowOff>
    </xdr:from>
    <xdr:to>
      <xdr:col>54</xdr:col>
      <xdr:colOff>189865</xdr:colOff>
      <xdr:row>63</xdr:row>
      <xdr:rowOff>169890</xdr:rowOff>
    </xdr:to>
    <xdr:cxnSp macro="">
      <xdr:nvCxnSpPr>
        <xdr:cNvPr id="229" name="直線コネクタ 228">
          <a:extLst>
            <a:ext uri="{FF2B5EF4-FFF2-40B4-BE49-F238E27FC236}">
              <a16:creationId xmlns:a16="http://schemas.microsoft.com/office/drawing/2014/main" id="{5FB190FD-68D1-4C68-802F-E933309922BF}"/>
            </a:ext>
          </a:extLst>
        </xdr:cNvPr>
        <xdr:cNvCxnSpPr/>
      </xdr:nvCxnSpPr>
      <xdr:spPr>
        <a:xfrm flipV="1">
          <a:off x="10476865" y="9475943"/>
          <a:ext cx="0" cy="14952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2267</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C8BD44E-ADFC-46E5-A04A-7D493C278C28}"/>
            </a:ext>
          </a:extLst>
        </xdr:cNvPr>
        <xdr:cNvSpPr txBox="1"/>
      </xdr:nvSpPr>
      <xdr:spPr>
        <a:xfrm>
          <a:off x="10515600" y="1097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169890</xdr:rowOff>
    </xdr:from>
    <xdr:to>
      <xdr:col>55</xdr:col>
      <xdr:colOff>88900</xdr:colOff>
      <xdr:row>63</xdr:row>
      <xdr:rowOff>169890</xdr:rowOff>
    </xdr:to>
    <xdr:cxnSp macro="">
      <xdr:nvCxnSpPr>
        <xdr:cNvPr id="231" name="直線コネクタ 230">
          <a:extLst>
            <a:ext uri="{FF2B5EF4-FFF2-40B4-BE49-F238E27FC236}">
              <a16:creationId xmlns:a16="http://schemas.microsoft.com/office/drawing/2014/main" id="{9AE5C070-3691-4119-BA1A-B2CC201FFEF1}"/>
            </a:ext>
          </a:extLst>
        </xdr:cNvPr>
        <xdr:cNvCxnSpPr/>
      </xdr:nvCxnSpPr>
      <xdr:spPr>
        <a:xfrm>
          <a:off x="10388600" y="1097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164320</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50D33A59-1B92-4B8A-AB4D-0AFC4223DD04}"/>
            </a:ext>
          </a:extLst>
        </xdr:cNvPr>
        <xdr:cNvSpPr txBox="1"/>
      </xdr:nvSpPr>
      <xdr:spPr>
        <a:xfrm>
          <a:off x="10515600" y="925117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6,547,929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46193</xdr:rowOff>
    </xdr:from>
    <xdr:to>
      <xdr:col>55</xdr:col>
      <xdr:colOff>88900</xdr:colOff>
      <xdr:row>55</xdr:row>
      <xdr:rowOff>46193</xdr:rowOff>
    </xdr:to>
    <xdr:cxnSp macro="">
      <xdr:nvCxnSpPr>
        <xdr:cNvPr id="233" name="直線コネクタ 232">
          <a:extLst>
            <a:ext uri="{FF2B5EF4-FFF2-40B4-BE49-F238E27FC236}">
              <a16:creationId xmlns:a16="http://schemas.microsoft.com/office/drawing/2014/main" id="{72DAA40A-8B92-4C40-BF24-71ACD0B4B383}"/>
            </a:ext>
          </a:extLst>
        </xdr:cNvPr>
        <xdr:cNvCxnSpPr/>
      </xdr:nvCxnSpPr>
      <xdr:spPr>
        <a:xfrm>
          <a:off x="10388600" y="9475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33317</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C6C1C2E3-1B49-41FA-A619-2140D12771CD}"/>
            </a:ext>
          </a:extLst>
        </xdr:cNvPr>
        <xdr:cNvSpPr txBox="1"/>
      </xdr:nvSpPr>
      <xdr:spPr>
        <a:xfrm>
          <a:off x="10515600" y="10491767"/>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10440</xdr:rowOff>
    </xdr:from>
    <xdr:to>
      <xdr:col>55</xdr:col>
      <xdr:colOff>50800</xdr:colOff>
      <xdr:row>62</xdr:row>
      <xdr:rowOff>112040</xdr:rowOff>
    </xdr:to>
    <xdr:sp macro="" textlink="">
      <xdr:nvSpPr>
        <xdr:cNvPr id="235" name="フローチャート: 判断 234">
          <a:extLst>
            <a:ext uri="{FF2B5EF4-FFF2-40B4-BE49-F238E27FC236}">
              <a16:creationId xmlns:a16="http://schemas.microsoft.com/office/drawing/2014/main" id="{CDB8C87D-80DB-479A-8B79-A894CFADF7E7}"/>
            </a:ext>
          </a:extLst>
        </xdr:cNvPr>
        <xdr:cNvSpPr/>
      </xdr:nvSpPr>
      <xdr:spPr>
        <a:xfrm>
          <a:off x="10426700" y="1064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18297</xdr:rowOff>
    </xdr:from>
    <xdr:to>
      <xdr:col>50</xdr:col>
      <xdr:colOff>165100</xdr:colOff>
      <xdr:row>62</xdr:row>
      <xdr:rowOff>119897</xdr:rowOff>
    </xdr:to>
    <xdr:sp macro="" textlink="">
      <xdr:nvSpPr>
        <xdr:cNvPr id="236" name="フローチャート: 判断 235">
          <a:extLst>
            <a:ext uri="{FF2B5EF4-FFF2-40B4-BE49-F238E27FC236}">
              <a16:creationId xmlns:a16="http://schemas.microsoft.com/office/drawing/2014/main" id="{D275C09B-8FC7-4C71-A59D-116128577844}"/>
            </a:ext>
          </a:extLst>
        </xdr:cNvPr>
        <xdr:cNvSpPr/>
      </xdr:nvSpPr>
      <xdr:spPr>
        <a:xfrm>
          <a:off x="9588500" y="10648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30001</xdr:rowOff>
    </xdr:from>
    <xdr:to>
      <xdr:col>46</xdr:col>
      <xdr:colOff>38100</xdr:colOff>
      <xdr:row>62</xdr:row>
      <xdr:rowOff>131601</xdr:rowOff>
    </xdr:to>
    <xdr:sp macro="" textlink="">
      <xdr:nvSpPr>
        <xdr:cNvPr id="237" name="フローチャート: 判断 236">
          <a:extLst>
            <a:ext uri="{FF2B5EF4-FFF2-40B4-BE49-F238E27FC236}">
              <a16:creationId xmlns:a16="http://schemas.microsoft.com/office/drawing/2014/main" id="{1EB45AB2-5030-44DA-A73E-985A61C330CD}"/>
            </a:ext>
          </a:extLst>
        </xdr:cNvPr>
        <xdr:cNvSpPr/>
      </xdr:nvSpPr>
      <xdr:spPr>
        <a:xfrm>
          <a:off x="8699500" y="106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38253</xdr:rowOff>
    </xdr:from>
    <xdr:to>
      <xdr:col>41</xdr:col>
      <xdr:colOff>101600</xdr:colOff>
      <xdr:row>62</xdr:row>
      <xdr:rowOff>139853</xdr:rowOff>
    </xdr:to>
    <xdr:sp macro="" textlink="">
      <xdr:nvSpPr>
        <xdr:cNvPr id="238" name="フローチャート: 判断 237">
          <a:extLst>
            <a:ext uri="{FF2B5EF4-FFF2-40B4-BE49-F238E27FC236}">
              <a16:creationId xmlns:a16="http://schemas.microsoft.com/office/drawing/2014/main" id="{C903AAE8-578A-4326-9A6D-3C1FE6153AB0}"/>
            </a:ext>
          </a:extLst>
        </xdr:cNvPr>
        <xdr:cNvSpPr/>
      </xdr:nvSpPr>
      <xdr:spPr>
        <a:xfrm>
          <a:off x="7810500" y="10668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8763</xdr:rowOff>
    </xdr:from>
    <xdr:to>
      <xdr:col>36</xdr:col>
      <xdr:colOff>165100</xdr:colOff>
      <xdr:row>62</xdr:row>
      <xdr:rowOff>110363</xdr:rowOff>
    </xdr:to>
    <xdr:sp macro="" textlink="">
      <xdr:nvSpPr>
        <xdr:cNvPr id="239" name="フローチャート: 判断 238">
          <a:extLst>
            <a:ext uri="{FF2B5EF4-FFF2-40B4-BE49-F238E27FC236}">
              <a16:creationId xmlns:a16="http://schemas.microsoft.com/office/drawing/2014/main" id="{A7274475-D5B2-431F-ABDD-CDE3F1A5DECB}"/>
            </a:ext>
          </a:extLst>
        </xdr:cNvPr>
        <xdr:cNvSpPr/>
      </xdr:nvSpPr>
      <xdr:spPr>
        <a:xfrm>
          <a:off x="6921500" y="10638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A0C53E62-6DDA-48C3-A97E-DF53CAD20CC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11FA4F1-70E8-45B1-8F53-FE508661271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ACE68D2C-26E9-4101-A4BC-E0DF245078F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F6AA2D2-2E1C-4604-9193-1A484837260C}"/>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641706B-8560-48D8-9A14-72E81A59397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62786</xdr:rowOff>
    </xdr:from>
    <xdr:to>
      <xdr:col>55</xdr:col>
      <xdr:colOff>50800</xdr:colOff>
      <xdr:row>62</xdr:row>
      <xdr:rowOff>164386</xdr:rowOff>
    </xdr:to>
    <xdr:sp macro="" textlink="">
      <xdr:nvSpPr>
        <xdr:cNvPr id="245" name="楕円 244">
          <a:extLst>
            <a:ext uri="{FF2B5EF4-FFF2-40B4-BE49-F238E27FC236}">
              <a16:creationId xmlns:a16="http://schemas.microsoft.com/office/drawing/2014/main" id="{701B2531-D566-4D17-A2A0-B06FF987EB1A}"/>
            </a:ext>
          </a:extLst>
        </xdr:cNvPr>
        <xdr:cNvSpPr/>
      </xdr:nvSpPr>
      <xdr:spPr>
        <a:xfrm>
          <a:off x="10426700" y="10692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41213</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2DF20714-58CD-4F1B-8985-4074FCD3B81F}"/>
            </a:ext>
          </a:extLst>
        </xdr:cNvPr>
        <xdr:cNvSpPr txBox="1"/>
      </xdr:nvSpPr>
      <xdr:spPr>
        <a:xfrm>
          <a:off x="10515600" y="106711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74514</xdr:rowOff>
    </xdr:from>
    <xdr:to>
      <xdr:col>50</xdr:col>
      <xdr:colOff>165100</xdr:colOff>
      <xdr:row>63</xdr:row>
      <xdr:rowOff>4664</xdr:rowOff>
    </xdr:to>
    <xdr:sp macro="" textlink="">
      <xdr:nvSpPr>
        <xdr:cNvPr id="247" name="楕円 246">
          <a:extLst>
            <a:ext uri="{FF2B5EF4-FFF2-40B4-BE49-F238E27FC236}">
              <a16:creationId xmlns:a16="http://schemas.microsoft.com/office/drawing/2014/main" id="{765D2752-6EA6-48D1-80D2-1082EECF709D}"/>
            </a:ext>
          </a:extLst>
        </xdr:cNvPr>
        <xdr:cNvSpPr/>
      </xdr:nvSpPr>
      <xdr:spPr>
        <a:xfrm>
          <a:off x="9588500" y="10704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113586</xdr:rowOff>
    </xdr:from>
    <xdr:to>
      <xdr:col>55</xdr:col>
      <xdr:colOff>0</xdr:colOff>
      <xdr:row>62</xdr:row>
      <xdr:rowOff>125314</xdr:rowOff>
    </xdr:to>
    <xdr:cxnSp macro="">
      <xdr:nvCxnSpPr>
        <xdr:cNvPr id="248" name="直線コネクタ 247">
          <a:extLst>
            <a:ext uri="{FF2B5EF4-FFF2-40B4-BE49-F238E27FC236}">
              <a16:creationId xmlns:a16="http://schemas.microsoft.com/office/drawing/2014/main" id="{B2FB45B7-8E66-483C-8B40-78029C3FA16A}"/>
            </a:ext>
          </a:extLst>
        </xdr:cNvPr>
        <xdr:cNvCxnSpPr/>
      </xdr:nvCxnSpPr>
      <xdr:spPr>
        <a:xfrm flipV="1">
          <a:off x="9639300" y="10743486"/>
          <a:ext cx="838200" cy="11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81144</xdr:rowOff>
    </xdr:from>
    <xdr:to>
      <xdr:col>46</xdr:col>
      <xdr:colOff>38100</xdr:colOff>
      <xdr:row>63</xdr:row>
      <xdr:rowOff>11294</xdr:rowOff>
    </xdr:to>
    <xdr:sp macro="" textlink="">
      <xdr:nvSpPr>
        <xdr:cNvPr id="249" name="楕円 248">
          <a:extLst>
            <a:ext uri="{FF2B5EF4-FFF2-40B4-BE49-F238E27FC236}">
              <a16:creationId xmlns:a16="http://schemas.microsoft.com/office/drawing/2014/main" id="{118206C7-AD48-4B75-BAF5-16A81E2DE0EA}"/>
            </a:ext>
          </a:extLst>
        </xdr:cNvPr>
        <xdr:cNvSpPr/>
      </xdr:nvSpPr>
      <xdr:spPr>
        <a:xfrm>
          <a:off x="8699500" y="10711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125314</xdr:rowOff>
    </xdr:from>
    <xdr:to>
      <xdr:col>50</xdr:col>
      <xdr:colOff>114300</xdr:colOff>
      <xdr:row>62</xdr:row>
      <xdr:rowOff>131944</xdr:rowOff>
    </xdr:to>
    <xdr:cxnSp macro="">
      <xdr:nvCxnSpPr>
        <xdr:cNvPr id="250" name="直線コネクタ 249">
          <a:extLst>
            <a:ext uri="{FF2B5EF4-FFF2-40B4-BE49-F238E27FC236}">
              <a16:creationId xmlns:a16="http://schemas.microsoft.com/office/drawing/2014/main" id="{965945F6-1F3D-49AC-B0FF-BB4F445CE99F}"/>
            </a:ext>
          </a:extLst>
        </xdr:cNvPr>
        <xdr:cNvCxnSpPr/>
      </xdr:nvCxnSpPr>
      <xdr:spPr>
        <a:xfrm flipV="1">
          <a:off x="8750300" y="10755214"/>
          <a:ext cx="889000" cy="6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87532</xdr:rowOff>
    </xdr:from>
    <xdr:to>
      <xdr:col>41</xdr:col>
      <xdr:colOff>101600</xdr:colOff>
      <xdr:row>63</xdr:row>
      <xdr:rowOff>17682</xdr:rowOff>
    </xdr:to>
    <xdr:sp macro="" textlink="">
      <xdr:nvSpPr>
        <xdr:cNvPr id="251" name="楕円 250">
          <a:extLst>
            <a:ext uri="{FF2B5EF4-FFF2-40B4-BE49-F238E27FC236}">
              <a16:creationId xmlns:a16="http://schemas.microsoft.com/office/drawing/2014/main" id="{BA9762FE-6FD6-492D-BB6A-9C1139A50017}"/>
            </a:ext>
          </a:extLst>
        </xdr:cNvPr>
        <xdr:cNvSpPr/>
      </xdr:nvSpPr>
      <xdr:spPr>
        <a:xfrm>
          <a:off x="7810500" y="10717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131944</xdr:rowOff>
    </xdr:from>
    <xdr:to>
      <xdr:col>45</xdr:col>
      <xdr:colOff>177800</xdr:colOff>
      <xdr:row>62</xdr:row>
      <xdr:rowOff>138332</xdr:rowOff>
    </xdr:to>
    <xdr:cxnSp macro="">
      <xdr:nvCxnSpPr>
        <xdr:cNvPr id="252" name="直線コネクタ 251">
          <a:extLst>
            <a:ext uri="{FF2B5EF4-FFF2-40B4-BE49-F238E27FC236}">
              <a16:creationId xmlns:a16="http://schemas.microsoft.com/office/drawing/2014/main" id="{E051C26A-9FE3-4EA5-AE43-7470584D11B4}"/>
            </a:ext>
          </a:extLst>
        </xdr:cNvPr>
        <xdr:cNvCxnSpPr/>
      </xdr:nvCxnSpPr>
      <xdr:spPr>
        <a:xfrm flipV="1">
          <a:off x="7861300" y="10761844"/>
          <a:ext cx="889000" cy="6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93997</xdr:rowOff>
    </xdr:from>
    <xdr:to>
      <xdr:col>36</xdr:col>
      <xdr:colOff>165100</xdr:colOff>
      <xdr:row>63</xdr:row>
      <xdr:rowOff>24147</xdr:rowOff>
    </xdr:to>
    <xdr:sp macro="" textlink="">
      <xdr:nvSpPr>
        <xdr:cNvPr id="253" name="楕円 252">
          <a:extLst>
            <a:ext uri="{FF2B5EF4-FFF2-40B4-BE49-F238E27FC236}">
              <a16:creationId xmlns:a16="http://schemas.microsoft.com/office/drawing/2014/main" id="{3D946FCF-31E8-4451-AF2B-A5AE1D9EA2CF}"/>
            </a:ext>
          </a:extLst>
        </xdr:cNvPr>
        <xdr:cNvSpPr/>
      </xdr:nvSpPr>
      <xdr:spPr>
        <a:xfrm>
          <a:off x="6921500" y="10723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138332</xdr:rowOff>
    </xdr:from>
    <xdr:to>
      <xdr:col>41</xdr:col>
      <xdr:colOff>50800</xdr:colOff>
      <xdr:row>62</xdr:row>
      <xdr:rowOff>144797</xdr:rowOff>
    </xdr:to>
    <xdr:cxnSp macro="">
      <xdr:nvCxnSpPr>
        <xdr:cNvPr id="254" name="直線コネクタ 253">
          <a:extLst>
            <a:ext uri="{FF2B5EF4-FFF2-40B4-BE49-F238E27FC236}">
              <a16:creationId xmlns:a16="http://schemas.microsoft.com/office/drawing/2014/main" id="{61C2B298-A9E4-428F-81D9-7EFAB176F836}"/>
            </a:ext>
          </a:extLst>
        </xdr:cNvPr>
        <xdr:cNvCxnSpPr/>
      </xdr:nvCxnSpPr>
      <xdr:spPr>
        <a:xfrm flipV="1">
          <a:off x="6972300" y="10768232"/>
          <a:ext cx="889000" cy="6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60</xdr:row>
      <xdr:rowOff>136424</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9B70656E-34D0-4BE7-A34B-AAD6530FF3FC}"/>
            </a:ext>
          </a:extLst>
        </xdr:cNvPr>
        <xdr:cNvSpPr txBox="1"/>
      </xdr:nvSpPr>
      <xdr:spPr>
        <a:xfrm>
          <a:off x="9281505" y="104234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60</xdr:row>
      <xdr:rowOff>148128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4F7B2C97-7DA3-42EC-AEFD-8248FD620B65}"/>
            </a:ext>
          </a:extLst>
        </xdr:cNvPr>
        <xdr:cNvSpPr txBox="1"/>
      </xdr:nvSpPr>
      <xdr:spPr>
        <a:xfrm>
          <a:off x="8405205" y="104351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60</xdr:row>
      <xdr:rowOff>156380</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9253EA1D-0357-4C1E-8C2A-2BBBBB49FA27}"/>
            </a:ext>
          </a:extLst>
        </xdr:cNvPr>
        <xdr:cNvSpPr txBox="1"/>
      </xdr:nvSpPr>
      <xdr:spPr>
        <a:xfrm>
          <a:off x="7516205" y="1044338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60</xdr:row>
      <xdr:rowOff>126890</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FEDBA54E-DDD7-4022-B211-9BB01BAD6F83}"/>
            </a:ext>
          </a:extLst>
        </xdr:cNvPr>
        <xdr:cNvSpPr txBox="1"/>
      </xdr:nvSpPr>
      <xdr:spPr>
        <a:xfrm>
          <a:off x="6627205" y="1041389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1,239,446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62</xdr:row>
      <xdr:rowOff>167241</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13A0DD5B-EAE5-4FFE-950B-3E49B8C3E7A2}"/>
            </a:ext>
          </a:extLst>
        </xdr:cNvPr>
        <xdr:cNvSpPr txBox="1"/>
      </xdr:nvSpPr>
      <xdr:spPr>
        <a:xfrm>
          <a:off x="9327095" y="107971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2421</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9F992C0D-6767-4B20-9D80-E52B5F95893A}"/>
            </a:ext>
          </a:extLst>
        </xdr:cNvPr>
        <xdr:cNvSpPr txBox="1"/>
      </xdr:nvSpPr>
      <xdr:spPr>
        <a:xfrm>
          <a:off x="8450795" y="10803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8809</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2267B21E-BF84-4EBB-9E43-99E5F55341F7}"/>
            </a:ext>
          </a:extLst>
        </xdr:cNvPr>
        <xdr:cNvSpPr txBox="1"/>
      </xdr:nvSpPr>
      <xdr:spPr>
        <a:xfrm>
          <a:off x="7561795" y="10810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15274</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90B72544-D689-4E0C-A1BA-66B882D247B1}"/>
            </a:ext>
          </a:extLst>
        </xdr:cNvPr>
        <xdr:cNvSpPr txBox="1"/>
      </xdr:nvSpPr>
      <xdr:spPr>
        <a:xfrm>
          <a:off x="6672795" y="10816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905A8B7E-9A71-46B5-92A9-72A5BDE4148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85F3BDC0-A5B7-491B-9F97-D3A3393FFB8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9C8A9765-A47E-4987-8037-E64E7B1DED29}"/>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0382BC0C-1FE0-4749-B731-47EABDA498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E0F976F-44EF-4ED2-A76B-8031E73EB57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EDD59AE5-BEAA-49DD-A3AE-121C8B53423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BF6AA3F-1C37-4A1B-B673-B8A708297E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52E28520-A7A9-4BCF-BFFB-8268EE19D84B}"/>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BF7FEE69-1694-4696-8C36-8F7964D476C5}"/>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D1AA0EF0-8B31-418D-89E6-6A60D4E6A19E}"/>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6F1E5C18-CD89-4BDE-8A64-CEF4154FACC1}"/>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8D3FAD0-B823-4BE9-839D-1076AA12FFF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8BB8E74-E15A-41A2-81FF-874835237AD3}"/>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2EC50F18-D14B-45CF-B37F-64BED5A22779}"/>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52C03879-4EA5-4434-8192-565818F2982F}"/>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C70A0B2-901B-480C-9E1A-7D8EB96FBF0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982E625B-29BE-4EBE-B9BF-5E76139EFD5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4FD4FA99-F7E3-43EF-B7DB-75DA801013D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119A429C-D9E2-406D-AB9F-D1AC914178B6}"/>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3E0BE152-88B5-4D1C-90C0-57FE0945DC88}"/>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13FA3B68-A0D1-4BBC-9765-F5A992AF76EC}"/>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D0A7E847-3778-435B-8849-59B7B11E62F4}"/>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01793D63-D749-4A29-9EC4-7061E7ECA05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2A9F0BF3-398F-415A-9FC6-968C78F688D3}"/>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18539A18-7C35-4B28-A02B-E8947FA95125}"/>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114844</xdr:rowOff>
    </xdr:from>
    <xdr:to>
      <xdr:col>24</xdr:col>
      <xdr:colOff>62865</xdr:colOff>
      <xdr:row>86</xdr:row>
      <xdr:rowOff>154032</xdr:rowOff>
    </xdr:to>
    <xdr:cxnSp macro="">
      <xdr:nvCxnSpPr>
        <xdr:cNvPr id="288" name="直線コネクタ 287">
          <a:extLst>
            <a:ext uri="{FF2B5EF4-FFF2-40B4-BE49-F238E27FC236}">
              <a16:creationId xmlns:a16="http://schemas.microsoft.com/office/drawing/2014/main" id="{E53EEA3D-2408-42B5-B867-EA91E3A61083}"/>
            </a:ext>
          </a:extLst>
        </xdr:cNvPr>
        <xdr:cNvCxnSpPr/>
      </xdr:nvCxnSpPr>
      <xdr:spPr>
        <a:xfrm flipV="1">
          <a:off x="4634865" y="13316494"/>
          <a:ext cx="0" cy="1582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157859</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2AC30583-1054-4C28-BB43-B47B3BF5C281}"/>
            </a:ext>
          </a:extLst>
        </xdr:cNvPr>
        <xdr:cNvSpPr txBox="1"/>
      </xdr:nvSpPr>
      <xdr:spPr>
        <a:xfrm>
          <a:off x="4673600" y="149025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154032</xdr:rowOff>
    </xdr:from>
    <xdr:to>
      <xdr:col>24</xdr:col>
      <xdr:colOff>152400</xdr:colOff>
      <xdr:row>86</xdr:row>
      <xdr:rowOff>154032</xdr:rowOff>
    </xdr:to>
    <xdr:cxnSp macro="">
      <xdr:nvCxnSpPr>
        <xdr:cNvPr id="290" name="直線コネクタ 289">
          <a:extLst>
            <a:ext uri="{FF2B5EF4-FFF2-40B4-BE49-F238E27FC236}">
              <a16:creationId xmlns:a16="http://schemas.microsoft.com/office/drawing/2014/main" id="{3A3FD9E8-5D0D-47C2-ABB6-6A170A17C01E}"/>
            </a:ext>
          </a:extLst>
        </xdr:cNvPr>
        <xdr:cNvCxnSpPr/>
      </xdr:nvCxnSpPr>
      <xdr:spPr>
        <a:xfrm>
          <a:off x="4546600" y="14898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61521</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C54809FC-7F6F-476D-93D7-C2AF9FEB4770}"/>
            </a:ext>
          </a:extLst>
        </xdr:cNvPr>
        <xdr:cNvSpPr txBox="1"/>
      </xdr:nvSpPr>
      <xdr:spPr>
        <a:xfrm>
          <a:off x="4673600" y="1309172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114844</xdr:rowOff>
    </xdr:from>
    <xdr:to>
      <xdr:col>24</xdr:col>
      <xdr:colOff>152400</xdr:colOff>
      <xdr:row>77</xdr:row>
      <xdr:rowOff>114844</xdr:rowOff>
    </xdr:to>
    <xdr:cxnSp macro="">
      <xdr:nvCxnSpPr>
        <xdr:cNvPr id="292" name="直線コネクタ 291">
          <a:extLst>
            <a:ext uri="{FF2B5EF4-FFF2-40B4-BE49-F238E27FC236}">
              <a16:creationId xmlns:a16="http://schemas.microsoft.com/office/drawing/2014/main" id="{99A1FCF8-D383-433D-921B-06E1099547BF}"/>
            </a:ext>
          </a:extLst>
        </xdr:cNvPr>
        <xdr:cNvCxnSpPr/>
      </xdr:nvCxnSpPr>
      <xdr:spPr>
        <a:xfrm>
          <a:off x="4546600" y="1331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150240</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D123B01-FF58-44FE-85B1-74E5E3EAA7E6}"/>
            </a:ext>
          </a:extLst>
        </xdr:cNvPr>
        <xdr:cNvSpPr txBox="1"/>
      </xdr:nvSpPr>
      <xdr:spPr>
        <a:xfrm>
          <a:off x="4673600" y="1420914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363</xdr:rowOff>
    </xdr:from>
    <xdr:to>
      <xdr:col>24</xdr:col>
      <xdr:colOff>114300</xdr:colOff>
      <xdr:row>83</xdr:row>
      <xdr:rowOff>101963</xdr:rowOff>
    </xdr:to>
    <xdr:sp macro="" textlink="">
      <xdr:nvSpPr>
        <xdr:cNvPr id="294" name="フローチャート: 判断 293">
          <a:extLst>
            <a:ext uri="{FF2B5EF4-FFF2-40B4-BE49-F238E27FC236}">
              <a16:creationId xmlns:a16="http://schemas.microsoft.com/office/drawing/2014/main" id="{59132BEA-A765-45C8-BFC6-6BCDFE490B90}"/>
            </a:ext>
          </a:extLst>
        </xdr:cNvPr>
        <xdr:cNvSpPr/>
      </xdr:nvSpPr>
      <xdr:spPr>
        <a:xfrm>
          <a:off x="4584700" y="1423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160382</xdr:rowOff>
    </xdr:from>
    <xdr:to>
      <xdr:col>20</xdr:col>
      <xdr:colOff>38100</xdr:colOff>
      <xdr:row>83</xdr:row>
      <xdr:rowOff>90532</xdr:rowOff>
    </xdr:to>
    <xdr:sp macro="" textlink="">
      <xdr:nvSpPr>
        <xdr:cNvPr id="295" name="フローチャート: 判断 294">
          <a:extLst>
            <a:ext uri="{FF2B5EF4-FFF2-40B4-BE49-F238E27FC236}">
              <a16:creationId xmlns:a16="http://schemas.microsoft.com/office/drawing/2014/main" id="{7E9B5C26-61D2-4615-A8C2-D95B63401FD5}"/>
            </a:ext>
          </a:extLst>
        </xdr:cNvPr>
        <xdr:cNvSpPr/>
      </xdr:nvSpPr>
      <xdr:spPr>
        <a:xfrm>
          <a:off x="37465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152219</xdr:rowOff>
    </xdr:from>
    <xdr:to>
      <xdr:col>15</xdr:col>
      <xdr:colOff>101600</xdr:colOff>
      <xdr:row>83</xdr:row>
      <xdr:rowOff>82369</xdr:rowOff>
    </xdr:to>
    <xdr:sp macro="" textlink="">
      <xdr:nvSpPr>
        <xdr:cNvPr id="296" name="フローチャート: 判断 295">
          <a:extLst>
            <a:ext uri="{FF2B5EF4-FFF2-40B4-BE49-F238E27FC236}">
              <a16:creationId xmlns:a16="http://schemas.microsoft.com/office/drawing/2014/main" id="{E87F4E2E-046F-4A1D-BC64-77C04AE1EAE4}"/>
            </a:ext>
          </a:extLst>
        </xdr:cNvPr>
        <xdr:cNvSpPr/>
      </xdr:nvSpPr>
      <xdr:spPr>
        <a:xfrm>
          <a:off x="2857500" y="1421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153851</xdr:rowOff>
    </xdr:from>
    <xdr:to>
      <xdr:col>10</xdr:col>
      <xdr:colOff>165100</xdr:colOff>
      <xdr:row>83</xdr:row>
      <xdr:rowOff>84001</xdr:rowOff>
    </xdr:to>
    <xdr:sp macro="" textlink="">
      <xdr:nvSpPr>
        <xdr:cNvPr id="297" name="フローチャート: 判断 296">
          <a:extLst>
            <a:ext uri="{FF2B5EF4-FFF2-40B4-BE49-F238E27FC236}">
              <a16:creationId xmlns:a16="http://schemas.microsoft.com/office/drawing/2014/main" id="{3E50ED6C-9DCD-482A-9F10-8DCEB777015A}"/>
            </a:ext>
          </a:extLst>
        </xdr:cNvPr>
        <xdr:cNvSpPr/>
      </xdr:nvSpPr>
      <xdr:spPr>
        <a:xfrm>
          <a:off x="1968500" y="1421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129358</xdr:rowOff>
    </xdr:from>
    <xdr:to>
      <xdr:col>6</xdr:col>
      <xdr:colOff>38100</xdr:colOff>
      <xdr:row>83</xdr:row>
      <xdr:rowOff>59508</xdr:rowOff>
    </xdr:to>
    <xdr:sp macro="" textlink="">
      <xdr:nvSpPr>
        <xdr:cNvPr id="298" name="フローチャート: 判断 297">
          <a:extLst>
            <a:ext uri="{FF2B5EF4-FFF2-40B4-BE49-F238E27FC236}">
              <a16:creationId xmlns:a16="http://schemas.microsoft.com/office/drawing/2014/main" id="{949AD61F-4E10-4FA2-A797-E3620ED11EB9}"/>
            </a:ext>
          </a:extLst>
        </xdr:cNvPr>
        <xdr:cNvSpPr/>
      </xdr:nvSpPr>
      <xdr:spPr>
        <a:xfrm>
          <a:off x="10795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498ACE17-AE18-4C0C-BB57-B2FF7449E52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137663EB-B1BD-4E33-AB14-62ADFB800713}"/>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47D21CE-F086-4706-83B2-B1F4FE692B7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F542FB1-B4B9-4C62-8341-F67A9341600E}"/>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12C414C-202B-4FF9-90A5-543A821831C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31387</xdr:rowOff>
    </xdr:from>
    <xdr:to>
      <xdr:col>24</xdr:col>
      <xdr:colOff>114300</xdr:colOff>
      <xdr:row>82</xdr:row>
      <xdr:rowOff>132987</xdr:rowOff>
    </xdr:to>
    <xdr:sp macro="" textlink="">
      <xdr:nvSpPr>
        <xdr:cNvPr id="304" name="楕円 303">
          <a:extLst>
            <a:ext uri="{FF2B5EF4-FFF2-40B4-BE49-F238E27FC236}">
              <a16:creationId xmlns:a16="http://schemas.microsoft.com/office/drawing/2014/main" id="{143545BE-8CA6-42ED-9FD4-F2AA53A709E7}"/>
            </a:ext>
          </a:extLst>
        </xdr:cNvPr>
        <xdr:cNvSpPr/>
      </xdr:nvSpPr>
      <xdr:spPr>
        <a:xfrm>
          <a:off x="4584700" y="14090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54264</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78625963-E472-454B-BAA4-BA0C67521F7F}"/>
            </a:ext>
          </a:extLst>
        </xdr:cNvPr>
        <xdr:cNvSpPr txBox="1"/>
      </xdr:nvSpPr>
      <xdr:spPr>
        <a:xfrm>
          <a:off x="4673600" y="139417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162016</xdr:rowOff>
    </xdr:from>
    <xdr:to>
      <xdr:col>20</xdr:col>
      <xdr:colOff>38100</xdr:colOff>
      <xdr:row>82</xdr:row>
      <xdr:rowOff>92166</xdr:rowOff>
    </xdr:to>
    <xdr:sp macro="" textlink="">
      <xdr:nvSpPr>
        <xdr:cNvPr id="306" name="楕円 305">
          <a:extLst>
            <a:ext uri="{FF2B5EF4-FFF2-40B4-BE49-F238E27FC236}">
              <a16:creationId xmlns:a16="http://schemas.microsoft.com/office/drawing/2014/main" id="{319B4582-D6EF-468C-981D-C53F2C113554}"/>
            </a:ext>
          </a:extLst>
        </xdr:cNvPr>
        <xdr:cNvSpPr/>
      </xdr:nvSpPr>
      <xdr:spPr>
        <a:xfrm>
          <a:off x="3746500" y="140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41366</xdr:rowOff>
    </xdr:from>
    <xdr:to>
      <xdr:col>24</xdr:col>
      <xdr:colOff>63500</xdr:colOff>
      <xdr:row>82</xdr:row>
      <xdr:rowOff>82187</xdr:rowOff>
    </xdr:to>
    <xdr:cxnSp macro="">
      <xdr:nvCxnSpPr>
        <xdr:cNvPr id="307" name="直線コネクタ 306">
          <a:extLst>
            <a:ext uri="{FF2B5EF4-FFF2-40B4-BE49-F238E27FC236}">
              <a16:creationId xmlns:a16="http://schemas.microsoft.com/office/drawing/2014/main" id="{4ADD4517-8C2D-4A7A-BB24-A898D6C9E53A}"/>
            </a:ext>
          </a:extLst>
        </xdr:cNvPr>
        <xdr:cNvCxnSpPr/>
      </xdr:nvCxnSpPr>
      <xdr:spPr>
        <a:xfrm>
          <a:off x="3797300" y="1410026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144055</xdr:rowOff>
    </xdr:from>
    <xdr:to>
      <xdr:col>15</xdr:col>
      <xdr:colOff>101600</xdr:colOff>
      <xdr:row>82</xdr:row>
      <xdr:rowOff>74205</xdr:rowOff>
    </xdr:to>
    <xdr:sp macro="" textlink="">
      <xdr:nvSpPr>
        <xdr:cNvPr id="308" name="楕円 307">
          <a:extLst>
            <a:ext uri="{FF2B5EF4-FFF2-40B4-BE49-F238E27FC236}">
              <a16:creationId xmlns:a16="http://schemas.microsoft.com/office/drawing/2014/main" id="{6FB05164-8CE8-4C86-81F3-D17E860A088B}"/>
            </a:ext>
          </a:extLst>
        </xdr:cNvPr>
        <xdr:cNvSpPr/>
      </xdr:nvSpPr>
      <xdr:spPr>
        <a:xfrm>
          <a:off x="2857500" y="1403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23405</xdr:rowOff>
    </xdr:from>
    <xdr:to>
      <xdr:col>19</xdr:col>
      <xdr:colOff>177800</xdr:colOff>
      <xdr:row>82</xdr:row>
      <xdr:rowOff>41366</xdr:rowOff>
    </xdr:to>
    <xdr:cxnSp macro="">
      <xdr:nvCxnSpPr>
        <xdr:cNvPr id="309" name="直線コネクタ 308">
          <a:extLst>
            <a:ext uri="{FF2B5EF4-FFF2-40B4-BE49-F238E27FC236}">
              <a16:creationId xmlns:a16="http://schemas.microsoft.com/office/drawing/2014/main" id="{6A05214A-D022-4DBA-B8CC-979BD5A735E9}"/>
            </a:ext>
          </a:extLst>
        </xdr:cNvPr>
        <xdr:cNvCxnSpPr/>
      </xdr:nvCxnSpPr>
      <xdr:spPr>
        <a:xfrm>
          <a:off x="2908300" y="14082305"/>
          <a:ext cx="8890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122827</xdr:rowOff>
    </xdr:from>
    <xdr:to>
      <xdr:col>10</xdr:col>
      <xdr:colOff>165100</xdr:colOff>
      <xdr:row>82</xdr:row>
      <xdr:rowOff>52977</xdr:rowOff>
    </xdr:to>
    <xdr:sp macro="" textlink="">
      <xdr:nvSpPr>
        <xdr:cNvPr id="310" name="楕円 309">
          <a:extLst>
            <a:ext uri="{FF2B5EF4-FFF2-40B4-BE49-F238E27FC236}">
              <a16:creationId xmlns:a16="http://schemas.microsoft.com/office/drawing/2014/main" id="{7F3B356D-0C4D-442F-9F2B-D295F96C0197}"/>
            </a:ext>
          </a:extLst>
        </xdr:cNvPr>
        <xdr:cNvSpPr/>
      </xdr:nvSpPr>
      <xdr:spPr>
        <a:xfrm>
          <a:off x="1968500" y="1401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2177</xdr:rowOff>
    </xdr:from>
    <xdr:to>
      <xdr:col>15</xdr:col>
      <xdr:colOff>50800</xdr:colOff>
      <xdr:row>82</xdr:row>
      <xdr:rowOff>23405</xdr:rowOff>
    </xdr:to>
    <xdr:cxnSp macro="">
      <xdr:nvCxnSpPr>
        <xdr:cNvPr id="311" name="直線コネクタ 310">
          <a:extLst>
            <a:ext uri="{FF2B5EF4-FFF2-40B4-BE49-F238E27FC236}">
              <a16:creationId xmlns:a16="http://schemas.microsoft.com/office/drawing/2014/main" id="{738ACB8E-46BE-416E-A446-9EACCFCB4282}"/>
            </a:ext>
          </a:extLst>
        </xdr:cNvPr>
        <xdr:cNvCxnSpPr/>
      </xdr:nvCxnSpPr>
      <xdr:spPr>
        <a:xfrm>
          <a:off x="2019300" y="14061077"/>
          <a:ext cx="8890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122827</xdr:rowOff>
    </xdr:from>
    <xdr:to>
      <xdr:col>6</xdr:col>
      <xdr:colOff>38100</xdr:colOff>
      <xdr:row>82</xdr:row>
      <xdr:rowOff>52977</xdr:rowOff>
    </xdr:to>
    <xdr:sp macro="" textlink="">
      <xdr:nvSpPr>
        <xdr:cNvPr id="312" name="楕円 311">
          <a:extLst>
            <a:ext uri="{FF2B5EF4-FFF2-40B4-BE49-F238E27FC236}">
              <a16:creationId xmlns:a16="http://schemas.microsoft.com/office/drawing/2014/main" id="{369DF5D2-976C-4003-8047-2A11E603FAB7}"/>
            </a:ext>
          </a:extLst>
        </xdr:cNvPr>
        <xdr:cNvSpPr/>
      </xdr:nvSpPr>
      <xdr:spPr>
        <a:xfrm>
          <a:off x="1079500" y="1401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2177</xdr:rowOff>
    </xdr:from>
    <xdr:to>
      <xdr:col>10</xdr:col>
      <xdr:colOff>114300</xdr:colOff>
      <xdr:row>82</xdr:row>
      <xdr:rowOff>2177</xdr:rowOff>
    </xdr:to>
    <xdr:cxnSp macro="">
      <xdr:nvCxnSpPr>
        <xdr:cNvPr id="313" name="直線コネクタ 312">
          <a:extLst>
            <a:ext uri="{FF2B5EF4-FFF2-40B4-BE49-F238E27FC236}">
              <a16:creationId xmlns:a16="http://schemas.microsoft.com/office/drawing/2014/main" id="{6D01188C-A3D5-4035-BFDD-E2773ACAB468}"/>
            </a:ext>
          </a:extLst>
        </xdr:cNvPr>
        <xdr:cNvCxnSpPr/>
      </xdr:nvCxnSpPr>
      <xdr:spPr>
        <a:xfrm>
          <a:off x="1130300" y="1406107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81659</xdr:rowOff>
    </xdr:from>
    <xdr:ext cx="405111" cy="259045"/>
    <xdr:sp macro="" textlink="">
      <xdr:nvSpPr>
        <xdr:cNvPr id="314" name="n_1aveValue【公営住宅】&#10;有形固定資産減価償却率">
          <a:extLst>
            <a:ext uri="{FF2B5EF4-FFF2-40B4-BE49-F238E27FC236}">
              <a16:creationId xmlns:a16="http://schemas.microsoft.com/office/drawing/2014/main" id="{7418AE4A-E7DF-4311-85DD-77AC9F52435F}"/>
            </a:ext>
          </a:extLst>
        </xdr:cNvPr>
        <xdr:cNvSpPr txBox="1"/>
      </xdr:nvSpPr>
      <xdr:spPr>
        <a:xfrm>
          <a:off x="3582044" y="14312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73496</xdr:rowOff>
    </xdr:from>
    <xdr:ext cx="405111" cy="259045"/>
    <xdr:sp macro="" textlink="">
      <xdr:nvSpPr>
        <xdr:cNvPr id="315" name="n_2aveValue【公営住宅】&#10;有形固定資産減価償却率">
          <a:extLst>
            <a:ext uri="{FF2B5EF4-FFF2-40B4-BE49-F238E27FC236}">
              <a16:creationId xmlns:a16="http://schemas.microsoft.com/office/drawing/2014/main" id="{04E3929F-C21F-4D90-986B-2CAEB96C1A13}"/>
            </a:ext>
          </a:extLst>
        </xdr:cNvPr>
        <xdr:cNvSpPr txBox="1"/>
      </xdr:nvSpPr>
      <xdr:spPr>
        <a:xfrm>
          <a:off x="2705744" y="14303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75128</xdr:rowOff>
    </xdr:from>
    <xdr:ext cx="405111" cy="259045"/>
    <xdr:sp macro="" textlink="">
      <xdr:nvSpPr>
        <xdr:cNvPr id="316" name="n_3aveValue【公営住宅】&#10;有形固定資産減価償却率">
          <a:extLst>
            <a:ext uri="{FF2B5EF4-FFF2-40B4-BE49-F238E27FC236}">
              <a16:creationId xmlns:a16="http://schemas.microsoft.com/office/drawing/2014/main" id="{DD43C7FC-EA85-4723-85FA-F3286793B1C2}"/>
            </a:ext>
          </a:extLst>
        </xdr:cNvPr>
        <xdr:cNvSpPr txBox="1"/>
      </xdr:nvSpPr>
      <xdr:spPr>
        <a:xfrm>
          <a:off x="1816744" y="1430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50635</xdr:rowOff>
    </xdr:from>
    <xdr:ext cx="405111" cy="259045"/>
    <xdr:sp macro="" textlink="">
      <xdr:nvSpPr>
        <xdr:cNvPr id="317" name="n_4aveValue【公営住宅】&#10;有形固定資産減価償却率">
          <a:extLst>
            <a:ext uri="{FF2B5EF4-FFF2-40B4-BE49-F238E27FC236}">
              <a16:creationId xmlns:a16="http://schemas.microsoft.com/office/drawing/2014/main" id="{DD52C0BD-4520-4A87-8C2E-57E666F1C0BA}"/>
            </a:ext>
          </a:extLst>
        </xdr:cNvPr>
        <xdr:cNvSpPr txBox="1"/>
      </xdr:nvSpPr>
      <xdr:spPr>
        <a:xfrm>
          <a:off x="927744" y="14280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108693</xdr:rowOff>
    </xdr:from>
    <xdr:ext cx="405111" cy="259045"/>
    <xdr:sp macro="" textlink="">
      <xdr:nvSpPr>
        <xdr:cNvPr id="318" name="n_1mainValue【公営住宅】&#10;有形固定資産減価償却率">
          <a:extLst>
            <a:ext uri="{FF2B5EF4-FFF2-40B4-BE49-F238E27FC236}">
              <a16:creationId xmlns:a16="http://schemas.microsoft.com/office/drawing/2014/main" id="{4B36D25E-BD01-4352-94ED-38AC10C725D3}"/>
            </a:ext>
          </a:extLst>
        </xdr:cNvPr>
        <xdr:cNvSpPr txBox="1"/>
      </xdr:nvSpPr>
      <xdr:spPr>
        <a:xfrm>
          <a:off x="3582044" y="1382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90732</xdr:rowOff>
    </xdr:from>
    <xdr:ext cx="405111" cy="259045"/>
    <xdr:sp macro="" textlink="">
      <xdr:nvSpPr>
        <xdr:cNvPr id="319" name="n_2mainValue【公営住宅】&#10;有形固定資産減価償却率">
          <a:extLst>
            <a:ext uri="{FF2B5EF4-FFF2-40B4-BE49-F238E27FC236}">
              <a16:creationId xmlns:a16="http://schemas.microsoft.com/office/drawing/2014/main" id="{0AD79464-CE58-4062-8CA9-F123747F7D3B}"/>
            </a:ext>
          </a:extLst>
        </xdr:cNvPr>
        <xdr:cNvSpPr txBox="1"/>
      </xdr:nvSpPr>
      <xdr:spPr>
        <a:xfrm>
          <a:off x="2705744" y="1380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69504</xdr:rowOff>
    </xdr:from>
    <xdr:ext cx="405111" cy="259045"/>
    <xdr:sp macro="" textlink="">
      <xdr:nvSpPr>
        <xdr:cNvPr id="320" name="n_3mainValue【公営住宅】&#10;有形固定資産減価償却率">
          <a:extLst>
            <a:ext uri="{FF2B5EF4-FFF2-40B4-BE49-F238E27FC236}">
              <a16:creationId xmlns:a16="http://schemas.microsoft.com/office/drawing/2014/main" id="{5458FCF4-66F5-4FD6-A0FF-DC0C410540EF}"/>
            </a:ext>
          </a:extLst>
        </xdr:cNvPr>
        <xdr:cNvSpPr txBox="1"/>
      </xdr:nvSpPr>
      <xdr:spPr>
        <a:xfrm>
          <a:off x="1816744" y="1378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69504</xdr:rowOff>
    </xdr:from>
    <xdr:ext cx="405111" cy="259045"/>
    <xdr:sp macro="" textlink="">
      <xdr:nvSpPr>
        <xdr:cNvPr id="321" name="n_4mainValue【公営住宅】&#10;有形固定資産減価償却率">
          <a:extLst>
            <a:ext uri="{FF2B5EF4-FFF2-40B4-BE49-F238E27FC236}">
              <a16:creationId xmlns:a16="http://schemas.microsoft.com/office/drawing/2014/main" id="{142AC50F-8376-4A6C-AC81-FF312D98BC28}"/>
            </a:ext>
          </a:extLst>
        </xdr:cNvPr>
        <xdr:cNvSpPr txBox="1"/>
      </xdr:nvSpPr>
      <xdr:spPr>
        <a:xfrm>
          <a:off x="927744" y="13785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EA9626D2-D67E-49BD-9C10-27C92A45F1D6}"/>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AAAA6544-0BEA-4820-A827-3D9E535B155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4B36E3BE-BBDF-4363-A67D-F0D98A87D89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E9922019-8644-44EA-A5F5-8DD652459B2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DDA88B1-BD2F-42C9-9F81-241B0FA6F91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3A6F51C7-F2DB-468A-95EE-DDA066F6A98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49033CA1-6EE5-418C-908F-C8D086AD7DFA}"/>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B52D0A5-1BFF-47F0-A61E-05C25151B216}"/>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070D880F-3FC9-4C82-803B-83BC8E799184}"/>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7D719D7-1A72-4B0A-B601-949C7E8564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974258E3-76D6-47CC-8A0E-414F25C0A41C}"/>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99BC8A5F-636F-49B2-AF8E-A8A3C5E2CF95}"/>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9D5CFC0B-A37E-485F-A0DC-ED9C20C01B93}"/>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36FB5DD8-7EFF-43FF-9F7D-4BC413B46485}"/>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17246767-8A77-4CEB-B1AC-37F77A4D4D8B}"/>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0617E814-CB17-4D34-8E95-033EA9462613}"/>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F2AD1F1C-5AA4-4FAE-A568-25301FCC4CBC}"/>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58FACA1E-23CC-42F5-BBBC-4A0737B5810B}"/>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5F75456-6DBA-4B48-9C6B-B1863CD4F58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1" name="テキスト ボックス 340">
          <a:extLst>
            <a:ext uri="{FF2B5EF4-FFF2-40B4-BE49-F238E27FC236}">
              <a16:creationId xmlns:a16="http://schemas.microsoft.com/office/drawing/2014/main" id="{8E8069A1-0E25-4EE9-A13F-BA34B4A40FDB}"/>
            </a:ext>
          </a:extLst>
        </xdr:cNvPr>
        <xdr:cNvSpPr txBox="1"/>
      </xdr:nvSpPr>
      <xdr:spPr>
        <a:xfrm>
          <a:off x="6072701" y="1346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094CB868-C683-4148-891E-49E769E8FBC1}"/>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3" name="テキスト ボックス 342">
          <a:extLst>
            <a:ext uri="{FF2B5EF4-FFF2-40B4-BE49-F238E27FC236}">
              <a16:creationId xmlns:a16="http://schemas.microsoft.com/office/drawing/2014/main" id="{49701F12-77C5-4BE6-ADB5-FD54C7D2C2E4}"/>
            </a:ext>
          </a:extLst>
        </xdr:cNvPr>
        <xdr:cNvSpPr txBox="1"/>
      </xdr:nvSpPr>
      <xdr:spPr>
        <a:xfrm>
          <a:off x="6072701" y="1313834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AAE0E7E-63B7-41D1-8E0F-B24262FBD5A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5" name="テキスト ボックス 344">
          <a:extLst>
            <a:ext uri="{FF2B5EF4-FFF2-40B4-BE49-F238E27FC236}">
              <a16:creationId xmlns:a16="http://schemas.microsoft.com/office/drawing/2014/main" id="{685E87AC-6A5C-49C3-AC48-D2F1E1DB9AD2}"/>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公営住宅】&#10;一人当たり面積グラフ枠">
          <a:extLst>
            <a:ext uri="{FF2B5EF4-FFF2-40B4-BE49-F238E27FC236}">
              <a16:creationId xmlns:a16="http://schemas.microsoft.com/office/drawing/2014/main" id="{F25D13A5-B27D-45A2-AF05-661DF6F0B106}"/>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40821</xdr:rowOff>
    </xdr:from>
    <xdr:to>
      <xdr:col>54</xdr:col>
      <xdr:colOff>189865</xdr:colOff>
      <xdr:row>86</xdr:row>
      <xdr:rowOff>150005</xdr:rowOff>
    </xdr:to>
    <xdr:cxnSp macro="">
      <xdr:nvCxnSpPr>
        <xdr:cNvPr id="347" name="直線コネクタ 346">
          <a:extLst>
            <a:ext uri="{FF2B5EF4-FFF2-40B4-BE49-F238E27FC236}">
              <a16:creationId xmlns:a16="http://schemas.microsoft.com/office/drawing/2014/main" id="{5B8F8D7F-AAE9-47D5-A9ED-7B3AF8877CC1}"/>
            </a:ext>
          </a:extLst>
        </xdr:cNvPr>
        <xdr:cNvCxnSpPr/>
      </xdr:nvCxnSpPr>
      <xdr:spPr>
        <a:xfrm flipV="1">
          <a:off x="10476865" y="13413921"/>
          <a:ext cx="0" cy="1480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153832</xdr:rowOff>
    </xdr:from>
    <xdr:ext cx="469744" cy="259045"/>
    <xdr:sp macro="" textlink="">
      <xdr:nvSpPr>
        <xdr:cNvPr id="348" name="【公営住宅】&#10;一人当たり面積最小値テキスト">
          <a:extLst>
            <a:ext uri="{FF2B5EF4-FFF2-40B4-BE49-F238E27FC236}">
              <a16:creationId xmlns:a16="http://schemas.microsoft.com/office/drawing/2014/main" id="{848CC20E-3CC7-4ECF-98C9-12E20867B3BA}"/>
            </a:ext>
          </a:extLst>
        </xdr:cNvPr>
        <xdr:cNvSpPr txBox="1"/>
      </xdr:nvSpPr>
      <xdr:spPr>
        <a:xfrm>
          <a:off x="10515600" y="14898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150005</xdr:rowOff>
    </xdr:from>
    <xdr:to>
      <xdr:col>55</xdr:col>
      <xdr:colOff>88900</xdr:colOff>
      <xdr:row>86</xdr:row>
      <xdr:rowOff>150005</xdr:rowOff>
    </xdr:to>
    <xdr:cxnSp macro="">
      <xdr:nvCxnSpPr>
        <xdr:cNvPr id="349" name="直線コネクタ 348">
          <a:extLst>
            <a:ext uri="{FF2B5EF4-FFF2-40B4-BE49-F238E27FC236}">
              <a16:creationId xmlns:a16="http://schemas.microsoft.com/office/drawing/2014/main" id="{FAFC7427-4E63-44EC-BAC2-08289BDBD12E}"/>
            </a:ext>
          </a:extLst>
        </xdr:cNvPr>
        <xdr:cNvCxnSpPr/>
      </xdr:nvCxnSpPr>
      <xdr:spPr>
        <a:xfrm>
          <a:off x="10388600" y="148947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158948</xdr:rowOff>
    </xdr:from>
    <xdr:ext cx="534377" cy="259045"/>
    <xdr:sp macro="" textlink="">
      <xdr:nvSpPr>
        <xdr:cNvPr id="350" name="【公営住宅】&#10;一人当たり面積最大値テキスト">
          <a:extLst>
            <a:ext uri="{FF2B5EF4-FFF2-40B4-BE49-F238E27FC236}">
              <a16:creationId xmlns:a16="http://schemas.microsoft.com/office/drawing/2014/main" id="{A3088486-9EB4-44AD-87C1-919B5A06A9F9}"/>
            </a:ext>
          </a:extLst>
        </xdr:cNvPr>
        <xdr:cNvSpPr txBox="1"/>
      </xdr:nvSpPr>
      <xdr:spPr>
        <a:xfrm>
          <a:off x="10515600" y="13189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40821</xdr:rowOff>
    </xdr:from>
    <xdr:to>
      <xdr:col>55</xdr:col>
      <xdr:colOff>88900</xdr:colOff>
      <xdr:row>78</xdr:row>
      <xdr:rowOff>40821</xdr:rowOff>
    </xdr:to>
    <xdr:cxnSp macro="">
      <xdr:nvCxnSpPr>
        <xdr:cNvPr id="351" name="直線コネクタ 350">
          <a:extLst>
            <a:ext uri="{FF2B5EF4-FFF2-40B4-BE49-F238E27FC236}">
              <a16:creationId xmlns:a16="http://schemas.microsoft.com/office/drawing/2014/main" id="{94D4D194-F5FB-42E4-B345-F83018F7D197}"/>
            </a:ext>
          </a:extLst>
        </xdr:cNvPr>
        <xdr:cNvCxnSpPr/>
      </xdr:nvCxnSpPr>
      <xdr:spPr>
        <a:xfrm>
          <a:off x="10388600" y="134139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88082</xdr:rowOff>
    </xdr:from>
    <xdr:ext cx="469744" cy="259045"/>
    <xdr:sp macro="" textlink="">
      <xdr:nvSpPr>
        <xdr:cNvPr id="352" name="【公営住宅】&#10;一人当たり面積平均値テキスト">
          <a:extLst>
            <a:ext uri="{FF2B5EF4-FFF2-40B4-BE49-F238E27FC236}">
              <a16:creationId xmlns:a16="http://schemas.microsoft.com/office/drawing/2014/main" id="{8A3A6082-8215-4B5E-B009-9BF67026C85C}"/>
            </a:ext>
          </a:extLst>
        </xdr:cNvPr>
        <xdr:cNvSpPr txBox="1"/>
      </xdr:nvSpPr>
      <xdr:spPr>
        <a:xfrm>
          <a:off x="10515600" y="143184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109655</xdr:rowOff>
    </xdr:from>
    <xdr:to>
      <xdr:col>55</xdr:col>
      <xdr:colOff>50800</xdr:colOff>
      <xdr:row>84</xdr:row>
      <xdr:rowOff>39805</xdr:rowOff>
    </xdr:to>
    <xdr:sp macro="" textlink="">
      <xdr:nvSpPr>
        <xdr:cNvPr id="353" name="フローチャート: 判断 352">
          <a:extLst>
            <a:ext uri="{FF2B5EF4-FFF2-40B4-BE49-F238E27FC236}">
              <a16:creationId xmlns:a16="http://schemas.microsoft.com/office/drawing/2014/main" id="{5FB646A6-BBCE-4E15-8110-8A05582A94C8}"/>
            </a:ext>
          </a:extLst>
        </xdr:cNvPr>
        <xdr:cNvSpPr/>
      </xdr:nvSpPr>
      <xdr:spPr>
        <a:xfrm>
          <a:off x="10426700" y="1434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121086</xdr:rowOff>
    </xdr:from>
    <xdr:to>
      <xdr:col>50</xdr:col>
      <xdr:colOff>165100</xdr:colOff>
      <xdr:row>84</xdr:row>
      <xdr:rowOff>51236</xdr:rowOff>
    </xdr:to>
    <xdr:sp macro="" textlink="">
      <xdr:nvSpPr>
        <xdr:cNvPr id="354" name="フローチャート: 判断 353">
          <a:extLst>
            <a:ext uri="{FF2B5EF4-FFF2-40B4-BE49-F238E27FC236}">
              <a16:creationId xmlns:a16="http://schemas.microsoft.com/office/drawing/2014/main" id="{0CD75162-110C-4095-881F-AF37666F4F53}"/>
            </a:ext>
          </a:extLst>
        </xdr:cNvPr>
        <xdr:cNvSpPr/>
      </xdr:nvSpPr>
      <xdr:spPr>
        <a:xfrm>
          <a:off x="9588500" y="14351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137632</xdr:rowOff>
    </xdr:from>
    <xdr:to>
      <xdr:col>46</xdr:col>
      <xdr:colOff>38100</xdr:colOff>
      <xdr:row>84</xdr:row>
      <xdr:rowOff>67782</xdr:rowOff>
    </xdr:to>
    <xdr:sp macro="" textlink="">
      <xdr:nvSpPr>
        <xdr:cNvPr id="355" name="フローチャート: 判断 354">
          <a:extLst>
            <a:ext uri="{FF2B5EF4-FFF2-40B4-BE49-F238E27FC236}">
              <a16:creationId xmlns:a16="http://schemas.microsoft.com/office/drawing/2014/main" id="{68E996C3-7BCC-4C26-8F4C-02436E3AD070}"/>
            </a:ext>
          </a:extLst>
        </xdr:cNvPr>
        <xdr:cNvSpPr/>
      </xdr:nvSpPr>
      <xdr:spPr>
        <a:xfrm>
          <a:off x="8699500" y="14367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109438</xdr:rowOff>
    </xdr:from>
    <xdr:to>
      <xdr:col>41</xdr:col>
      <xdr:colOff>101600</xdr:colOff>
      <xdr:row>84</xdr:row>
      <xdr:rowOff>39588</xdr:rowOff>
    </xdr:to>
    <xdr:sp macro="" textlink="">
      <xdr:nvSpPr>
        <xdr:cNvPr id="356" name="フローチャート: 判断 355">
          <a:extLst>
            <a:ext uri="{FF2B5EF4-FFF2-40B4-BE49-F238E27FC236}">
              <a16:creationId xmlns:a16="http://schemas.microsoft.com/office/drawing/2014/main" id="{5E427E1A-402F-42AB-80E2-E0AD8E1A1F73}"/>
            </a:ext>
          </a:extLst>
        </xdr:cNvPr>
        <xdr:cNvSpPr/>
      </xdr:nvSpPr>
      <xdr:spPr>
        <a:xfrm>
          <a:off x="7810500" y="1433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111288</xdr:rowOff>
    </xdr:from>
    <xdr:to>
      <xdr:col>36</xdr:col>
      <xdr:colOff>165100</xdr:colOff>
      <xdr:row>84</xdr:row>
      <xdr:rowOff>41438</xdr:rowOff>
    </xdr:to>
    <xdr:sp macro="" textlink="">
      <xdr:nvSpPr>
        <xdr:cNvPr id="357" name="フローチャート: 判断 356">
          <a:extLst>
            <a:ext uri="{FF2B5EF4-FFF2-40B4-BE49-F238E27FC236}">
              <a16:creationId xmlns:a16="http://schemas.microsoft.com/office/drawing/2014/main" id="{204C9FEE-B7A1-4D58-A8F4-CCEE4D76DC2C}"/>
            </a:ext>
          </a:extLst>
        </xdr:cNvPr>
        <xdr:cNvSpPr/>
      </xdr:nvSpPr>
      <xdr:spPr>
        <a:xfrm>
          <a:off x="6921500" y="14341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4B98EB2C-B09A-44B2-8421-A78EDE09D64F}"/>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FC58386-E961-4334-99A5-8BE88AE15B27}"/>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6A235388-F6E8-42CF-930F-08D185C2D512}"/>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F7A97835-A5C3-499F-BCC7-351579E25D9B}"/>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DF32890-3828-4D32-A0F3-4357E0FED7E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81</xdr:row>
      <xdr:rowOff>70467</xdr:rowOff>
    </xdr:from>
    <xdr:to>
      <xdr:col>55</xdr:col>
      <xdr:colOff>50800</xdr:colOff>
      <xdr:row>82</xdr:row>
      <xdr:rowOff>617</xdr:rowOff>
    </xdr:to>
    <xdr:sp macro="" textlink="">
      <xdr:nvSpPr>
        <xdr:cNvPr id="363" name="楕円 362">
          <a:extLst>
            <a:ext uri="{FF2B5EF4-FFF2-40B4-BE49-F238E27FC236}">
              <a16:creationId xmlns:a16="http://schemas.microsoft.com/office/drawing/2014/main" id="{3C524AD9-B6CF-4EA4-A1C0-8A2DD1FBFBE1}"/>
            </a:ext>
          </a:extLst>
        </xdr:cNvPr>
        <xdr:cNvSpPr/>
      </xdr:nvSpPr>
      <xdr:spPr>
        <a:xfrm>
          <a:off x="10426700" y="139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80</xdr:row>
      <xdr:rowOff>93344</xdr:rowOff>
    </xdr:from>
    <xdr:ext cx="469744" cy="259045"/>
    <xdr:sp macro="" textlink="">
      <xdr:nvSpPr>
        <xdr:cNvPr id="364" name="【公営住宅】&#10;一人当たり面積該当値テキスト">
          <a:extLst>
            <a:ext uri="{FF2B5EF4-FFF2-40B4-BE49-F238E27FC236}">
              <a16:creationId xmlns:a16="http://schemas.microsoft.com/office/drawing/2014/main" id="{76ADD486-4058-4EF3-9D4C-D431B711F649}"/>
            </a:ext>
          </a:extLst>
        </xdr:cNvPr>
        <xdr:cNvSpPr txBox="1"/>
      </xdr:nvSpPr>
      <xdr:spPr>
        <a:xfrm>
          <a:off x="10515600" y="13809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81</xdr:row>
      <xdr:rowOff>96484</xdr:rowOff>
    </xdr:from>
    <xdr:to>
      <xdr:col>50</xdr:col>
      <xdr:colOff>165100</xdr:colOff>
      <xdr:row>82</xdr:row>
      <xdr:rowOff>26634</xdr:rowOff>
    </xdr:to>
    <xdr:sp macro="" textlink="">
      <xdr:nvSpPr>
        <xdr:cNvPr id="365" name="楕円 364">
          <a:extLst>
            <a:ext uri="{FF2B5EF4-FFF2-40B4-BE49-F238E27FC236}">
              <a16:creationId xmlns:a16="http://schemas.microsoft.com/office/drawing/2014/main" id="{808AEBF6-A2D9-4034-B804-9C1A7F1BA74B}"/>
            </a:ext>
          </a:extLst>
        </xdr:cNvPr>
        <xdr:cNvSpPr/>
      </xdr:nvSpPr>
      <xdr:spPr>
        <a:xfrm>
          <a:off x="9588500" y="139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81</xdr:row>
      <xdr:rowOff>121267</xdr:rowOff>
    </xdr:from>
    <xdr:to>
      <xdr:col>55</xdr:col>
      <xdr:colOff>0</xdr:colOff>
      <xdr:row>81</xdr:row>
      <xdr:rowOff>147284</xdr:rowOff>
    </xdr:to>
    <xdr:cxnSp macro="">
      <xdr:nvCxnSpPr>
        <xdr:cNvPr id="366" name="直線コネクタ 365">
          <a:extLst>
            <a:ext uri="{FF2B5EF4-FFF2-40B4-BE49-F238E27FC236}">
              <a16:creationId xmlns:a16="http://schemas.microsoft.com/office/drawing/2014/main" id="{49836FAB-14A4-47B0-9CE5-5DC8F09AE3ED}"/>
            </a:ext>
          </a:extLst>
        </xdr:cNvPr>
        <xdr:cNvCxnSpPr/>
      </xdr:nvCxnSpPr>
      <xdr:spPr>
        <a:xfrm flipV="1">
          <a:off x="9639300" y="14008717"/>
          <a:ext cx="838200" cy="2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81</xdr:row>
      <xdr:rowOff>130992</xdr:rowOff>
    </xdr:from>
    <xdr:to>
      <xdr:col>46</xdr:col>
      <xdr:colOff>38100</xdr:colOff>
      <xdr:row>82</xdr:row>
      <xdr:rowOff>61142</xdr:rowOff>
    </xdr:to>
    <xdr:sp macro="" textlink="">
      <xdr:nvSpPr>
        <xdr:cNvPr id="367" name="楕円 366">
          <a:extLst>
            <a:ext uri="{FF2B5EF4-FFF2-40B4-BE49-F238E27FC236}">
              <a16:creationId xmlns:a16="http://schemas.microsoft.com/office/drawing/2014/main" id="{E7084FDD-6A0C-44A5-B30C-DBF6BD8EB9D9}"/>
            </a:ext>
          </a:extLst>
        </xdr:cNvPr>
        <xdr:cNvSpPr/>
      </xdr:nvSpPr>
      <xdr:spPr>
        <a:xfrm>
          <a:off x="8699500" y="1401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81</xdr:row>
      <xdr:rowOff>147284</xdr:rowOff>
    </xdr:from>
    <xdr:to>
      <xdr:col>50</xdr:col>
      <xdr:colOff>114300</xdr:colOff>
      <xdr:row>82</xdr:row>
      <xdr:rowOff>10342</xdr:rowOff>
    </xdr:to>
    <xdr:cxnSp macro="">
      <xdr:nvCxnSpPr>
        <xdr:cNvPr id="368" name="直線コネクタ 367">
          <a:extLst>
            <a:ext uri="{FF2B5EF4-FFF2-40B4-BE49-F238E27FC236}">
              <a16:creationId xmlns:a16="http://schemas.microsoft.com/office/drawing/2014/main" id="{D1B76315-1CD5-4C1C-9B5A-B3A44FE0679F}"/>
            </a:ext>
          </a:extLst>
        </xdr:cNvPr>
        <xdr:cNvCxnSpPr/>
      </xdr:nvCxnSpPr>
      <xdr:spPr>
        <a:xfrm flipV="1">
          <a:off x="8750300" y="14034734"/>
          <a:ext cx="889000" cy="3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81</xdr:row>
      <xdr:rowOff>148082</xdr:rowOff>
    </xdr:from>
    <xdr:to>
      <xdr:col>41</xdr:col>
      <xdr:colOff>101600</xdr:colOff>
      <xdr:row>82</xdr:row>
      <xdr:rowOff>78232</xdr:rowOff>
    </xdr:to>
    <xdr:sp macro="" textlink="">
      <xdr:nvSpPr>
        <xdr:cNvPr id="369" name="楕円 368">
          <a:extLst>
            <a:ext uri="{FF2B5EF4-FFF2-40B4-BE49-F238E27FC236}">
              <a16:creationId xmlns:a16="http://schemas.microsoft.com/office/drawing/2014/main" id="{24456E87-A3E5-4455-82EA-8E2430592512}"/>
            </a:ext>
          </a:extLst>
        </xdr:cNvPr>
        <xdr:cNvSpPr/>
      </xdr:nvSpPr>
      <xdr:spPr>
        <a:xfrm>
          <a:off x="7810500" y="1403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10342</xdr:rowOff>
    </xdr:from>
    <xdr:to>
      <xdr:col>45</xdr:col>
      <xdr:colOff>177800</xdr:colOff>
      <xdr:row>82</xdr:row>
      <xdr:rowOff>27432</xdr:rowOff>
    </xdr:to>
    <xdr:cxnSp macro="">
      <xdr:nvCxnSpPr>
        <xdr:cNvPr id="370" name="直線コネクタ 369">
          <a:extLst>
            <a:ext uri="{FF2B5EF4-FFF2-40B4-BE49-F238E27FC236}">
              <a16:creationId xmlns:a16="http://schemas.microsoft.com/office/drawing/2014/main" id="{4893C8CD-A455-4D91-AC0F-F0841B61F8FC}"/>
            </a:ext>
          </a:extLst>
        </xdr:cNvPr>
        <xdr:cNvCxnSpPr/>
      </xdr:nvCxnSpPr>
      <xdr:spPr>
        <a:xfrm flipV="1">
          <a:off x="7861300" y="14069242"/>
          <a:ext cx="889000" cy="17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12881</xdr:rowOff>
    </xdr:from>
    <xdr:to>
      <xdr:col>36</xdr:col>
      <xdr:colOff>165100</xdr:colOff>
      <xdr:row>82</xdr:row>
      <xdr:rowOff>114481</xdr:rowOff>
    </xdr:to>
    <xdr:sp macro="" textlink="">
      <xdr:nvSpPr>
        <xdr:cNvPr id="371" name="楕円 370">
          <a:extLst>
            <a:ext uri="{FF2B5EF4-FFF2-40B4-BE49-F238E27FC236}">
              <a16:creationId xmlns:a16="http://schemas.microsoft.com/office/drawing/2014/main" id="{7E959479-0C6D-4541-BBE9-8E10A47A668D}"/>
            </a:ext>
          </a:extLst>
        </xdr:cNvPr>
        <xdr:cNvSpPr/>
      </xdr:nvSpPr>
      <xdr:spPr>
        <a:xfrm>
          <a:off x="6921500" y="1407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27432</xdr:rowOff>
    </xdr:from>
    <xdr:to>
      <xdr:col>41</xdr:col>
      <xdr:colOff>50800</xdr:colOff>
      <xdr:row>82</xdr:row>
      <xdr:rowOff>63681</xdr:rowOff>
    </xdr:to>
    <xdr:cxnSp macro="">
      <xdr:nvCxnSpPr>
        <xdr:cNvPr id="372" name="直線コネクタ 371">
          <a:extLst>
            <a:ext uri="{FF2B5EF4-FFF2-40B4-BE49-F238E27FC236}">
              <a16:creationId xmlns:a16="http://schemas.microsoft.com/office/drawing/2014/main" id="{DAEFA2B5-4372-439B-9E41-CFF25325DA4C}"/>
            </a:ext>
          </a:extLst>
        </xdr:cNvPr>
        <xdr:cNvCxnSpPr/>
      </xdr:nvCxnSpPr>
      <xdr:spPr>
        <a:xfrm flipV="1">
          <a:off x="6972300" y="14086332"/>
          <a:ext cx="889000" cy="36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42363</xdr:rowOff>
    </xdr:from>
    <xdr:ext cx="469744" cy="259045"/>
    <xdr:sp macro="" textlink="">
      <xdr:nvSpPr>
        <xdr:cNvPr id="373" name="n_1aveValue【公営住宅】&#10;一人当たり面積">
          <a:extLst>
            <a:ext uri="{FF2B5EF4-FFF2-40B4-BE49-F238E27FC236}">
              <a16:creationId xmlns:a16="http://schemas.microsoft.com/office/drawing/2014/main" id="{E59D936C-E374-4FF9-901D-9581D02CE17F}"/>
            </a:ext>
          </a:extLst>
        </xdr:cNvPr>
        <xdr:cNvSpPr txBox="1"/>
      </xdr:nvSpPr>
      <xdr:spPr>
        <a:xfrm>
          <a:off x="9391727" y="14444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58909</xdr:rowOff>
    </xdr:from>
    <xdr:ext cx="469744" cy="259045"/>
    <xdr:sp macro="" textlink="">
      <xdr:nvSpPr>
        <xdr:cNvPr id="374" name="n_2aveValue【公営住宅】&#10;一人当たり面積">
          <a:extLst>
            <a:ext uri="{FF2B5EF4-FFF2-40B4-BE49-F238E27FC236}">
              <a16:creationId xmlns:a16="http://schemas.microsoft.com/office/drawing/2014/main" id="{9AED1D68-9B4C-4319-8030-D5F7AC9C38CE}"/>
            </a:ext>
          </a:extLst>
        </xdr:cNvPr>
        <xdr:cNvSpPr txBox="1"/>
      </xdr:nvSpPr>
      <xdr:spPr>
        <a:xfrm>
          <a:off x="8515427" y="14460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30715</xdr:rowOff>
    </xdr:from>
    <xdr:ext cx="469744" cy="259045"/>
    <xdr:sp macro="" textlink="">
      <xdr:nvSpPr>
        <xdr:cNvPr id="375" name="n_3aveValue【公営住宅】&#10;一人当たり面積">
          <a:extLst>
            <a:ext uri="{FF2B5EF4-FFF2-40B4-BE49-F238E27FC236}">
              <a16:creationId xmlns:a16="http://schemas.microsoft.com/office/drawing/2014/main" id="{A125B67E-D046-44F2-BC37-DA8A919B2EEA}"/>
            </a:ext>
          </a:extLst>
        </xdr:cNvPr>
        <xdr:cNvSpPr txBox="1"/>
      </xdr:nvSpPr>
      <xdr:spPr>
        <a:xfrm>
          <a:off x="7626427" y="144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32565</xdr:rowOff>
    </xdr:from>
    <xdr:ext cx="469744" cy="259045"/>
    <xdr:sp macro="" textlink="">
      <xdr:nvSpPr>
        <xdr:cNvPr id="376" name="n_4aveValue【公営住宅】&#10;一人当たり面積">
          <a:extLst>
            <a:ext uri="{FF2B5EF4-FFF2-40B4-BE49-F238E27FC236}">
              <a16:creationId xmlns:a16="http://schemas.microsoft.com/office/drawing/2014/main" id="{F9CB7DAB-C003-4CD6-8030-0B23655B06FF}"/>
            </a:ext>
          </a:extLst>
        </xdr:cNvPr>
        <xdr:cNvSpPr txBox="1"/>
      </xdr:nvSpPr>
      <xdr:spPr>
        <a:xfrm>
          <a:off x="6737427" y="14434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43161</xdr:rowOff>
    </xdr:from>
    <xdr:ext cx="469744" cy="259045"/>
    <xdr:sp macro="" textlink="">
      <xdr:nvSpPr>
        <xdr:cNvPr id="377" name="n_1mainValue【公営住宅】&#10;一人当たり面積">
          <a:extLst>
            <a:ext uri="{FF2B5EF4-FFF2-40B4-BE49-F238E27FC236}">
              <a16:creationId xmlns:a16="http://schemas.microsoft.com/office/drawing/2014/main" id="{ABBD2573-A289-4975-9060-83EEF1D692BC}"/>
            </a:ext>
          </a:extLst>
        </xdr:cNvPr>
        <xdr:cNvSpPr txBox="1"/>
      </xdr:nvSpPr>
      <xdr:spPr>
        <a:xfrm>
          <a:off x="9391727" y="1375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77669</xdr:rowOff>
    </xdr:from>
    <xdr:ext cx="469744" cy="259045"/>
    <xdr:sp macro="" textlink="">
      <xdr:nvSpPr>
        <xdr:cNvPr id="378" name="n_2mainValue【公営住宅】&#10;一人当たり面積">
          <a:extLst>
            <a:ext uri="{FF2B5EF4-FFF2-40B4-BE49-F238E27FC236}">
              <a16:creationId xmlns:a16="http://schemas.microsoft.com/office/drawing/2014/main" id="{229E48F8-35EE-4B74-AD13-5FF5B36FA63A}"/>
            </a:ext>
          </a:extLst>
        </xdr:cNvPr>
        <xdr:cNvSpPr txBox="1"/>
      </xdr:nvSpPr>
      <xdr:spPr>
        <a:xfrm>
          <a:off x="8515427" y="13793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80</xdr:row>
      <xdr:rowOff>94759</xdr:rowOff>
    </xdr:from>
    <xdr:ext cx="469744" cy="259045"/>
    <xdr:sp macro="" textlink="">
      <xdr:nvSpPr>
        <xdr:cNvPr id="379" name="n_3mainValue【公営住宅】&#10;一人当たり面積">
          <a:extLst>
            <a:ext uri="{FF2B5EF4-FFF2-40B4-BE49-F238E27FC236}">
              <a16:creationId xmlns:a16="http://schemas.microsoft.com/office/drawing/2014/main" id="{40F442B5-43E9-484E-A716-F4089663D233}"/>
            </a:ext>
          </a:extLst>
        </xdr:cNvPr>
        <xdr:cNvSpPr txBox="1"/>
      </xdr:nvSpPr>
      <xdr:spPr>
        <a:xfrm>
          <a:off x="7626427" y="13810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80</xdr:row>
      <xdr:rowOff>131008</xdr:rowOff>
    </xdr:from>
    <xdr:ext cx="469744" cy="259045"/>
    <xdr:sp macro="" textlink="">
      <xdr:nvSpPr>
        <xdr:cNvPr id="380" name="n_4mainValue【公営住宅】&#10;一人当たり面積">
          <a:extLst>
            <a:ext uri="{FF2B5EF4-FFF2-40B4-BE49-F238E27FC236}">
              <a16:creationId xmlns:a16="http://schemas.microsoft.com/office/drawing/2014/main" id="{AD04A851-8D7F-47C3-A39E-DF36E61BE951}"/>
            </a:ext>
          </a:extLst>
        </xdr:cNvPr>
        <xdr:cNvSpPr txBox="1"/>
      </xdr:nvSpPr>
      <xdr:spPr>
        <a:xfrm>
          <a:off x="6737427" y="13847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003B2A47-4A27-44E6-9788-BEF887D0049F}"/>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E9E0C56-1818-41FA-A651-ECE8C18D1AF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0099165-01A1-4CE4-95C5-907E4CBC9A8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B2DC7F6-27C0-4F1D-A572-A3F9C5C530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0F26FFEB-1B94-4717-B772-61C670EDDD7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AC6432CE-AF88-4E40-AC53-3FDFC7A24E8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44D5A365-281E-464B-BEFB-CD3BE86908EF}"/>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BBAE78DF-30C7-4161-95F1-AB9658F2CCF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9" name="正方形/長方形 388">
          <a:extLst>
            <a:ext uri="{FF2B5EF4-FFF2-40B4-BE49-F238E27FC236}">
              <a16:creationId xmlns:a16="http://schemas.microsoft.com/office/drawing/2014/main" id="{2CC7164E-E371-4EC5-8978-6543D00D7F9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0" name="正方形/長方形 389">
          <a:extLst>
            <a:ext uri="{FF2B5EF4-FFF2-40B4-BE49-F238E27FC236}">
              <a16:creationId xmlns:a16="http://schemas.microsoft.com/office/drawing/2014/main" id="{7EB990E3-3117-4D4D-855B-B3DDB394BDF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1" name="正方形/長方形 390">
          <a:extLst>
            <a:ext uri="{FF2B5EF4-FFF2-40B4-BE49-F238E27FC236}">
              <a16:creationId xmlns:a16="http://schemas.microsoft.com/office/drawing/2014/main" id="{71029E0F-ACEF-4E8D-98DA-577A1AAB6E6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2" name="正方形/長方形 391">
          <a:extLst>
            <a:ext uri="{FF2B5EF4-FFF2-40B4-BE49-F238E27FC236}">
              <a16:creationId xmlns:a16="http://schemas.microsoft.com/office/drawing/2014/main" id="{BA050C55-8D23-461D-AD00-02F3FFB3F1E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3" name="正方形/長方形 392">
          <a:extLst>
            <a:ext uri="{FF2B5EF4-FFF2-40B4-BE49-F238E27FC236}">
              <a16:creationId xmlns:a16="http://schemas.microsoft.com/office/drawing/2014/main" id="{F2B57FF0-8F1F-46E1-8C6C-047C1BAB60B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4" name="正方形/長方形 393">
          <a:extLst>
            <a:ext uri="{FF2B5EF4-FFF2-40B4-BE49-F238E27FC236}">
              <a16:creationId xmlns:a16="http://schemas.microsoft.com/office/drawing/2014/main" id="{03C47BD6-277D-48D7-BBAA-E73CF0631C1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5" name="正方形/長方形 394">
          <a:extLst>
            <a:ext uri="{FF2B5EF4-FFF2-40B4-BE49-F238E27FC236}">
              <a16:creationId xmlns:a16="http://schemas.microsoft.com/office/drawing/2014/main" id="{762B4D98-55C0-4E08-B1CF-CE52F0E840C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6" name="正方形/長方形 395">
          <a:extLst>
            <a:ext uri="{FF2B5EF4-FFF2-40B4-BE49-F238E27FC236}">
              <a16:creationId xmlns:a16="http://schemas.microsoft.com/office/drawing/2014/main" id="{8BC54136-5701-4665-9F0B-F91E4E58D327}"/>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B8DF0C0C-2961-4D74-B004-98614CC09ACD}"/>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F27B6EFF-EE58-438A-BA35-B1B8DBEBE43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8679A078-2CA0-4A04-89AF-99B616A0758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40E97056-DB4A-4F84-BB09-362359432EF4}"/>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FF8924CC-D48C-48D5-9182-95C5B979EF4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132B0A1C-B558-48DA-9085-D234E5AC1A55}"/>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7F934360-3ED0-4EBE-AE59-852F082E47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98EADE59-EA13-42D4-9CBF-846D9808E18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443F612F-478B-459F-B0DB-0E15C87FCF5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B166578F-3DD7-4581-910B-B301C6FF01AC}"/>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DCE41710-96EC-4A3A-99D1-D2546AEBD04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C4F3A776-C8BF-4428-A756-8442F7562985}"/>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6B83E263-4216-4B7F-96AD-570606B8CB81}"/>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AF6C23A2-4569-4D8C-A77B-2267B3325EC7}"/>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6853357F-3DEC-4AA9-A280-6C511CB54B61}"/>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3BC5318E-E0A7-4B56-8438-922CC24AE187}"/>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DC64D75B-EF23-4B29-A0F8-9C6B08659CC3}"/>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A0E56056-61D2-4B1B-B09C-3570C5A02538}"/>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3AA173A2-ABAA-4572-B21F-2819CF2828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72B642B2-7B4E-4C53-8F25-9B522B151FE7}"/>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9F81F773-FD27-4585-A94A-EA8DC794ABD3}"/>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1B2893AC-DF9B-4E09-91F0-49943CA95E4A}"/>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52D70AB5-E9F2-4103-8EF3-F47B7BA3F5A9}"/>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8722A51D-F683-48B6-B845-3D0603173D2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認定こども園・幼稚園・保育所】&#10;有形固定資産減価償却率グラフ枠">
          <a:extLst>
            <a:ext uri="{FF2B5EF4-FFF2-40B4-BE49-F238E27FC236}">
              <a16:creationId xmlns:a16="http://schemas.microsoft.com/office/drawing/2014/main" id="{7D78FEEB-CC1C-4325-932C-CA759BD1C701}"/>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139881</xdr:rowOff>
    </xdr:from>
    <xdr:to>
      <xdr:col>85</xdr:col>
      <xdr:colOff>126364</xdr:colOff>
      <xdr:row>42</xdr:row>
      <xdr:rowOff>92528</xdr:rowOff>
    </xdr:to>
    <xdr:cxnSp macro="">
      <xdr:nvCxnSpPr>
        <xdr:cNvPr id="422" name="直線コネクタ 421">
          <a:extLst>
            <a:ext uri="{FF2B5EF4-FFF2-40B4-BE49-F238E27FC236}">
              <a16:creationId xmlns:a16="http://schemas.microsoft.com/office/drawing/2014/main" id="{5D56AF52-BDCD-473A-955E-608B2C9E08A4}"/>
            </a:ext>
          </a:extLst>
        </xdr:cNvPr>
        <xdr:cNvCxnSpPr/>
      </xdr:nvCxnSpPr>
      <xdr:spPr>
        <a:xfrm flipV="1">
          <a:off x="16318864" y="5797731"/>
          <a:ext cx="0" cy="14956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3" name="【認定こども園・幼稚園・保育所】&#10;有形固定資産減価償却率最小値テキスト">
          <a:extLst>
            <a:ext uri="{FF2B5EF4-FFF2-40B4-BE49-F238E27FC236}">
              <a16:creationId xmlns:a16="http://schemas.microsoft.com/office/drawing/2014/main" id="{71E87EDF-8550-4FAB-972F-8D83AFA9A4B9}"/>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4" name="直線コネクタ 423">
          <a:extLst>
            <a:ext uri="{FF2B5EF4-FFF2-40B4-BE49-F238E27FC236}">
              <a16:creationId xmlns:a16="http://schemas.microsoft.com/office/drawing/2014/main" id="{B2FAD41C-207B-4B44-81AF-E1B27E2DD52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86558</xdr:rowOff>
    </xdr:from>
    <xdr:ext cx="340478" cy="259045"/>
    <xdr:sp macro="" textlink="">
      <xdr:nvSpPr>
        <xdr:cNvPr id="425" name="【認定こども園・幼稚園・保育所】&#10;有形固定資産減価償却率最大値テキスト">
          <a:extLst>
            <a:ext uri="{FF2B5EF4-FFF2-40B4-BE49-F238E27FC236}">
              <a16:creationId xmlns:a16="http://schemas.microsoft.com/office/drawing/2014/main" id="{D164C01D-F8FB-4263-B348-DB3D8A0D43BB}"/>
            </a:ext>
          </a:extLst>
        </xdr:cNvPr>
        <xdr:cNvSpPr txBox="1"/>
      </xdr:nvSpPr>
      <xdr:spPr>
        <a:xfrm>
          <a:off x="16357600" y="557295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139881</xdr:rowOff>
    </xdr:from>
    <xdr:to>
      <xdr:col>86</xdr:col>
      <xdr:colOff>25400</xdr:colOff>
      <xdr:row>33</xdr:row>
      <xdr:rowOff>139881</xdr:rowOff>
    </xdr:to>
    <xdr:cxnSp macro="">
      <xdr:nvCxnSpPr>
        <xdr:cNvPr id="426" name="直線コネクタ 425">
          <a:extLst>
            <a:ext uri="{FF2B5EF4-FFF2-40B4-BE49-F238E27FC236}">
              <a16:creationId xmlns:a16="http://schemas.microsoft.com/office/drawing/2014/main" id="{9E94058E-CF9A-4BDC-BDD3-3E26868DD111}"/>
            </a:ext>
          </a:extLst>
        </xdr:cNvPr>
        <xdr:cNvCxnSpPr/>
      </xdr:nvCxnSpPr>
      <xdr:spPr>
        <a:xfrm>
          <a:off x="16230600" y="579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124658</xdr:rowOff>
    </xdr:from>
    <xdr:ext cx="405111" cy="259045"/>
    <xdr:sp macro="" textlink="">
      <xdr:nvSpPr>
        <xdr:cNvPr id="427" name="【認定こども園・幼稚園・保育所】&#10;有形固定資産減価償却率平均値テキスト">
          <a:extLst>
            <a:ext uri="{FF2B5EF4-FFF2-40B4-BE49-F238E27FC236}">
              <a16:creationId xmlns:a16="http://schemas.microsoft.com/office/drawing/2014/main" id="{78E16656-D497-4FAA-81C8-13E00FEDAD56}"/>
            </a:ext>
          </a:extLst>
        </xdr:cNvPr>
        <xdr:cNvSpPr txBox="1"/>
      </xdr:nvSpPr>
      <xdr:spPr>
        <a:xfrm>
          <a:off x="16357600" y="64683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146231</xdr:rowOff>
    </xdr:from>
    <xdr:to>
      <xdr:col>85</xdr:col>
      <xdr:colOff>177800</xdr:colOff>
      <xdr:row>38</xdr:row>
      <xdr:rowOff>76381</xdr:rowOff>
    </xdr:to>
    <xdr:sp macro="" textlink="">
      <xdr:nvSpPr>
        <xdr:cNvPr id="428" name="フローチャート: 判断 427">
          <a:extLst>
            <a:ext uri="{FF2B5EF4-FFF2-40B4-BE49-F238E27FC236}">
              <a16:creationId xmlns:a16="http://schemas.microsoft.com/office/drawing/2014/main" id="{E3754EA9-01BF-4546-9D32-328AF6AAC0B4}"/>
            </a:ext>
          </a:extLst>
        </xdr:cNvPr>
        <xdr:cNvSpPr/>
      </xdr:nvSpPr>
      <xdr:spPr>
        <a:xfrm>
          <a:off x="16268700" y="648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429" name="フローチャート: 判断 428">
          <a:extLst>
            <a:ext uri="{FF2B5EF4-FFF2-40B4-BE49-F238E27FC236}">
              <a16:creationId xmlns:a16="http://schemas.microsoft.com/office/drawing/2014/main" id="{5263AEDD-468A-4A85-B5AD-45CE501D981A}"/>
            </a:ext>
          </a:extLst>
        </xdr:cNvPr>
        <xdr:cNvSpPr/>
      </xdr:nvSpPr>
      <xdr:spPr>
        <a:xfrm>
          <a:off x="15430500" y="648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123372</xdr:rowOff>
    </xdr:from>
    <xdr:to>
      <xdr:col>76</xdr:col>
      <xdr:colOff>165100</xdr:colOff>
      <xdr:row>38</xdr:row>
      <xdr:rowOff>53522</xdr:rowOff>
    </xdr:to>
    <xdr:sp macro="" textlink="">
      <xdr:nvSpPr>
        <xdr:cNvPr id="430" name="フローチャート: 判断 429">
          <a:extLst>
            <a:ext uri="{FF2B5EF4-FFF2-40B4-BE49-F238E27FC236}">
              <a16:creationId xmlns:a16="http://schemas.microsoft.com/office/drawing/2014/main" id="{23607EEA-3838-4C16-B5B9-42936ABE4245}"/>
            </a:ext>
          </a:extLst>
        </xdr:cNvPr>
        <xdr:cNvSpPr/>
      </xdr:nvSpPr>
      <xdr:spPr>
        <a:xfrm>
          <a:off x="14541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100511</xdr:rowOff>
    </xdr:from>
    <xdr:to>
      <xdr:col>72</xdr:col>
      <xdr:colOff>38100</xdr:colOff>
      <xdr:row>38</xdr:row>
      <xdr:rowOff>30662</xdr:rowOff>
    </xdr:to>
    <xdr:sp macro="" textlink="">
      <xdr:nvSpPr>
        <xdr:cNvPr id="431" name="フローチャート: 判断 430">
          <a:extLst>
            <a:ext uri="{FF2B5EF4-FFF2-40B4-BE49-F238E27FC236}">
              <a16:creationId xmlns:a16="http://schemas.microsoft.com/office/drawing/2014/main" id="{87664854-FE3F-4293-ABC4-7C7A4FD1834F}"/>
            </a:ext>
          </a:extLst>
        </xdr:cNvPr>
        <xdr:cNvSpPr/>
      </xdr:nvSpPr>
      <xdr:spPr>
        <a:xfrm>
          <a:off x="13652500" y="644416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141333</xdr:rowOff>
    </xdr:from>
    <xdr:to>
      <xdr:col>67</xdr:col>
      <xdr:colOff>101600</xdr:colOff>
      <xdr:row>38</xdr:row>
      <xdr:rowOff>71482</xdr:rowOff>
    </xdr:to>
    <xdr:sp macro="" textlink="">
      <xdr:nvSpPr>
        <xdr:cNvPr id="432" name="フローチャート: 判断 431">
          <a:extLst>
            <a:ext uri="{FF2B5EF4-FFF2-40B4-BE49-F238E27FC236}">
              <a16:creationId xmlns:a16="http://schemas.microsoft.com/office/drawing/2014/main" id="{122382A9-C9C3-46A8-BCFA-3A5104DC72DD}"/>
            </a:ext>
          </a:extLst>
        </xdr:cNvPr>
        <xdr:cNvSpPr/>
      </xdr:nvSpPr>
      <xdr:spPr>
        <a:xfrm>
          <a:off x="12763500" y="648498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8EE37C20-BF4F-4AEE-8F7F-005E782D433F}"/>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6D7E3C39-F983-4B39-933F-9DA39001C5A6}"/>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F201ECA8-0A6D-42AD-8F4C-A1E793026E3C}"/>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EC3AFE9C-3188-400A-B46A-D011E13F52A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B74C282B-77AB-4E58-9F9C-7A914AB2D655}"/>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69487</xdr:rowOff>
    </xdr:from>
    <xdr:to>
      <xdr:col>85</xdr:col>
      <xdr:colOff>177800</xdr:colOff>
      <xdr:row>36</xdr:row>
      <xdr:rowOff>171087</xdr:rowOff>
    </xdr:to>
    <xdr:sp macro="" textlink="">
      <xdr:nvSpPr>
        <xdr:cNvPr id="438" name="楕円 437">
          <a:extLst>
            <a:ext uri="{FF2B5EF4-FFF2-40B4-BE49-F238E27FC236}">
              <a16:creationId xmlns:a16="http://schemas.microsoft.com/office/drawing/2014/main" id="{927B223F-F9DC-4252-8BFC-5D40497B5829}"/>
            </a:ext>
          </a:extLst>
        </xdr:cNvPr>
        <xdr:cNvSpPr/>
      </xdr:nvSpPr>
      <xdr:spPr>
        <a:xfrm>
          <a:off x="16268700" y="624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92364</xdr:rowOff>
    </xdr:from>
    <xdr:ext cx="405111" cy="259045"/>
    <xdr:sp macro="" textlink="">
      <xdr:nvSpPr>
        <xdr:cNvPr id="439" name="【認定こども園・幼稚園・保育所】&#10;有形固定資産減価償却率該当値テキスト">
          <a:extLst>
            <a:ext uri="{FF2B5EF4-FFF2-40B4-BE49-F238E27FC236}">
              <a16:creationId xmlns:a16="http://schemas.microsoft.com/office/drawing/2014/main" id="{63ECE6D8-34E9-4969-8F8E-2B2612F5F5EC}"/>
            </a:ext>
          </a:extLst>
        </xdr:cNvPr>
        <xdr:cNvSpPr txBox="1"/>
      </xdr:nvSpPr>
      <xdr:spPr>
        <a:xfrm>
          <a:off x="16357600" y="6093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25400</xdr:rowOff>
    </xdr:from>
    <xdr:to>
      <xdr:col>81</xdr:col>
      <xdr:colOff>101600</xdr:colOff>
      <xdr:row>36</xdr:row>
      <xdr:rowOff>127000</xdr:rowOff>
    </xdr:to>
    <xdr:sp macro="" textlink="">
      <xdr:nvSpPr>
        <xdr:cNvPr id="440" name="楕円 439">
          <a:extLst>
            <a:ext uri="{FF2B5EF4-FFF2-40B4-BE49-F238E27FC236}">
              <a16:creationId xmlns:a16="http://schemas.microsoft.com/office/drawing/2014/main" id="{2314BA15-288E-42D6-BEA9-46FD3569379A}"/>
            </a:ext>
          </a:extLst>
        </xdr:cNvPr>
        <xdr:cNvSpPr/>
      </xdr:nvSpPr>
      <xdr:spPr>
        <a:xfrm>
          <a:off x="15430500" y="619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76200</xdr:rowOff>
    </xdr:from>
    <xdr:to>
      <xdr:col>85</xdr:col>
      <xdr:colOff>127000</xdr:colOff>
      <xdr:row>36</xdr:row>
      <xdr:rowOff>120287</xdr:rowOff>
    </xdr:to>
    <xdr:cxnSp macro="">
      <xdr:nvCxnSpPr>
        <xdr:cNvPr id="441" name="直線コネクタ 440">
          <a:extLst>
            <a:ext uri="{FF2B5EF4-FFF2-40B4-BE49-F238E27FC236}">
              <a16:creationId xmlns:a16="http://schemas.microsoft.com/office/drawing/2014/main" id="{3E3CE6EA-58CD-43F3-9A04-FE44C36E028B}"/>
            </a:ext>
          </a:extLst>
        </xdr:cNvPr>
        <xdr:cNvCxnSpPr/>
      </xdr:nvCxnSpPr>
      <xdr:spPr>
        <a:xfrm>
          <a:off x="15481300" y="6248400"/>
          <a:ext cx="8382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10704</xdr:rowOff>
    </xdr:from>
    <xdr:to>
      <xdr:col>76</xdr:col>
      <xdr:colOff>165100</xdr:colOff>
      <xdr:row>36</xdr:row>
      <xdr:rowOff>112304</xdr:rowOff>
    </xdr:to>
    <xdr:sp macro="" textlink="">
      <xdr:nvSpPr>
        <xdr:cNvPr id="442" name="楕円 441">
          <a:extLst>
            <a:ext uri="{FF2B5EF4-FFF2-40B4-BE49-F238E27FC236}">
              <a16:creationId xmlns:a16="http://schemas.microsoft.com/office/drawing/2014/main" id="{2632F30C-833F-47D0-A601-68742C4A1C2A}"/>
            </a:ext>
          </a:extLst>
        </xdr:cNvPr>
        <xdr:cNvSpPr/>
      </xdr:nvSpPr>
      <xdr:spPr>
        <a:xfrm>
          <a:off x="14541500" y="618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61504</xdr:rowOff>
    </xdr:from>
    <xdr:to>
      <xdr:col>81</xdr:col>
      <xdr:colOff>50800</xdr:colOff>
      <xdr:row>36</xdr:row>
      <xdr:rowOff>76200</xdr:rowOff>
    </xdr:to>
    <xdr:cxnSp macro="">
      <xdr:nvCxnSpPr>
        <xdr:cNvPr id="443" name="直線コネクタ 442">
          <a:extLst>
            <a:ext uri="{FF2B5EF4-FFF2-40B4-BE49-F238E27FC236}">
              <a16:creationId xmlns:a16="http://schemas.microsoft.com/office/drawing/2014/main" id="{FCF1ABB4-A577-4E5E-837D-E2F39FF14B10}"/>
            </a:ext>
          </a:extLst>
        </xdr:cNvPr>
        <xdr:cNvCxnSpPr/>
      </xdr:nvCxnSpPr>
      <xdr:spPr>
        <a:xfrm>
          <a:off x="14592300" y="6233704"/>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138067</xdr:rowOff>
    </xdr:from>
    <xdr:to>
      <xdr:col>72</xdr:col>
      <xdr:colOff>38100</xdr:colOff>
      <xdr:row>36</xdr:row>
      <xdr:rowOff>68217</xdr:rowOff>
    </xdr:to>
    <xdr:sp macro="" textlink="">
      <xdr:nvSpPr>
        <xdr:cNvPr id="444" name="楕円 443">
          <a:extLst>
            <a:ext uri="{FF2B5EF4-FFF2-40B4-BE49-F238E27FC236}">
              <a16:creationId xmlns:a16="http://schemas.microsoft.com/office/drawing/2014/main" id="{FA5A52AC-1549-4B3A-81FB-7CF07875B517}"/>
            </a:ext>
          </a:extLst>
        </xdr:cNvPr>
        <xdr:cNvSpPr/>
      </xdr:nvSpPr>
      <xdr:spPr>
        <a:xfrm>
          <a:off x="13652500" y="6138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17417</xdr:rowOff>
    </xdr:from>
    <xdr:to>
      <xdr:col>76</xdr:col>
      <xdr:colOff>114300</xdr:colOff>
      <xdr:row>36</xdr:row>
      <xdr:rowOff>61504</xdr:rowOff>
    </xdr:to>
    <xdr:cxnSp macro="">
      <xdr:nvCxnSpPr>
        <xdr:cNvPr id="445" name="直線コネクタ 444">
          <a:extLst>
            <a:ext uri="{FF2B5EF4-FFF2-40B4-BE49-F238E27FC236}">
              <a16:creationId xmlns:a16="http://schemas.microsoft.com/office/drawing/2014/main" id="{0A27F7B1-56E1-4DEC-BC01-FB5CAB2DC695}"/>
            </a:ext>
          </a:extLst>
        </xdr:cNvPr>
        <xdr:cNvCxnSpPr/>
      </xdr:nvCxnSpPr>
      <xdr:spPr>
        <a:xfrm>
          <a:off x="13703300" y="6189617"/>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93980</xdr:rowOff>
    </xdr:from>
    <xdr:to>
      <xdr:col>67</xdr:col>
      <xdr:colOff>101600</xdr:colOff>
      <xdr:row>36</xdr:row>
      <xdr:rowOff>24130</xdr:rowOff>
    </xdr:to>
    <xdr:sp macro="" textlink="">
      <xdr:nvSpPr>
        <xdr:cNvPr id="446" name="楕円 445">
          <a:extLst>
            <a:ext uri="{FF2B5EF4-FFF2-40B4-BE49-F238E27FC236}">
              <a16:creationId xmlns:a16="http://schemas.microsoft.com/office/drawing/2014/main" id="{EEF97FC8-093C-4850-AB2F-515C7BA84754}"/>
            </a:ext>
          </a:extLst>
        </xdr:cNvPr>
        <xdr:cNvSpPr/>
      </xdr:nvSpPr>
      <xdr:spPr>
        <a:xfrm>
          <a:off x="12763500" y="6094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144780</xdr:rowOff>
    </xdr:from>
    <xdr:to>
      <xdr:col>71</xdr:col>
      <xdr:colOff>177800</xdr:colOff>
      <xdr:row>36</xdr:row>
      <xdr:rowOff>17417</xdr:rowOff>
    </xdr:to>
    <xdr:cxnSp macro="">
      <xdr:nvCxnSpPr>
        <xdr:cNvPr id="447" name="直線コネクタ 446">
          <a:extLst>
            <a:ext uri="{FF2B5EF4-FFF2-40B4-BE49-F238E27FC236}">
              <a16:creationId xmlns:a16="http://schemas.microsoft.com/office/drawing/2014/main" id="{B4B3FC2F-217A-4E8D-BAD8-CFD3463E24F2}"/>
            </a:ext>
          </a:extLst>
        </xdr:cNvPr>
        <xdr:cNvCxnSpPr/>
      </xdr:nvCxnSpPr>
      <xdr:spPr>
        <a:xfrm>
          <a:off x="12814300" y="6145530"/>
          <a:ext cx="889000" cy="44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65876</xdr:rowOff>
    </xdr:from>
    <xdr:ext cx="405111" cy="259045"/>
    <xdr:sp macro="" textlink="">
      <xdr:nvSpPr>
        <xdr:cNvPr id="448" name="n_1aveValue【認定こども園・幼稚園・保育所】&#10;有形固定資産減価償却率">
          <a:extLst>
            <a:ext uri="{FF2B5EF4-FFF2-40B4-BE49-F238E27FC236}">
              <a16:creationId xmlns:a16="http://schemas.microsoft.com/office/drawing/2014/main" id="{555F1429-5E06-45A2-9213-B244371BAFBD}"/>
            </a:ext>
          </a:extLst>
        </xdr:cNvPr>
        <xdr:cNvSpPr txBox="1"/>
      </xdr:nvSpPr>
      <xdr:spPr>
        <a:xfrm>
          <a:off x="15266044" y="65809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44649</xdr:rowOff>
    </xdr:from>
    <xdr:ext cx="405111" cy="259045"/>
    <xdr:sp macro="" textlink="">
      <xdr:nvSpPr>
        <xdr:cNvPr id="449" name="n_2aveValue【認定こども園・幼稚園・保育所】&#10;有形固定資産減価償却率">
          <a:extLst>
            <a:ext uri="{FF2B5EF4-FFF2-40B4-BE49-F238E27FC236}">
              <a16:creationId xmlns:a16="http://schemas.microsoft.com/office/drawing/2014/main" id="{D690F5B7-1B6B-48D5-971E-BF956F0B94CC}"/>
            </a:ext>
          </a:extLst>
        </xdr:cNvPr>
        <xdr:cNvSpPr txBox="1"/>
      </xdr:nvSpPr>
      <xdr:spPr>
        <a:xfrm>
          <a:off x="143897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21789</xdr:rowOff>
    </xdr:from>
    <xdr:ext cx="405111" cy="259045"/>
    <xdr:sp macro="" textlink="">
      <xdr:nvSpPr>
        <xdr:cNvPr id="450" name="n_3aveValue【認定こども園・幼稚園・保育所】&#10;有形固定資産減価償却率">
          <a:extLst>
            <a:ext uri="{FF2B5EF4-FFF2-40B4-BE49-F238E27FC236}">
              <a16:creationId xmlns:a16="http://schemas.microsoft.com/office/drawing/2014/main" id="{EB3AEB84-BD37-4435-996D-170C8E3683BB}"/>
            </a:ext>
          </a:extLst>
        </xdr:cNvPr>
        <xdr:cNvSpPr txBox="1"/>
      </xdr:nvSpPr>
      <xdr:spPr>
        <a:xfrm>
          <a:off x="13500744" y="65368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62610</xdr:rowOff>
    </xdr:from>
    <xdr:ext cx="405111" cy="259045"/>
    <xdr:sp macro="" textlink="">
      <xdr:nvSpPr>
        <xdr:cNvPr id="451" name="n_4aveValue【認定こども園・幼稚園・保育所】&#10;有形固定資産減価償却率">
          <a:extLst>
            <a:ext uri="{FF2B5EF4-FFF2-40B4-BE49-F238E27FC236}">
              <a16:creationId xmlns:a16="http://schemas.microsoft.com/office/drawing/2014/main" id="{22F43F37-42C7-4D20-A559-6D1B6E00205F}"/>
            </a:ext>
          </a:extLst>
        </xdr:cNvPr>
        <xdr:cNvSpPr txBox="1"/>
      </xdr:nvSpPr>
      <xdr:spPr>
        <a:xfrm>
          <a:off x="12611744" y="657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143527</xdr:rowOff>
    </xdr:from>
    <xdr:ext cx="405111" cy="259045"/>
    <xdr:sp macro="" textlink="">
      <xdr:nvSpPr>
        <xdr:cNvPr id="452" name="n_1mainValue【認定こども園・幼稚園・保育所】&#10;有形固定資産減価償却率">
          <a:extLst>
            <a:ext uri="{FF2B5EF4-FFF2-40B4-BE49-F238E27FC236}">
              <a16:creationId xmlns:a16="http://schemas.microsoft.com/office/drawing/2014/main" id="{59C98DF9-0D67-4B5F-8D8B-73D62BCF1499}"/>
            </a:ext>
          </a:extLst>
        </xdr:cNvPr>
        <xdr:cNvSpPr txBox="1"/>
      </xdr:nvSpPr>
      <xdr:spPr>
        <a:xfrm>
          <a:off x="15266044" y="59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128831</xdr:rowOff>
    </xdr:from>
    <xdr:ext cx="405111" cy="259045"/>
    <xdr:sp macro="" textlink="">
      <xdr:nvSpPr>
        <xdr:cNvPr id="453" name="n_2mainValue【認定こども園・幼稚園・保育所】&#10;有形固定資産減価償却率">
          <a:extLst>
            <a:ext uri="{FF2B5EF4-FFF2-40B4-BE49-F238E27FC236}">
              <a16:creationId xmlns:a16="http://schemas.microsoft.com/office/drawing/2014/main" id="{EE8636FE-8FEE-43FC-9917-5FE82AC4087E}"/>
            </a:ext>
          </a:extLst>
        </xdr:cNvPr>
        <xdr:cNvSpPr txBox="1"/>
      </xdr:nvSpPr>
      <xdr:spPr>
        <a:xfrm>
          <a:off x="14389744" y="595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84744</xdr:rowOff>
    </xdr:from>
    <xdr:ext cx="405111" cy="259045"/>
    <xdr:sp macro="" textlink="">
      <xdr:nvSpPr>
        <xdr:cNvPr id="454" name="n_3mainValue【認定こども園・幼稚園・保育所】&#10;有形固定資産減価償却率">
          <a:extLst>
            <a:ext uri="{FF2B5EF4-FFF2-40B4-BE49-F238E27FC236}">
              <a16:creationId xmlns:a16="http://schemas.microsoft.com/office/drawing/2014/main" id="{BBF238BD-09A4-40F6-AC7C-28B6680B5940}"/>
            </a:ext>
          </a:extLst>
        </xdr:cNvPr>
        <xdr:cNvSpPr txBox="1"/>
      </xdr:nvSpPr>
      <xdr:spPr>
        <a:xfrm>
          <a:off x="13500744" y="59140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40657</xdr:rowOff>
    </xdr:from>
    <xdr:ext cx="405111" cy="259045"/>
    <xdr:sp macro="" textlink="">
      <xdr:nvSpPr>
        <xdr:cNvPr id="455" name="n_4mainValue【認定こども園・幼稚園・保育所】&#10;有形固定資産減価償却率">
          <a:extLst>
            <a:ext uri="{FF2B5EF4-FFF2-40B4-BE49-F238E27FC236}">
              <a16:creationId xmlns:a16="http://schemas.microsoft.com/office/drawing/2014/main" id="{733BB8E6-A159-46A2-ABAD-ED5003AD9A8A}"/>
            </a:ext>
          </a:extLst>
        </xdr:cNvPr>
        <xdr:cNvSpPr txBox="1"/>
      </xdr:nvSpPr>
      <xdr:spPr>
        <a:xfrm>
          <a:off x="12611744" y="5869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3941F945-7690-4D1C-9467-257502AF5E9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14853F89-C636-452F-9207-3157C4E8E81B}"/>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8D361299-69CF-45F0-BDC3-F457B81B8C1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8150A848-3143-463B-8DC0-B252D5D55B7B}"/>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6011BCC0-6725-4948-883D-0BC21887E54F}"/>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2E85E8D-C769-4311-A732-C663DFD634A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80F8F95F-4643-48C1-82A3-E59FE644A05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CF00AA7C-6BF8-44D9-AF3F-C7799814C3C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239A24F4-F38C-46F4-82C5-1D0AD5B4B78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8F57E96-EFEC-42FB-B661-660CD89A3ED2}"/>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E920046F-6D7F-4B46-AB2C-76005630C8EB}"/>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7" name="テキスト ボックス 466">
          <a:extLst>
            <a:ext uri="{FF2B5EF4-FFF2-40B4-BE49-F238E27FC236}">
              <a16:creationId xmlns:a16="http://schemas.microsoft.com/office/drawing/2014/main" id="{D72DA70C-6B4A-4EB4-8CBD-81F03BA2E163}"/>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BAE599C8-316B-4503-9C94-FCC01EB54D76}"/>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9" name="テキスト ボックス 468">
          <a:extLst>
            <a:ext uri="{FF2B5EF4-FFF2-40B4-BE49-F238E27FC236}">
              <a16:creationId xmlns:a16="http://schemas.microsoft.com/office/drawing/2014/main" id="{CF4EB34C-5825-4853-89B2-636F1D5C8368}"/>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11319FB5-AEA2-462C-8488-B7D9B53258B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71" name="テキスト ボックス 470">
          <a:extLst>
            <a:ext uri="{FF2B5EF4-FFF2-40B4-BE49-F238E27FC236}">
              <a16:creationId xmlns:a16="http://schemas.microsoft.com/office/drawing/2014/main" id="{4EAF9971-1A0C-43CD-A06F-1383CCF75AB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91F0042A-2CF3-48A9-B3D5-35C2D9214A56}"/>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73" name="テキスト ボックス 472">
          <a:extLst>
            <a:ext uri="{FF2B5EF4-FFF2-40B4-BE49-F238E27FC236}">
              <a16:creationId xmlns:a16="http://schemas.microsoft.com/office/drawing/2014/main" id="{76EDA705-2FD9-442F-983B-D02EBCF7A3E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2BC5F74E-9B6C-4654-B436-2790CE243DE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5" name="テキスト ボックス 474">
          <a:extLst>
            <a:ext uri="{FF2B5EF4-FFF2-40B4-BE49-F238E27FC236}">
              <a16:creationId xmlns:a16="http://schemas.microsoft.com/office/drawing/2014/main" id="{C12DBB1B-7AB6-4533-88D3-0BB0435FBD65}"/>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認定こども園・幼稚園・保育所】&#10;一人当たり面積グラフ枠">
          <a:extLst>
            <a:ext uri="{FF2B5EF4-FFF2-40B4-BE49-F238E27FC236}">
              <a16:creationId xmlns:a16="http://schemas.microsoft.com/office/drawing/2014/main" id="{3BC664C3-B128-4DD4-8D92-55789CC8A2A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18136</xdr:rowOff>
    </xdr:from>
    <xdr:to>
      <xdr:col>116</xdr:col>
      <xdr:colOff>62864</xdr:colOff>
      <xdr:row>41</xdr:row>
      <xdr:rowOff>88544</xdr:rowOff>
    </xdr:to>
    <xdr:cxnSp macro="">
      <xdr:nvCxnSpPr>
        <xdr:cNvPr id="477" name="直線コネクタ 476">
          <a:extLst>
            <a:ext uri="{FF2B5EF4-FFF2-40B4-BE49-F238E27FC236}">
              <a16:creationId xmlns:a16="http://schemas.microsoft.com/office/drawing/2014/main" id="{3446A734-0002-4135-B2EE-F7E4EAF759E9}"/>
            </a:ext>
          </a:extLst>
        </xdr:cNvPr>
        <xdr:cNvCxnSpPr/>
      </xdr:nvCxnSpPr>
      <xdr:spPr>
        <a:xfrm flipV="1">
          <a:off x="22160864" y="5675986"/>
          <a:ext cx="0" cy="1442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92371</xdr:rowOff>
    </xdr:from>
    <xdr:ext cx="469744" cy="259045"/>
    <xdr:sp macro="" textlink="">
      <xdr:nvSpPr>
        <xdr:cNvPr id="478" name="【認定こども園・幼稚園・保育所】&#10;一人当たり面積最小値テキスト">
          <a:extLst>
            <a:ext uri="{FF2B5EF4-FFF2-40B4-BE49-F238E27FC236}">
              <a16:creationId xmlns:a16="http://schemas.microsoft.com/office/drawing/2014/main" id="{C48C2CB9-40DB-4BC8-9F34-833E6BE299C9}"/>
            </a:ext>
          </a:extLst>
        </xdr:cNvPr>
        <xdr:cNvSpPr txBox="1"/>
      </xdr:nvSpPr>
      <xdr:spPr>
        <a:xfrm>
          <a:off x="22199600" y="7121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88544</xdr:rowOff>
    </xdr:from>
    <xdr:to>
      <xdr:col>116</xdr:col>
      <xdr:colOff>152400</xdr:colOff>
      <xdr:row>41</xdr:row>
      <xdr:rowOff>88544</xdr:rowOff>
    </xdr:to>
    <xdr:cxnSp macro="">
      <xdr:nvCxnSpPr>
        <xdr:cNvPr id="479" name="直線コネクタ 478">
          <a:extLst>
            <a:ext uri="{FF2B5EF4-FFF2-40B4-BE49-F238E27FC236}">
              <a16:creationId xmlns:a16="http://schemas.microsoft.com/office/drawing/2014/main" id="{B8C16B5E-B40C-482B-9408-1E5849AD89BC}"/>
            </a:ext>
          </a:extLst>
        </xdr:cNvPr>
        <xdr:cNvCxnSpPr/>
      </xdr:nvCxnSpPr>
      <xdr:spPr>
        <a:xfrm>
          <a:off x="22072600" y="7117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136263</xdr:rowOff>
    </xdr:from>
    <xdr:ext cx="469744" cy="259045"/>
    <xdr:sp macro="" textlink="">
      <xdr:nvSpPr>
        <xdr:cNvPr id="480" name="【認定こども園・幼稚園・保育所】&#10;一人当たり面積最大値テキスト">
          <a:extLst>
            <a:ext uri="{FF2B5EF4-FFF2-40B4-BE49-F238E27FC236}">
              <a16:creationId xmlns:a16="http://schemas.microsoft.com/office/drawing/2014/main" id="{64A678DB-E5C5-4DB0-A62F-1B9919A2A745}"/>
            </a:ext>
          </a:extLst>
        </xdr:cNvPr>
        <xdr:cNvSpPr txBox="1"/>
      </xdr:nvSpPr>
      <xdr:spPr>
        <a:xfrm>
          <a:off x="22199600" y="5451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18136</xdr:rowOff>
    </xdr:from>
    <xdr:to>
      <xdr:col>116</xdr:col>
      <xdr:colOff>152400</xdr:colOff>
      <xdr:row>33</xdr:row>
      <xdr:rowOff>18136</xdr:rowOff>
    </xdr:to>
    <xdr:cxnSp macro="">
      <xdr:nvCxnSpPr>
        <xdr:cNvPr id="481" name="直線コネクタ 480">
          <a:extLst>
            <a:ext uri="{FF2B5EF4-FFF2-40B4-BE49-F238E27FC236}">
              <a16:creationId xmlns:a16="http://schemas.microsoft.com/office/drawing/2014/main" id="{91ED8846-5EFD-4AE7-ABA1-3294233BC126}"/>
            </a:ext>
          </a:extLst>
        </xdr:cNvPr>
        <xdr:cNvCxnSpPr/>
      </xdr:nvCxnSpPr>
      <xdr:spPr>
        <a:xfrm>
          <a:off x="22072600" y="56759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19473</xdr:rowOff>
    </xdr:from>
    <xdr:ext cx="469744" cy="259045"/>
    <xdr:sp macro="" textlink="">
      <xdr:nvSpPr>
        <xdr:cNvPr id="482" name="【認定こども園・幼稚園・保育所】&#10;一人当たり面積平均値テキスト">
          <a:extLst>
            <a:ext uri="{FF2B5EF4-FFF2-40B4-BE49-F238E27FC236}">
              <a16:creationId xmlns:a16="http://schemas.microsoft.com/office/drawing/2014/main" id="{F7341153-8951-4E81-9C36-CDB3A7A22FD2}"/>
            </a:ext>
          </a:extLst>
        </xdr:cNvPr>
        <xdr:cNvSpPr txBox="1"/>
      </xdr:nvSpPr>
      <xdr:spPr>
        <a:xfrm>
          <a:off x="22199600" y="65345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168046</xdr:rowOff>
    </xdr:from>
    <xdr:to>
      <xdr:col>116</xdr:col>
      <xdr:colOff>114300</xdr:colOff>
      <xdr:row>39</xdr:row>
      <xdr:rowOff>98196</xdr:rowOff>
    </xdr:to>
    <xdr:sp macro="" textlink="">
      <xdr:nvSpPr>
        <xdr:cNvPr id="483" name="フローチャート: 判断 482">
          <a:extLst>
            <a:ext uri="{FF2B5EF4-FFF2-40B4-BE49-F238E27FC236}">
              <a16:creationId xmlns:a16="http://schemas.microsoft.com/office/drawing/2014/main" id="{229DDB39-2682-4A70-9C31-9827FFDFAE88}"/>
            </a:ext>
          </a:extLst>
        </xdr:cNvPr>
        <xdr:cNvSpPr/>
      </xdr:nvSpPr>
      <xdr:spPr>
        <a:xfrm>
          <a:off x="22110700" y="6683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17628</xdr:rowOff>
    </xdr:from>
    <xdr:to>
      <xdr:col>112</xdr:col>
      <xdr:colOff>38100</xdr:colOff>
      <xdr:row>39</xdr:row>
      <xdr:rowOff>119228</xdr:rowOff>
    </xdr:to>
    <xdr:sp macro="" textlink="">
      <xdr:nvSpPr>
        <xdr:cNvPr id="484" name="フローチャート: 判断 483">
          <a:extLst>
            <a:ext uri="{FF2B5EF4-FFF2-40B4-BE49-F238E27FC236}">
              <a16:creationId xmlns:a16="http://schemas.microsoft.com/office/drawing/2014/main" id="{11C56ABF-EC65-4C70-902C-5196A8C7A9A3}"/>
            </a:ext>
          </a:extLst>
        </xdr:cNvPr>
        <xdr:cNvSpPr/>
      </xdr:nvSpPr>
      <xdr:spPr>
        <a:xfrm>
          <a:off x="21272500" y="6704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30429</xdr:rowOff>
    </xdr:from>
    <xdr:to>
      <xdr:col>107</xdr:col>
      <xdr:colOff>101600</xdr:colOff>
      <xdr:row>39</xdr:row>
      <xdr:rowOff>132029</xdr:rowOff>
    </xdr:to>
    <xdr:sp macro="" textlink="">
      <xdr:nvSpPr>
        <xdr:cNvPr id="485" name="フローチャート: 判断 484">
          <a:extLst>
            <a:ext uri="{FF2B5EF4-FFF2-40B4-BE49-F238E27FC236}">
              <a16:creationId xmlns:a16="http://schemas.microsoft.com/office/drawing/2014/main" id="{A2F9675D-342D-4AD4-8C0A-3D3CD9A74276}"/>
            </a:ext>
          </a:extLst>
        </xdr:cNvPr>
        <xdr:cNvSpPr/>
      </xdr:nvSpPr>
      <xdr:spPr>
        <a:xfrm>
          <a:off x="20383500" y="6716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41402</xdr:rowOff>
    </xdr:from>
    <xdr:to>
      <xdr:col>102</xdr:col>
      <xdr:colOff>165100</xdr:colOff>
      <xdr:row>39</xdr:row>
      <xdr:rowOff>143002</xdr:rowOff>
    </xdr:to>
    <xdr:sp macro="" textlink="">
      <xdr:nvSpPr>
        <xdr:cNvPr id="486" name="フローチャート: 判断 485">
          <a:extLst>
            <a:ext uri="{FF2B5EF4-FFF2-40B4-BE49-F238E27FC236}">
              <a16:creationId xmlns:a16="http://schemas.microsoft.com/office/drawing/2014/main" id="{B550A9B1-25D1-42A6-8876-634B037E9879}"/>
            </a:ext>
          </a:extLst>
        </xdr:cNvPr>
        <xdr:cNvSpPr/>
      </xdr:nvSpPr>
      <xdr:spPr>
        <a:xfrm>
          <a:off x="19494500" y="672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47803</xdr:rowOff>
    </xdr:from>
    <xdr:to>
      <xdr:col>98</xdr:col>
      <xdr:colOff>38100</xdr:colOff>
      <xdr:row>39</xdr:row>
      <xdr:rowOff>149403</xdr:rowOff>
    </xdr:to>
    <xdr:sp macro="" textlink="">
      <xdr:nvSpPr>
        <xdr:cNvPr id="487" name="フローチャート: 判断 486">
          <a:extLst>
            <a:ext uri="{FF2B5EF4-FFF2-40B4-BE49-F238E27FC236}">
              <a16:creationId xmlns:a16="http://schemas.microsoft.com/office/drawing/2014/main" id="{9727FFD8-F26B-43C8-86E1-5D70E296FE59}"/>
            </a:ext>
          </a:extLst>
        </xdr:cNvPr>
        <xdr:cNvSpPr/>
      </xdr:nvSpPr>
      <xdr:spPr>
        <a:xfrm>
          <a:off x="18605500" y="6734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95178316-53DB-4685-AB84-00262AF86CB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66A6081A-EACB-450E-8043-60C2F4A08C5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B8BF1124-F6F0-4B95-BD11-34842E0482A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473DD2AF-6F86-4293-887F-23E7F9BA836D}"/>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870D2BC1-163B-41B1-A407-82592C55E36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97180</xdr:rowOff>
    </xdr:from>
    <xdr:to>
      <xdr:col>116</xdr:col>
      <xdr:colOff>114300</xdr:colOff>
      <xdr:row>40</xdr:row>
      <xdr:rowOff>27330</xdr:rowOff>
    </xdr:to>
    <xdr:sp macro="" textlink="">
      <xdr:nvSpPr>
        <xdr:cNvPr id="493" name="楕円 492">
          <a:extLst>
            <a:ext uri="{FF2B5EF4-FFF2-40B4-BE49-F238E27FC236}">
              <a16:creationId xmlns:a16="http://schemas.microsoft.com/office/drawing/2014/main" id="{3BE39FC5-D749-4CE7-80B7-F2A599945226}"/>
            </a:ext>
          </a:extLst>
        </xdr:cNvPr>
        <xdr:cNvSpPr/>
      </xdr:nvSpPr>
      <xdr:spPr>
        <a:xfrm>
          <a:off x="22110700" y="6783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75607</xdr:rowOff>
    </xdr:from>
    <xdr:ext cx="469744" cy="259045"/>
    <xdr:sp macro="" textlink="">
      <xdr:nvSpPr>
        <xdr:cNvPr id="494" name="【認定こども園・幼稚園・保育所】&#10;一人当たり面積該当値テキスト">
          <a:extLst>
            <a:ext uri="{FF2B5EF4-FFF2-40B4-BE49-F238E27FC236}">
              <a16:creationId xmlns:a16="http://schemas.microsoft.com/office/drawing/2014/main" id="{39FBDFF6-6E92-431B-8866-61F6A2CDF4F6}"/>
            </a:ext>
          </a:extLst>
        </xdr:cNvPr>
        <xdr:cNvSpPr txBox="1"/>
      </xdr:nvSpPr>
      <xdr:spPr>
        <a:xfrm>
          <a:off x="22199600" y="676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109068</xdr:rowOff>
    </xdr:from>
    <xdr:to>
      <xdr:col>112</xdr:col>
      <xdr:colOff>38100</xdr:colOff>
      <xdr:row>40</xdr:row>
      <xdr:rowOff>39218</xdr:rowOff>
    </xdr:to>
    <xdr:sp macro="" textlink="">
      <xdr:nvSpPr>
        <xdr:cNvPr id="495" name="楕円 494">
          <a:extLst>
            <a:ext uri="{FF2B5EF4-FFF2-40B4-BE49-F238E27FC236}">
              <a16:creationId xmlns:a16="http://schemas.microsoft.com/office/drawing/2014/main" id="{AD70ACCE-D7C8-4EC0-94B3-A34F51BF6AF7}"/>
            </a:ext>
          </a:extLst>
        </xdr:cNvPr>
        <xdr:cNvSpPr/>
      </xdr:nvSpPr>
      <xdr:spPr>
        <a:xfrm>
          <a:off x="21272500" y="6795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147980</xdr:rowOff>
    </xdr:from>
    <xdr:to>
      <xdr:col>116</xdr:col>
      <xdr:colOff>63500</xdr:colOff>
      <xdr:row>39</xdr:row>
      <xdr:rowOff>159868</xdr:rowOff>
    </xdr:to>
    <xdr:cxnSp macro="">
      <xdr:nvCxnSpPr>
        <xdr:cNvPr id="496" name="直線コネクタ 495">
          <a:extLst>
            <a:ext uri="{FF2B5EF4-FFF2-40B4-BE49-F238E27FC236}">
              <a16:creationId xmlns:a16="http://schemas.microsoft.com/office/drawing/2014/main" id="{F99C44FD-A190-47D3-AF8F-B9AD630A50D8}"/>
            </a:ext>
          </a:extLst>
        </xdr:cNvPr>
        <xdr:cNvCxnSpPr/>
      </xdr:nvCxnSpPr>
      <xdr:spPr>
        <a:xfrm flipV="1">
          <a:off x="21323300" y="6834530"/>
          <a:ext cx="838200" cy="11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114554</xdr:rowOff>
    </xdr:from>
    <xdr:to>
      <xdr:col>107</xdr:col>
      <xdr:colOff>101600</xdr:colOff>
      <xdr:row>40</xdr:row>
      <xdr:rowOff>44704</xdr:rowOff>
    </xdr:to>
    <xdr:sp macro="" textlink="">
      <xdr:nvSpPr>
        <xdr:cNvPr id="497" name="楕円 496">
          <a:extLst>
            <a:ext uri="{FF2B5EF4-FFF2-40B4-BE49-F238E27FC236}">
              <a16:creationId xmlns:a16="http://schemas.microsoft.com/office/drawing/2014/main" id="{F1AFBB24-D40B-4334-89B9-862F6F60C9C7}"/>
            </a:ext>
          </a:extLst>
        </xdr:cNvPr>
        <xdr:cNvSpPr/>
      </xdr:nvSpPr>
      <xdr:spPr>
        <a:xfrm>
          <a:off x="20383500" y="680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159868</xdr:rowOff>
    </xdr:from>
    <xdr:to>
      <xdr:col>111</xdr:col>
      <xdr:colOff>177800</xdr:colOff>
      <xdr:row>39</xdr:row>
      <xdr:rowOff>165354</xdr:rowOff>
    </xdr:to>
    <xdr:cxnSp macro="">
      <xdr:nvCxnSpPr>
        <xdr:cNvPr id="498" name="直線コネクタ 497">
          <a:extLst>
            <a:ext uri="{FF2B5EF4-FFF2-40B4-BE49-F238E27FC236}">
              <a16:creationId xmlns:a16="http://schemas.microsoft.com/office/drawing/2014/main" id="{9C34AFA4-B40F-4BDA-BCB4-9EF743369E18}"/>
            </a:ext>
          </a:extLst>
        </xdr:cNvPr>
        <xdr:cNvCxnSpPr/>
      </xdr:nvCxnSpPr>
      <xdr:spPr>
        <a:xfrm flipV="1">
          <a:off x="20434300" y="6846418"/>
          <a:ext cx="8890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123698</xdr:rowOff>
    </xdr:from>
    <xdr:to>
      <xdr:col>102</xdr:col>
      <xdr:colOff>165100</xdr:colOff>
      <xdr:row>40</xdr:row>
      <xdr:rowOff>53848</xdr:rowOff>
    </xdr:to>
    <xdr:sp macro="" textlink="">
      <xdr:nvSpPr>
        <xdr:cNvPr id="499" name="楕円 498">
          <a:extLst>
            <a:ext uri="{FF2B5EF4-FFF2-40B4-BE49-F238E27FC236}">
              <a16:creationId xmlns:a16="http://schemas.microsoft.com/office/drawing/2014/main" id="{5143ABEB-4715-4544-B9E4-1B5BF5B2B0D6}"/>
            </a:ext>
          </a:extLst>
        </xdr:cNvPr>
        <xdr:cNvSpPr/>
      </xdr:nvSpPr>
      <xdr:spPr>
        <a:xfrm>
          <a:off x="19494500" y="6810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165354</xdr:rowOff>
    </xdr:from>
    <xdr:to>
      <xdr:col>107</xdr:col>
      <xdr:colOff>50800</xdr:colOff>
      <xdr:row>40</xdr:row>
      <xdr:rowOff>3048</xdr:rowOff>
    </xdr:to>
    <xdr:cxnSp macro="">
      <xdr:nvCxnSpPr>
        <xdr:cNvPr id="500" name="直線コネクタ 499">
          <a:extLst>
            <a:ext uri="{FF2B5EF4-FFF2-40B4-BE49-F238E27FC236}">
              <a16:creationId xmlns:a16="http://schemas.microsoft.com/office/drawing/2014/main" id="{57C07FB0-1F12-4B99-9995-BAEC474EA0D9}"/>
            </a:ext>
          </a:extLst>
        </xdr:cNvPr>
        <xdr:cNvCxnSpPr/>
      </xdr:nvCxnSpPr>
      <xdr:spPr>
        <a:xfrm flipV="1">
          <a:off x="19545300" y="685190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133756</xdr:rowOff>
    </xdr:from>
    <xdr:to>
      <xdr:col>98</xdr:col>
      <xdr:colOff>38100</xdr:colOff>
      <xdr:row>40</xdr:row>
      <xdr:rowOff>63906</xdr:rowOff>
    </xdr:to>
    <xdr:sp macro="" textlink="">
      <xdr:nvSpPr>
        <xdr:cNvPr id="501" name="楕円 500">
          <a:extLst>
            <a:ext uri="{FF2B5EF4-FFF2-40B4-BE49-F238E27FC236}">
              <a16:creationId xmlns:a16="http://schemas.microsoft.com/office/drawing/2014/main" id="{0BAB36B4-F058-46F1-AFC3-3BAD924430D9}"/>
            </a:ext>
          </a:extLst>
        </xdr:cNvPr>
        <xdr:cNvSpPr/>
      </xdr:nvSpPr>
      <xdr:spPr>
        <a:xfrm>
          <a:off x="18605500" y="6820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3048</xdr:rowOff>
    </xdr:from>
    <xdr:to>
      <xdr:col>102</xdr:col>
      <xdr:colOff>114300</xdr:colOff>
      <xdr:row>40</xdr:row>
      <xdr:rowOff>13106</xdr:rowOff>
    </xdr:to>
    <xdr:cxnSp macro="">
      <xdr:nvCxnSpPr>
        <xdr:cNvPr id="502" name="直線コネクタ 501">
          <a:extLst>
            <a:ext uri="{FF2B5EF4-FFF2-40B4-BE49-F238E27FC236}">
              <a16:creationId xmlns:a16="http://schemas.microsoft.com/office/drawing/2014/main" id="{7B9E2666-04FB-4AA9-8292-159DF7BA8813}"/>
            </a:ext>
          </a:extLst>
        </xdr:cNvPr>
        <xdr:cNvCxnSpPr/>
      </xdr:nvCxnSpPr>
      <xdr:spPr>
        <a:xfrm flipV="1">
          <a:off x="18656300" y="6861048"/>
          <a:ext cx="8890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135755</xdr:rowOff>
    </xdr:from>
    <xdr:ext cx="469744" cy="259045"/>
    <xdr:sp macro="" textlink="">
      <xdr:nvSpPr>
        <xdr:cNvPr id="503" name="n_1aveValue【認定こども園・幼稚園・保育所】&#10;一人当たり面積">
          <a:extLst>
            <a:ext uri="{FF2B5EF4-FFF2-40B4-BE49-F238E27FC236}">
              <a16:creationId xmlns:a16="http://schemas.microsoft.com/office/drawing/2014/main" id="{2461C879-3304-4DFE-BBBA-666293B0DFF7}"/>
            </a:ext>
          </a:extLst>
        </xdr:cNvPr>
        <xdr:cNvSpPr txBox="1"/>
      </xdr:nvSpPr>
      <xdr:spPr>
        <a:xfrm>
          <a:off x="21075727" y="6479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148556</xdr:rowOff>
    </xdr:from>
    <xdr:ext cx="469744" cy="259045"/>
    <xdr:sp macro="" textlink="">
      <xdr:nvSpPr>
        <xdr:cNvPr id="504" name="n_2aveValue【認定こども園・幼稚園・保育所】&#10;一人当たり面積">
          <a:extLst>
            <a:ext uri="{FF2B5EF4-FFF2-40B4-BE49-F238E27FC236}">
              <a16:creationId xmlns:a16="http://schemas.microsoft.com/office/drawing/2014/main" id="{BE22663E-607D-49E5-B9A8-F8192BC5E56F}"/>
            </a:ext>
          </a:extLst>
        </xdr:cNvPr>
        <xdr:cNvSpPr txBox="1"/>
      </xdr:nvSpPr>
      <xdr:spPr>
        <a:xfrm>
          <a:off x="20199427" y="6492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159529</xdr:rowOff>
    </xdr:from>
    <xdr:ext cx="469744" cy="259045"/>
    <xdr:sp macro="" textlink="">
      <xdr:nvSpPr>
        <xdr:cNvPr id="505" name="n_3aveValue【認定こども園・幼稚園・保育所】&#10;一人当たり面積">
          <a:extLst>
            <a:ext uri="{FF2B5EF4-FFF2-40B4-BE49-F238E27FC236}">
              <a16:creationId xmlns:a16="http://schemas.microsoft.com/office/drawing/2014/main" id="{C0B54476-A59C-44E8-ABF4-64D4B27CDB17}"/>
            </a:ext>
          </a:extLst>
        </xdr:cNvPr>
        <xdr:cNvSpPr txBox="1"/>
      </xdr:nvSpPr>
      <xdr:spPr>
        <a:xfrm>
          <a:off x="19310427" y="650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165930</xdr:rowOff>
    </xdr:from>
    <xdr:ext cx="469744" cy="259045"/>
    <xdr:sp macro="" textlink="">
      <xdr:nvSpPr>
        <xdr:cNvPr id="506" name="n_4aveValue【認定こども園・幼稚園・保育所】&#10;一人当たり面積">
          <a:extLst>
            <a:ext uri="{FF2B5EF4-FFF2-40B4-BE49-F238E27FC236}">
              <a16:creationId xmlns:a16="http://schemas.microsoft.com/office/drawing/2014/main" id="{04B3E9FD-E194-4481-986D-599BB316932D}"/>
            </a:ext>
          </a:extLst>
        </xdr:cNvPr>
        <xdr:cNvSpPr txBox="1"/>
      </xdr:nvSpPr>
      <xdr:spPr>
        <a:xfrm>
          <a:off x="18421427" y="6509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30345</xdr:rowOff>
    </xdr:from>
    <xdr:ext cx="469744" cy="259045"/>
    <xdr:sp macro="" textlink="">
      <xdr:nvSpPr>
        <xdr:cNvPr id="507" name="n_1mainValue【認定こども園・幼稚園・保育所】&#10;一人当たり面積">
          <a:extLst>
            <a:ext uri="{FF2B5EF4-FFF2-40B4-BE49-F238E27FC236}">
              <a16:creationId xmlns:a16="http://schemas.microsoft.com/office/drawing/2014/main" id="{86D06CA2-6C0F-4D60-AE4D-BAA73710DC5A}"/>
            </a:ext>
          </a:extLst>
        </xdr:cNvPr>
        <xdr:cNvSpPr txBox="1"/>
      </xdr:nvSpPr>
      <xdr:spPr>
        <a:xfrm>
          <a:off x="21075727" y="68883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35831</xdr:rowOff>
    </xdr:from>
    <xdr:ext cx="469744" cy="259045"/>
    <xdr:sp macro="" textlink="">
      <xdr:nvSpPr>
        <xdr:cNvPr id="508" name="n_2mainValue【認定こども園・幼稚園・保育所】&#10;一人当たり面積">
          <a:extLst>
            <a:ext uri="{FF2B5EF4-FFF2-40B4-BE49-F238E27FC236}">
              <a16:creationId xmlns:a16="http://schemas.microsoft.com/office/drawing/2014/main" id="{9FC1E75A-E12D-4471-9C8B-F9CE6BB27FD5}"/>
            </a:ext>
          </a:extLst>
        </xdr:cNvPr>
        <xdr:cNvSpPr txBox="1"/>
      </xdr:nvSpPr>
      <xdr:spPr>
        <a:xfrm>
          <a:off x="20199427" y="689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44975</xdr:rowOff>
    </xdr:from>
    <xdr:ext cx="469744" cy="259045"/>
    <xdr:sp macro="" textlink="">
      <xdr:nvSpPr>
        <xdr:cNvPr id="509" name="n_3mainValue【認定こども園・幼稚園・保育所】&#10;一人当たり面積">
          <a:extLst>
            <a:ext uri="{FF2B5EF4-FFF2-40B4-BE49-F238E27FC236}">
              <a16:creationId xmlns:a16="http://schemas.microsoft.com/office/drawing/2014/main" id="{0DB9FC4D-CA39-4B6C-A8C7-024FA6034E98}"/>
            </a:ext>
          </a:extLst>
        </xdr:cNvPr>
        <xdr:cNvSpPr txBox="1"/>
      </xdr:nvSpPr>
      <xdr:spPr>
        <a:xfrm>
          <a:off x="19310427" y="690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55033</xdr:rowOff>
    </xdr:from>
    <xdr:ext cx="469744" cy="259045"/>
    <xdr:sp macro="" textlink="">
      <xdr:nvSpPr>
        <xdr:cNvPr id="510" name="n_4mainValue【認定こども園・幼稚園・保育所】&#10;一人当たり面積">
          <a:extLst>
            <a:ext uri="{FF2B5EF4-FFF2-40B4-BE49-F238E27FC236}">
              <a16:creationId xmlns:a16="http://schemas.microsoft.com/office/drawing/2014/main" id="{3A48B614-F229-4AF3-8770-D797F57AB7D2}"/>
            </a:ext>
          </a:extLst>
        </xdr:cNvPr>
        <xdr:cNvSpPr txBox="1"/>
      </xdr:nvSpPr>
      <xdr:spPr>
        <a:xfrm>
          <a:off x="18421427" y="6913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9C5A1D6F-6060-47BF-A3F6-B08328FF9E7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7EFDAD50-F451-41CE-9ABB-534776D7364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F9B01DFF-D10A-4B96-98D4-7453420EF307}"/>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64390103-5C99-4D95-9173-DC7154ABDCE3}"/>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65DA7899-C5A3-4BC6-8F2B-3173847E2E2A}"/>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A8284A92-765F-486A-92DF-5C48622A56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4C24044C-44CD-4C2B-9258-D62A45589EB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B39E28B0-B016-4795-B4B5-C0FE5C0EC4D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9FB97626-BF5B-4221-B302-21E2E8266CD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B80B9EBA-6E37-4C65-8EFF-44885023131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83DA890E-1C61-45AF-A5AF-D4DF7957506E}"/>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C5E16553-E26D-4343-B447-EDD44B02D40C}"/>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D4A8646C-0FE4-423F-9171-4B751B607B45}"/>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95B56B2B-A66F-4668-82B3-5CD9DE56AF83}"/>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CF3E2218-FD88-4D87-BCBA-C64D8AE5E4BD}"/>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AC89E17F-2BD8-4058-A70C-91C965B8A72E}"/>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530E4795-1AFC-49F3-ADFD-6B0CB4DC6062}"/>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1872D81A-D553-47C8-A12B-98145A4BFB67}"/>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B847630D-A48B-4ED6-9996-6295D9DFF2F8}"/>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C7092C41-FA55-4A71-856C-A722365A0D96}"/>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BBB6BA64-A53A-4B4C-A8B9-AB1C75A89267}"/>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248B840B-E8E9-4324-A970-EADFA8DB0ADC}"/>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47E86350-0C92-4692-AA15-2BC0EA7ADC5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9FC9A6A7-CE1B-41B6-AF01-F31CC685E2E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学校施設】&#10;有形固定資産減価償却率グラフ枠">
          <a:extLst>
            <a:ext uri="{FF2B5EF4-FFF2-40B4-BE49-F238E27FC236}">
              <a16:creationId xmlns:a16="http://schemas.microsoft.com/office/drawing/2014/main" id="{E2248361-AFD2-4A5B-8E52-6531BD516FEB}"/>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68580</xdr:rowOff>
    </xdr:from>
    <xdr:to>
      <xdr:col>85</xdr:col>
      <xdr:colOff>126364</xdr:colOff>
      <xdr:row>64</xdr:row>
      <xdr:rowOff>65315</xdr:rowOff>
    </xdr:to>
    <xdr:cxnSp macro="">
      <xdr:nvCxnSpPr>
        <xdr:cNvPr id="536" name="直線コネクタ 535">
          <a:extLst>
            <a:ext uri="{FF2B5EF4-FFF2-40B4-BE49-F238E27FC236}">
              <a16:creationId xmlns:a16="http://schemas.microsoft.com/office/drawing/2014/main" id="{EA4219BF-2C61-42D0-AAC9-C93405A06D94}"/>
            </a:ext>
          </a:extLst>
        </xdr:cNvPr>
        <xdr:cNvCxnSpPr/>
      </xdr:nvCxnSpPr>
      <xdr:spPr>
        <a:xfrm flipV="1">
          <a:off x="16318864" y="9669780"/>
          <a:ext cx="0" cy="1368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69142</xdr:rowOff>
    </xdr:from>
    <xdr:ext cx="405111" cy="259045"/>
    <xdr:sp macro="" textlink="">
      <xdr:nvSpPr>
        <xdr:cNvPr id="537" name="【学校施設】&#10;有形固定資産減価償却率最小値テキスト">
          <a:extLst>
            <a:ext uri="{FF2B5EF4-FFF2-40B4-BE49-F238E27FC236}">
              <a16:creationId xmlns:a16="http://schemas.microsoft.com/office/drawing/2014/main" id="{39610BD1-120F-4B51-9C82-C97D918F8140}"/>
            </a:ext>
          </a:extLst>
        </xdr:cNvPr>
        <xdr:cNvSpPr txBox="1"/>
      </xdr:nvSpPr>
      <xdr:spPr>
        <a:xfrm>
          <a:off x="16357600" y="11041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65315</xdr:rowOff>
    </xdr:from>
    <xdr:to>
      <xdr:col>86</xdr:col>
      <xdr:colOff>25400</xdr:colOff>
      <xdr:row>64</xdr:row>
      <xdr:rowOff>65315</xdr:rowOff>
    </xdr:to>
    <xdr:cxnSp macro="">
      <xdr:nvCxnSpPr>
        <xdr:cNvPr id="538" name="直線コネクタ 537">
          <a:extLst>
            <a:ext uri="{FF2B5EF4-FFF2-40B4-BE49-F238E27FC236}">
              <a16:creationId xmlns:a16="http://schemas.microsoft.com/office/drawing/2014/main" id="{3BC441E2-1093-462C-B1AC-3DF48E3676F7}"/>
            </a:ext>
          </a:extLst>
        </xdr:cNvPr>
        <xdr:cNvCxnSpPr/>
      </xdr:nvCxnSpPr>
      <xdr:spPr>
        <a:xfrm>
          <a:off x="16230600" y="110381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15257</xdr:rowOff>
    </xdr:from>
    <xdr:ext cx="405111" cy="259045"/>
    <xdr:sp macro="" textlink="">
      <xdr:nvSpPr>
        <xdr:cNvPr id="539" name="【学校施設】&#10;有形固定資産減価償却率最大値テキスト">
          <a:extLst>
            <a:ext uri="{FF2B5EF4-FFF2-40B4-BE49-F238E27FC236}">
              <a16:creationId xmlns:a16="http://schemas.microsoft.com/office/drawing/2014/main" id="{0512639F-489C-451B-BB00-16453799870F}"/>
            </a:ext>
          </a:extLst>
        </xdr:cNvPr>
        <xdr:cNvSpPr txBox="1"/>
      </xdr:nvSpPr>
      <xdr:spPr>
        <a:xfrm>
          <a:off x="16357600" y="9445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68580</xdr:rowOff>
    </xdr:from>
    <xdr:to>
      <xdr:col>86</xdr:col>
      <xdr:colOff>25400</xdr:colOff>
      <xdr:row>56</xdr:row>
      <xdr:rowOff>68580</xdr:rowOff>
    </xdr:to>
    <xdr:cxnSp macro="">
      <xdr:nvCxnSpPr>
        <xdr:cNvPr id="540" name="直線コネクタ 539">
          <a:extLst>
            <a:ext uri="{FF2B5EF4-FFF2-40B4-BE49-F238E27FC236}">
              <a16:creationId xmlns:a16="http://schemas.microsoft.com/office/drawing/2014/main" id="{4C109255-1A3E-470B-B970-7F2995D72FE3}"/>
            </a:ext>
          </a:extLst>
        </xdr:cNvPr>
        <xdr:cNvCxnSpPr/>
      </xdr:nvCxnSpPr>
      <xdr:spPr>
        <a:xfrm>
          <a:off x="16230600" y="9669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29227</xdr:rowOff>
    </xdr:from>
    <xdr:ext cx="405111" cy="259045"/>
    <xdr:sp macro="" textlink="">
      <xdr:nvSpPr>
        <xdr:cNvPr id="541" name="【学校施設】&#10;有形固定資産減価償却率平均値テキスト">
          <a:extLst>
            <a:ext uri="{FF2B5EF4-FFF2-40B4-BE49-F238E27FC236}">
              <a16:creationId xmlns:a16="http://schemas.microsoft.com/office/drawing/2014/main" id="{DE46724D-5BBF-40D4-B2C4-16A3DDB1476B}"/>
            </a:ext>
          </a:extLst>
        </xdr:cNvPr>
        <xdr:cNvSpPr txBox="1"/>
      </xdr:nvSpPr>
      <xdr:spPr>
        <a:xfrm>
          <a:off x="16357600" y="10316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6350</xdr:rowOff>
    </xdr:from>
    <xdr:to>
      <xdr:col>85</xdr:col>
      <xdr:colOff>177800</xdr:colOff>
      <xdr:row>61</xdr:row>
      <xdr:rowOff>107950</xdr:rowOff>
    </xdr:to>
    <xdr:sp macro="" textlink="">
      <xdr:nvSpPr>
        <xdr:cNvPr id="542" name="フローチャート: 判断 541">
          <a:extLst>
            <a:ext uri="{FF2B5EF4-FFF2-40B4-BE49-F238E27FC236}">
              <a16:creationId xmlns:a16="http://schemas.microsoft.com/office/drawing/2014/main" id="{C66B7EBC-4111-48CA-9DFB-494915704981}"/>
            </a:ext>
          </a:extLst>
        </xdr:cNvPr>
        <xdr:cNvSpPr/>
      </xdr:nvSpPr>
      <xdr:spPr>
        <a:xfrm>
          <a:off x="16268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1451</xdr:rowOff>
    </xdr:from>
    <xdr:to>
      <xdr:col>81</xdr:col>
      <xdr:colOff>101600</xdr:colOff>
      <xdr:row>61</xdr:row>
      <xdr:rowOff>103051</xdr:rowOff>
    </xdr:to>
    <xdr:sp macro="" textlink="">
      <xdr:nvSpPr>
        <xdr:cNvPr id="543" name="フローチャート: 判断 542">
          <a:extLst>
            <a:ext uri="{FF2B5EF4-FFF2-40B4-BE49-F238E27FC236}">
              <a16:creationId xmlns:a16="http://schemas.microsoft.com/office/drawing/2014/main" id="{86DB096C-E4BB-450F-B83A-002A05DED81F}"/>
            </a:ext>
          </a:extLst>
        </xdr:cNvPr>
        <xdr:cNvSpPr/>
      </xdr:nvSpPr>
      <xdr:spPr>
        <a:xfrm>
          <a:off x="15430500" y="1045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164737</xdr:rowOff>
    </xdr:from>
    <xdr:to>
      <xdr:col>76</xdr:col>
      <xdr:colOff>165100</xdr:colOff>
      <xdr:row>61</xdr:row>
      <xdr:rowOff>94887</xdr:rowOff>
    </xdr:to>
    <xdr:sp macro="" textlink="">
      <xdr:nvSpPr>
        <xdr:cNvPr id="544" name="フローチャート: 判断 543">
          <a:extLst>
            <a:ext uri="{FF2B5EF4-FFF2-40B4-BE49-F238E27FC236}">
              <a16:creationId xmlns:a16="http://schemas.microsoft.com/office/drawing/2014/main" id="{B7EAF654-A592-4616-9A40-95170BC7497D}"/>
            </a:ext>
          </a:extLst>
        </xdr:cNvPr>
        <xdr:cNvSpPr/>
      </xdr:nvSpPr>
      <xdr:spPr>
        <a:xfrm>
          <a:off x="14541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141877</xdr:rowOff>
    </xdr:from>
    <xdr:to>
      <xdr:col>72</xdr:col>
      <xdr:colOff>38100</xdr:colOff>
      <xdr:row>61</xdr:row>
      <xdr:rowOff>72027</xdr:rowOff>
    </xdr:to>
    <xdr:sp macro="" textlink="">
      <xdr:nvSpPr>
        <xdr:cNvPr id="545" name="フローチャート: 判断 544">
          <a:extLst>
            <a:ext uri="{FF2B5EF4-FFF2-40B4-BE49-F238E27FC236}">
              <a16:creationId xmlns:a16="http://schemas.microsoft.com/office/drawing/2014/main" id="{CFEC8356-4688-411C-A48A-1A1EEDAE55E2}"/>
            </a:ext>
          </a:extLst>
        </xdr:cNvPr>
        <xdr:cNvSpPr/>
      </xdr:nvSpPr>
      <xdr:spPr>
        <a:xfrm>
          <a:off x="13652500" y="1042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99423</xdr:rowOff>
    </xdr:from>
    <xdr:to>
      <xdr:col>67</xdr:col>
      <xdr:colOff>101600</xdr:colOff>
      <xdr:row>61</xdr:row>
      <xdr:rowOff>29573</xdr:rowOff>
    </xdr:to>
    <xdr:sp macro="" textlink="">
      <xdr:nvSpPr>
        <xdr:cNvPr id="546" name="フローチャート: 判断 545">
          <a:extLst>
            <a:ext uri="{FF2B5EF4-FFF2-40B4-BE49-F238E27FC236}">
              <a16:creationId xmlns:a16="http://schemas.microsoft.com/office/drawing/2014/main" id="{A598AF88-C5F5-4813-933A-EF503FCC6A95}"/>
            </a:ext>
          </a:extLst>
        </xdr:cNvPr>
        <xdr:cNvSpPr/>
      </xdr:nvSpPr>
      <xdr:spPr>
        <a:xfrm>
          <a:off x="12763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4DA4765-AA7E-4F51-BFC9-1934AB165046}"/>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F31EB190-1423-47C2-A41A-101C703E27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37F46CE5-A9D1-4F5E-8D78-70307EF4B95F}"/>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CBFA541F-BABD-4823-A626-FD21E6C50148}"/>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418C4846-762B-4692-A60E-D620CFFEEE04}"/>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107587</xdr:rowOff>
    </xdr:from>
    <xdr:to>
      <xdr:col>85</xdr:col>
      <xdr:colOff>177800</xdr:colOff>
      <xdr:row>62</xdr:row>
      <xdr:rowOff>37737</xdr:rowOff>
    </xdr:to>
    <xdr:sp macro="" textlink="">
      <xdr:nvSpPr>
        <xdr:cNvPr id="552" name="楕円 551">
          <a:extLst>
            <a:ext uri="{FF2B5EF4-FFF2-40B4-BE49-F238E27FC236}">
              <a16:creationId xmlns:a16="http://schemas.microsoft.com/office/drawing/2014/main" id="{0F5FE4D0-75AC-4B63-88BA-2681D096C75D}"/>
            </a:ext>
          </a:extLst>
        </xdr:cNvPr>
        <xdr:cNvSpPr/>
      </xdr:nvSpPr>
      <xdr:spPr>
        <a:xfrm>
          <a:off x="16268700" y="10566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86014</xdr:rowOff>
    </xdr:from>
    <xdr:ext cx="405111" cy="259045"/>
    <xdr:sp macro="" textlink="">
      <xdr:nvSpPr>
        <xdr:cNvPr id="553" name="【学校施設】&#10;有形固定資産減価償却率該当値テキスト">
          <a:extLst>
            <a:ext uri="{FF2B5EF4-FFF2-40B4-BE49-F238E27FC236}">
              <a16:creationId xmlns:a16="http://schemas.microsoft.com/office/drawing/2014/main" id="{82525EAD-412B-47F9-9E88-5E007EBB24FC}"/>
            </a:ext>
          </a:extLst>
        </xdr:cNvPr>
        <xdr:cNvSpPr txBox="1"/>
      </xdr:nvSpPr>
      <xdr:spPr>
        <a:xfrm>
          <a:off x="16357600" y="105444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86360</xdr:rowOff>
    </xdr:from>
    <xdr:to>
      <xdr:col>81</xdr:col>
      <xdr:colOff>101600</xdr:colOff>
      <xdr:row>62</xdr:row>
      <xdr:rowOff>16510</xdr:rowOff>
    </xdr:to>
    <xdr:sp macro="" textlink="">
      <xdr:nvSpPr>
        <xdr:cNvPr id="554" name="楕円 553">
          <a:extLst>
            <a:ext uri="{FF2B5EF4-FFF2-40B4-BE49-F238E27FC236}">
              <a16:creationId xmlns:a16="http://schemas.microsoft.com/office/drawing/2014/main" id="{C0AFFB03-66DE-4870-BF63-FCCC8AA5BF53}"/>
            </a:ext>
          </a:extLst>
        </xdr:cNvPr>
        <xdr:cNvSpPr/>
      </xdr:nvSpPr>
      <xdr:spPr>
        <a:xfrm>
          <a:off x="15430500" y="10544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137160</xdr:rowOff>
    </xdr:from>
    <xdr:to>
      <xdr:col>85</xdr:col>
      <xdr:colOff>127000</xdr:colOff>
      <xdr:row>61</xdr:row>
      <xdr:rowOff>158387</xdr:rowOff>
    </xdr:to>
    <xdr:cxnSp macro="">
      <xdr:nvCxnSpPr>
        <xdr:cNvPr id="555" name="直線コネクタ 554">
          <a:extLst>
            <a:ext uri="{FF2B5EF4-FFF2-40B4-BE49-F238E27FC236}">
              <a16:creationId xmlns:a16="http://schemas.microsoft.com/office/drawing/2014/main" id="{6D8E4EC3-6B94-4FE4-A985-AEFBC006DFDD}"/>
            </a:ext>
          </a:extLst>
        </xdr:cNvPr>
        <xdr:cNvCxnSpPr/>
      </xdr:nvCxnSpPr>
      <xdr:spPr>
        <a:xfrm>
          <a:off x="15481300" y="10595610"/>
          <a:ext cx="8382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65133</xdr:rowOff>
    </xdr:from>
    <xdr:to>
      <xdr:col>76</xdr:col>
      <xdr:colOff>165100</xdr:colOff>
      <xdr:row>61</xdr:row>
      <xdr:rowOff>166733</xdr:rowOff>
    </xdr:to>
    <xdr:sp macro="" textlink="">
      <xdr:nvSpPr>
        <xdr:cNvPr id="556" name="楕円 555">
          <a:extLst>
            <a:ext uri="{FF2B5EF4-FFF2-40B4-BE49-F238E27FC236}">
              <a16:creationId xmlns:a16="http://schemas.microsoft.com/office/drawing/2014/main" id="{D226EE97-30D0-4E7C-9CD4-C8B3205CFD05}"/>
            </a:ext>
          </a:extLst>
        </xdr:cNvPr>
        <xdr:cNvSpPr/>
      </xdr:nvSpPr>
      <xdr:spPr>
        <a:xfrm>
          <a:off x="14541500" y="10523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115933</xdr:rowOff>
    </xdr:from>
    <xdr:to>
      <xdr:col>81</xdr:col>
      <xdr:colOff>50800</xdr:colOff>
      <xdr:row>61</xdr:row>
      <xdr:rowOff>137160</xdr:rowOff>
    </xdr:to>
    <xdr:cxnSp macro="">
      <xdr:nvCxnSpPr>
        <xdr:cNvPr id="557" name="直線コネクタ 556">
          <a:extLst>
            <a:ext uri="{FF2B5EF4-FFF2-40B4-BE49-F238E27FC236}">
              <a16:creationId xmlns:a16="http://schemas.microsoft.com/office/drawing/2014/main" id="{4F18C054-C3D9-4872-8DB6-EDABBEE14585}"/>
            </a:ext>
          </a:extLst>
        </xdr:cNvPr>
        <xdr:cNvCxnSpPr/>
      </xdr:nvCxnSpPr>
      <xdr:spPr>
        <a:xfrm>
          <a:off x="14592300" y="1057438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43906</xdr:rowOff>
    </xdr:from>
    <xdr:to>
      <xdr:col>72</xdr:col>
      <xdr:colOff>38100</xdr:colOff>
      <xdr:row>61</xdr:row>
      <xdr:rowOff>145506</xdr:rowOff>
    </xdr:to>
    <xdr:sp macro="" textlink="">
      <xdr:nvSpPr>
        <xdr:cNvPr id="558" name="楕円 557">
          <a:extLst>
            <a:ext uri="{FF2B5EF4-FFF2-40B4-BE49-F238E27FC236}">
              <a16:creationId xmlns:a16="http://schemas.microsoft.com/office/drawing/2014/main" id="{62DC8466-8AD4-404C-9BC3-B297E2A34C06}"/>
            </a:ext>
          </a:extLst>
        </xdr:cNvPr>
        <xdr:cNvSpPr/>
      </xdr:nvSpPr>
      <xdr:spPr>
        <a:xfrm>
          <a:off x="13652500" y="10502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94706</xdr:rowOff>
    </xdr:from>
    <xdr:to>
      <xdr:col>76</xdr:col>
      <xdr:colOff>114300</xdr:colOff>
      <xdr:row>61</xdr:row>
      <xdr:rowOff>115933</xdr:rowOff>
    </xdr:to>
    <xdr:cxnSp macro="">
      <xdr:nvCxnSpPr>
        <xdr:cNvPr id="559" name="直線コネクタ 558">
          <a:extLst>
            <a:ext uri="{FF2B5EF4-FFF2-40B4-BE49-F238E27FC236}">
              <a16:creationId xmlns:a16="http://schemas.microsoft.com/office/drawing/2014/main" id="{DF34DBA7-AC78-48B4-BF1C-288C44B210BF}"/>
            </a:ext>
          </a:extLst>
        </xdr:cNvPr>
        <xdr:cNvCxnSpPr/>
      </xdr:nvCxnSpPr>
      <xdr:spPr>
        <a:xfrm>
          <a:off x="13703300" y="10553156"/>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21046</xdr:rowOff>
    </xdr:from>
    <xdr:to>
      <xdr:col>67</xdr:col>
      <xdr:colOff>101600</xdr:colOff>
      <xdr:row>61</xdr:row>
      <xdr:rowOff>122646</xdr:rowOff>
    </xdr:to>
    <xdr:sp macro="" textlink="">
      <xdr:nvSpPr>
        <xdr:cNvPr id="560" name="楕円 559">
          <a:extLst>
            <a:ext uri="{FF2B5EF4-FFF2-40B4-BE49-F238E27FC236}">
              <a16:creationId xmlns:a16="http://schemas.microsoft.com/office/drawing/2014/main" id="{E684EE14-9978-42FC-AB22-63217FC88A11}"/>
            </a:ext>
          </a:extLst>
        </xdr:cNvPr>
        <xdr:cNvSpPr/>
      </xdr:nvSpPr>
      <xdr:spPr>
        <a:xfrm>
          <a:off x="12763500" y="1047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71846</xdr:rowOff>
    </xdr:from>
    <xdr:to>
      <xdr:col>71</xdr:col>
      <xdr:colOff>177800</xdr:colOff>
      <xdr:row>61</xdr:row>
      <xdr:rowOff>94706</xdr:rowOff>
    </xdr:to>
    <xdr:cxnSp macro="">
      <xdr:nvCxnSpPr>
        <xdr:cNvPr id="561" name="直線コネクタ 560">
          <a:extLst>
            <a:ext uri="{FF2B5EF4-FFF2-40B4-BE49-F238E27FC236}">
              <a16:creationId xmlns:a16="http://schemas.microsoft.com/office/drawing/2014/main" id="{4B609B20-C717-4704-A5E8-F437C67B6CA5}"/>
            </a:ext>
          </a:extLst>
        </xdr:cNvPr>
        <xdr:cNvCxnSpPr/>
      </xdr:nvCxnSpPr>
      <xdr:spPr>
        <a:xfrm>
          <a:off x="12814300" y="10530296"/>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119578</xdr:rowOff>
    </xdr:from>
    <xdr:ext cx="405111" cy="259045"/>
    <xdr:sp macro="" textlink="">
      <xdr:nvSpPr>
        <xdr:cNvPr id="562" name="n_1aveValue【学校施設】&#10;有形固定資産減価償却率">
          <a:extLst>
            <a:ext uri="{FF2B5EF4-FFF2-40B4-BE49-F238E27FC236}">
              <a16:creationId xmlns:a16="http://schemas.microsoft.com/office/drawing/2014/main" id="{F01F8D9A-4BB6-4EE9-A98A-B898A7296346}"/>
            </a:ext>
          </a:extLst>
        </xdr:cNvPr>
        <xdr:cNvSpPr txBox="1"/>
      </xdr:nvSpPr>
      <xdr:spPr>
        <a:xfrm>
          <a:off x="15266044" y="10235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111414</xdr:rowOff>
    </xdr:from>
    <xdr:ext cx="405111" cy="259045"/>
    <xdr:sp macro="" textlink="">
      <xdr:nvSpPr>
        <xdr:cNvPr id="563" name="n_2aveValue【学校施設】&#10;有形固定資産減価償却率">
          <a:extLst>
            <a:ext uri="{FF2B5EF4-FFF2-40B4-BE49-F238E27FC236}">
              <a16:creationId xmlns:a16="http://schemas.microsoft.com/office/drawing/2014/main" id="{714637C0-064A-4FD8-925D-D38DC98E83ED}"/>
            </a:ext>
          </a:extLst>
        </xdr:cNvPr>
        <xdr:cNvSpPr txBox="1"/>
      </xdr:nvSpPr>
      <xdr:spPr>
        <a:xfrm>
          <a:off x="14389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88554</xdr:rowOff>
    </xdr:from>
    <xdr:ext cx="405111" cy="259045"/>
    <xdr:sp macro="" textlink="">
      <xdr:nvSpPr>
        <xdr:cNvPr id="564" name="n_3aveValue【学校施設】&#10;有形固定資産減価償却率">
          <a:extLst>
            <a:ext uri="{FF2B5EF4-FFF2-40B4-BE49-F238E27FC236}">
              <a16:creationId xmlns:a16="http://schemas.microsoft.com/office/drawing/2014/main" id="{1F898D0A-826D-426B-B5A9-C2CF9D71302D}"/>
            </a:ext>
          </a:extLst>
        </xdr:cNvPr>
        <xdr:cNvSpPr txBox="1"/>
      </xdr:nvSpPr>
      <xdr:spPr>
        <a:xfrm>
          <a:off x="13500744" y="10204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46100</xdr:rowOff>
    </xdr:from>
    <xdr:ext cx="405111" cy="259045"/>
    <xdr:sp macro="" textlink="">
      <xdr:nvSpPr>
        <xdr:cNvPr id="565" name="n_4aveValue【学校施設】&#10;有形固定資産減価償却率">
          <a:extLst>
            <a:ext uri="{FF2B5EF4-FFF2-40B4-BE49-F238E27FC236}">
              <a16:creationId xmlns:a16="http://schemas.microsoft.com/office/drawing/2014/main" id="{A6B79CCA-0A6F-48DF-9563-D28C8945BAEA}"/>
            </a:ext>
          </a:extLst>
        </xdr:cNvPr>
        <xdr:cNvSpPr txBox="1"/>
      </xdr:nvSpPr>
      <xdr:spPr>
        <a:xfrm>
          <a:off x="12611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7637</xdr:rowOff>
    </xdr:from>
    <xdr:ext cx="405111" cy="259045"/>
    <xdr:sp macro="" textlink="">
      <xdr:nvSpPr>
        <xdr:cNvPr id="566" name="n_1mainValue【学校施設】&#10;有形固定資産減価償却率">
          <a:extLst>
            <a:ext uri="{FF2B5EF4-FFF2-40B4-BE49-F238E27FC236}">
              <a16:creationId xmlns:a16="http://schemas.microsoft.com/office/drawing/2014/main" id="{20BE6C81-C87E-4B37-8004-D2019711C74A}"/>
            </a:ext>
          </a:extLst>
        </xdr:cNvPr>
        <xdr:cNvSpPr txBox="1"/>
      </xdr:nvSpPr>
      <xdr:spPr>
        <a:xfrm>
          <a:off x="15266044" y="1063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157860</xdr:rowOff>
    </xdr:from>
    <xdr:ext cx="405111" cy="259045"/>
    <xdr:sp macro="" textlink="">
      <xdr:nvSpPr>
        <xdr:cNvPr id="567" name="n_2mainValue【学校施設】&#10;有形固定資産減価償却率">
          <a:extLst>
            <a:ext uri="{FF2B5EF4-FFF2-40B4-BE49-F238E27FC236}">
              <a16:creationId xmlns:a16="http://schemas.microsoft.com/office/drawing/2014/main" id="{890F43C3-09A7-4D44-9849-BC1198785FCF}"/>
            </a:ext>
          </a:extLst>
        </xdr:cNvPr>
        <xdr:cNvSpPr txBox="1"/>
      </xdr:nvSpPr>
      <xdr:spPr>
        <a:xfrm>
          <a:off x="14389744" y="10616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136633</xdr:rowOff>
    </xdr:from>
    <xdr:ext cx="405111" cy="259045"/>
    <xdr:sp macro="" textlink="">
      <xdr:nvSpPr>
        <xdr:cNvPr id="568" name="n_3mainValue【学校施設】&#10;有形固定資産減価償却率">
          <a:extLst>
            <a:ext uri="{FF2B5EF4-FFF2-40B4-BE49-F238E27FC236}">
              <a16:creationId xmlns:a16="http://schemas.microsoft.com/office/drawing/2014/main" id="{78DAD0E4-1AC5-4CCD-84F1-63C02ABD0B2E}"/>
            </a:ext>
          </a:extLst>
        </xdr:cNvPr>
        <xdr:cNvSpPr txBox="1"/>
      </xdr:nvSpPr>
      <xdr:spPr>
        <a:xfrm>
          <a:off x="13500744" y="105950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113773</xdr:rowOff>
    </xdr:from>
    <xdr:ext cx="405111" cy="259045"/>
    <xdr:sp macro="" textlink="">
      <xdr:nvSpPr>
        <xdr:cNvPr id="569" name="n_4mainValue【学校施設】&#10;有形固定資産減価償却率">
          <a:extLst>
            <a:ext uri="{FF2B5EF4-FFF2-40B4-BE49-F238E27FC236}">
              <a16:creationId xmlns:a16="http://schemas.microsoft.com/office/drawing/2014/main" id="{16D21414-8E1C-424F-9D3D-26D6288DA1EC}"/>
            </a:ext>
          </a:extLst>
        </xdr:cNvPr>
        <xdr:cNvSpPr txBox="1"/>
      </xdr:nvSpPr>
      <xdr:spPr>
        <a:xfrm>
          <a:off x="12611744" y="1057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DEF3009F-565A-4E47-9F10-0FAE067C3631}"/>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FB2F7DDE-8455-419C-8CEF-D19D3399AAC7}"/>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DB1552FD-1BAF-483C-988E-5FE8A8A7A70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9F51831D-0056-4D50-B65F-45D1A17C260C}"/>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34A71DA0-EAA0-4D41-A8BB-FB2B047ABCC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210C9F4C-5EF5-4AC8-B2B1-25E8233C8A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5D804597-7946-42AA-97D8-21E1E7056658}"/>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E51FC5E7-55EF-40EE-AB57-A7C653B57C4C}"/>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7D2337CC-933C-481E-83C8-D506F814DEA2}"/>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31EE3F4C-7F8D-4BC2-B57C-DDC797DF3454}"/>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80" name="直線コネクタ 579">
          <a:extLst>
            <a:ext uri="{FF2B5EF4-FFF2-40B4-BE49-F238E27FC236}">
              <a16:creationId xmlns:a16="http://schemas.microsoft.com/office/drawing/2014/main" id="{CAD604DA-DEC7-4BB6-BFC3-BBB404EEAD7C}"/>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1" name="テキスト ボックス 580">
          <a:extLst>
            <a:ext uri="{FF2B5EF4-FFF2-40B4-BE49-F238E27FC236}">
              <a16:creationId xmlns:a16="http://schemas.microsoft.com/office/drawing/2014/main" id="{363368BC-1315-4BAE-98E8-3C37E5CF6AA9}"/>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2" name="直線コネクタ 581">
          <a:extLst>
            <a:ext uri="{FF2B5EF4-FFF2-40B4-BE49-F238E27FC236}">
              <a16:creationId xmlns:a16="http://schemas.microsoft.com/office/drawing/2014/main" id="{020E0706-E536-45A9-B608-334C8002689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583" name="テキスト ボックス 582">
          <a:extLst>
            <a:ext uri="{FF2B5EF4-FFF2-40B4-BE49-F238E27FC236}">
              <a16:creationId xmlns:a16="http://schemas.microsoft.com/office/drawing/2014/main" id="{FED10AFF-DF58-4A74-9DEA-DDAE6774252B}"/>
            </a:ext>
          </a:extLst>
        </xdr:cNvPr>
        <xdr:cNvSpPr txBox="1"/>
      </xdr:nvSpPr>
      <xdr:spPr>
        <a:xfrm>
          <a:off x="17756701" y="1037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4" name="直線コネクタ 583">
          <a:extLst>
            <a:ext uri="{FF2B5EF4-FFF2-40B4-BE49-F238E27FC236}">
              <a16:creationId xmlns:a16="http://schemas.microsoft.com/office/drawing/2014/main" id="{FDF1E96D-C9E1-445F-87EE-B61813D0EEC6}"/>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585" name="テキスト ボックス 584">
          <a:extLst>
            <a:ext uri="{FF2B5EF4-FFF2-40B4-BE49-F238E27FC236}">
              <a16:creationId xmlns:a16="http://schemas.microsoft.com/office/drawing/2014/main" id="{83E955A9-ED92-48B7-9F12-33C8A58AFAD3}"/>
            </a:ext>
          </a:extLst>
        </xdr:cNvPr>
        <xdr:cNvSpPr txBox="1"/>
      </xdr:nvSpPr>
      <xdr:spPr>
        <a:xfrm>
          <a:off x="17756701" y="991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6" name="直線コネクタ 585">
          <a:extLst>
            <a:ext uri="{FF2B5EF4-FFF2-40B4-BE49-F238E27FC236}">
              <a16:creationId xmlns:a16="http://schemas.microsoft.com/office/drawing/2014/main" id="{E1C04EF5-72EA-4A40-B377-3D2765C58FA4}"/>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587" name="テキスト ボックス 586">
          <a:extLst>
            <a:ext uri="{FF2B5EF4-FFF2-40B4-BE49-F238E27FC236}">
              <a16:creationId xmlns:a16="http://schemas.microsoft.com/office/drawing/2014/main" id="{DD17F709-873F-4A04-8984-D7A3398CE251}"/>
            </a:ext>
          </a:extLst>
        </xdr:cNvPr>
        <xdr:cNvSpPr txBox="1"/>
      </xdr:nvSpPr>
      <xdr:spPr>
        <a:xfrm>
          <a:off x="17756701" y="945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8" name="直線コネクタ 587">
          <a:extLst>
            <a:ext uri="{FF2B5EF4-FFF2-40B4-BE49-F238E27FC236}">
              <a16:creationId xmlns:a16="http://schemas.microsoft.com/office/drawing/2014/main" id="{31259C89-2DB8-40B6-AB44-16203C2A9B1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9" name="テキスト ボックス 588">
          <a:extLst>
            <a:ext uri="{FF2B5EF4-FFF2-40B4-BE49-F238E27FC236}">
              <a16:creationId xmlns:a16="http://schemas.microsoft.com/office/drawing/2014/main" id="{FB2E126D-70DC-43D5-B8DE-DF153865F9F5}"/>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0" name="【学校施設】&#10;一人当たり面積グラフ枠">
          <a:extLst>
            <a:ext uri="{FF2B5EF4-FFF2-40B4-BE49-F238E27FC236}">
              <a16:creationId xmlns:a16="http://schemas.microsoft.com/office/drawing/2014/main" id="{F03CF729-508E-4D13-AD00-F67E71B003FC}"/>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79827</xdr:rowOff>
    </xdr:from>
    <xdr:to>
      <xdr:col>116</xdr:col>
      <xdr:colOff>62864</xdr:colOff>
      <xdr:row>63</xdr:row>
      <xdr:rowOff>125959</xdr:rowOff>
    </xdr:to>
    <xdr:cxnSp macro="">
      <xdr:nvCxnSpPr>
        <xdr:cNvPr id="591" name="直線コネクタ 590">
          <a:extLst>
            <a:ext uri="{FF2B5EF4-FFF2-40B4-BE49-F238E27FC236}">
              <a16:creationId xmlns:a16="http://schemas.microsoft.com/office/drawing/2014/main" id="{97E0EB10-C699-46CE-ABC4-9C9FB9D83E05}"/>
            </a:ext>
          </a:extLst>
        </xdr:cNvPr>
        <xdr:cNvCxnSpPr/>
      </xdr:nvCxnSpPr>
      <xdr:spPr>
        <a:xfrm flipV="1">
          <a:off x="22160864" y="9681027"/>
          <a:ext cx="0" cy="1246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129786</xdr:rowOff>
    </xdr:from>
    <xdr:ext cx="469744" cy="259045"/>
    <xdr:sp macro="" textlink="">
      <xdr:nvSpPr>
        <xdr:cNvPr id="592" name="【学校施設】&#10;一人当たり面積最小値テキスト">
          <a:extLst>
            <a:ext uri="{FF2B5EF4-FFF2-40B4-BE49-F238E27FC236}">
              <a16:creationId xmlns:a16="http://schemas.microsoft.com/office/drawing/2014/main" id="{566CFDFF-27D7-458B-8BBA-ECA7CEAAB432}"/>
            </a:ext>
          </a:extLst>
        </xdr:cNvPr>
        <xdr:cNvSpPr txBox="1"/>
      </xdr:nvSpPr>
      <xdr:spPr>
        <a:xfrm>
          <a:off x="22199600" y="10931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125959</xdr:rowOff>
    </xdr:from>
    <xdr:to>
      <xdr:col>116</xdr:col>
      <xdr:colOff>152400</xdr:colOff>
      <xdr:row>63</xdr:row>
      <xdr:rowOff>125959</xdr:rowOff>
    </xdr:to>
    <xdr:cxnSp macro="">
      <xdr:nvCxnSpPr>
        <xdr:cNvPr id="593" name="直線コネクタ 592">
          <a:extLst>
            <a:ext uri="{FF2B5EF4-FFF2-40B4-BE49-F238E27FC236}">
              <a16:creationId xmlns:a16="http://schemas.microsoft.com/office/drawing/2014/main" id="{E858C39F-267F-4F69-B2C8-181CAEB2A79E}"/>
            </a:ext>
          </a:extLst>
        </xdr:cNvPr>
        <xdr:cNvCxnSpPr/>
      </xdr:nvCxnSpPr>
      <xdr:spPr>
        <a:xfrm>
          <a:off x="22072600" y="10927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26504</xdr:rowOff>
    </xdr:from>
    <xdr:ext cx="534377" cy="259045"/>
    <xdr:sp macro="" textlink="">
      <xdr:nvSpPr>
        <xdr:cNvPr id="594" name="【学校施設】&#10;一人当たり面積最大値テキスト">
          <a:extLst>
            <a:ext uri="{FF2B5EF4-FFF2-40B4-BE49-F238E27FC236}">
              <a16:creationId xmlns:a16="http://schemas.microsoft.com/office/drawing/2014/main" id="{DFA6FEF3-CBC3-42E4-8467-48AD945838C3}"/>
            </a:ext>
          </a:extLst>
        </xdr:cNvPr>
        <xdr:cNvSpPr txBox="1"/>
      </xdr:nvSpPr>
      <xdr:spPr>
        <a:xfrm>
          <a:off x="22199600" y="945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79827</xdr:rowOff>
    </xdr:from>
    <xdr:to>
      <xdr:col>116</xdr:col>
      <xdr:colOff>152400</xdr:colOff>
      <xdr:row>56</xdr:row>
      <xdr:rowOff>79827</xdr:rowOff>
    </xdr:to>
    <xdr:cxnSp macro="">
      <xdr:nvCxnSpPr>
        <xdr:cNvPr id="595" name="直線コネクタ 594">
          <a:extLst>
            <a:ext uri="{FF2B5EF4-FFF2-40B4-BE49-F238E27FC236}">
              <a16:creationId xmlns:a16="http://schemas.microsoft.com/office/drawing/2014/main" id="{6BE66FA2-13FF-493B-9972-22E4F7400DDC}"/>
            </a:ext>
          </a:extLst>
        </xdr:cNvPr>
        <xdr:cNvCxnSpPr/>
      </xdr:nvCxnSpPr>
      <xdr:spPr>
        <a:xfrm>
          <a:off x="22072600" y="9681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63873</xdr:rowOff>
    </xdr:from>
    <xdr:ext cx="469744" cy="259045"/>
    <xdr:sp macro="" textlink="">
      <xdr:nvSpPr>
        <xdr:cNvPr id="596" name="【学校施設】&#10;一人当たり面積平均値テキスト">
          <a:extLst>
            <a:ext uri="{FF2B5EF4-FFF2-40B4-BE49-F238E27FC236}">
              <a16:creationId xmlns:a16="http://schemas.microsoft.com/office/drawing/2014/main" id="{BA09E446-2A1A-469A-835C-56FDF261452B}"/>
            </a:ext>
          </a:extLst>
        </xdr:cNvPr>
        <xdr:cNvSpPr txBox="1"/>
      </xdr:nvSpPr>
      <xdr:spPr>
        <a:xfrm>
          <a:off x="22199600" y="106937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85446</xdr:rowOff>
    </xdr:from>
    <xdr:to>
      <xdr:col>116</xdr:col>
      <xdr:colOff>114300</xdr:colOff>
      <xdr:row>63</xdr:row>
      <xdr:rowOff>15596</xdr:rowOff>
    </xdr:to>
    <xdr:sp macro="" textlink="">
      <xdr:nvSpPr>
        <xdr:cNvPr id="597" name="フローチャート: 判断 596">
          <a:extLst>
            <a:ext uri="{FF2B5EF4-FFF2-40B4-BE49-F238E27FC236}">
              <a16:creationId xmlns:a16="http://schemas.microsoft.com/office/drawing/2014/main" id="{EDACFA07-5174-4D60-975C-7F332636601D}"/>
            </a:ext>
          </a:extLst>
        </xdr:cNvPr>
        <xdr:cNvSpPr/>
      </xdr:nvSpPr>
      <xdr:spPr>
        <a:xfrm>
          <a:off x="22110700" y="10715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89560</xdr:rowOff>
    </xdr:from>
    <xdr:to>
      <xdr:col>112</xdr:col>
      <xdr:colOff>38100</xdr:colOff>
      <xdr:row>63</xdr:row>
      <xdr:rowOff>19710</xdr:rowOff>
    </xdr:to>
    <xdr:sp macro="" textlink="">
      <xdr:nvSpPr>
        <xdr:cNvPr id="598" name="フローチャート: 判断 597">
          <a:extLst>
            <a:ext uri="{FF2B5EF4-FFF2-40B4-BE49-F238E27FC236}">
              <a16:creationId xmlns:a16="http://schemas.microsoft.com/office/drawing/2014/main" id="{F1D76D08-9A5D-4FEB-A617-9BCE3073DACB}"/>
            </a:ext>
          </a:extLst>
        </xdr:cNvPr>
        <xdr:cNvSpPr/>
      </xdr:nvSpPr>
      <xdr:spPr>
        <a:xfrm>
          <a:off x="21272500" y="10719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96921</xdr:rowOff>
    </xdr:from>
    <xdr:to>
      <xdr:col>107</xdr:col>
      <xdr:colOff>101600</xdr:colOff>
      <xdr:row>63</xdr:row>
      <xdr:rowOff>27071</xdr:rowOff>
    </xdr:to>
    <xdr:sp macro="" textlink="">
      <xdr:nvSpPr>
        <xdr:cNvPr id="599" name="フローチャート: 判断 598">
          <a:extLst>
            <a:ext uri="{FF2B5EF4-FFF2-40B4-BE49-F238E27FC236}">
              <a16:creationId xmlns:a16="http://schemas.microsoft.com/office/drawing/2014/main" id="{74127A18-026C-4166-AE23-889805CC16EC}"/>
            </a:ext>
          </a:extLst>
        </xdr:cNvPr>
        <xdr:cNvSpPr/>
      </xdr:nvSpPr>
      <xdr:spPr>
        <a:xfrm>
          <a:off x="20383500" y="1072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103870</xdr:rowOff>
    </xdr:from>
    <xdr:to>
      <xdr:col>102</xdr:col>
      <xdr:colOff>165100</xdr:colOff>
      <xdr:row>63</xdr:row>
      <xdr:rowOff>34020</xdr:rowOff>
    </xdr:to>
    <xdr:sp macro="" textlink="">
      <xdr:nvSpPr>
        <xdr:cNvPr id="600" name="フローチャート: 判断 599">
          <a:extLst>
            <a:ext uri="{FF2B5EF4-FFF2-40B4-BE49-F238E27FC236}">
              <a16:creationId xmlns:a16="http://schemas.microsoft.com/office/drawing/2014/main" id="{EE0E1B05-8229-45C0-82F7-0BA631449563}"/>
            </a:ext>
          </a:extLst>
        </xdr:cNvPr>
        <xdr:cNvSpPr/>
      </xdr:nvSpPr>
      <xdr:spPr>
        <a:xfrm>
          <a:off x="19494500" y="10733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107117</xdr:rowOff>
    </xdr:from>
    <xdr:to>
      <xdr:col>98</xdr:col>
      <xdr:colOff>38100</xdr:colOff>
      <xdr:row>63</xdr:row>
      <xdr:rowOff>37267</xdr:rowOff>
    </xdr:to>
    <xdr:sp macro="" textlink="">
      <xdr:nvSpPr>
        <xdr:cNvPr id="601" name="フローチャート: 判断 600">
          <a:extLst>
            <a:ext uri="{FF2B5EF4-FFF2-40B4-BE49-F238E27FC236}">
              <a16:creationId xmlns:a16="http://schemas.microsoft.com/office/drawing/2014/main" id="{5A13FB1A-69B3-4F79-8DF0-BAC6745F937C}"/>
            </a:ext>
          </a:extLst>
        </xdr:cNvPr>
        <xdr:cNvSpPr/>
      </xdr:nvSpPr>
      <xdr:spPr>
        <a:xfrm>
          <a:off x="18605500" y="1073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6CB618D2-CC32-40F2-9AAB-11949FCDDB63}"/>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12E7F33-03A6-41D8-B71C-9F0339D8E2C8}"/>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87ACCF3-4AD7-4546-B33C-3652F6FB2CB4}"/>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33E6357D-D43F-40FB-8A2C-F26359C5CF9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1095060A-5098-4249-9EC6-F4EF69700893}"/>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82566</xdr:rowOff>
    </xdr:from>
    <xdr:to>
      <xdr:col>116</xdr:col>
      <xdr:colOff>114300</xdr:colOff>
      <xdr:row>63</xdr:row>
      <xdr:rowOff>12716</xdr:rowOff>
    </xdr:to>
    <xdr:sp macro="" textlink="">
      <xdr:nvSpPr>
        <xdr:cNvPr id="607" name="楕円 606">
          <a:extLst>
            <a:ext uri="{FF2B5EF4-FFF2-40B4-BE49-F238E27FC236}">
              <a16:creationId xmlns:a16="http://schemas.microsoft.com/office/drawing/2014/main" id="{0F306265-C64B-40EE-9153-A7E2DFEF588A}"/>
            </a:ext>
          </a:extLst>
        </xdr:cNvPr>
        <xdr:cNvSpPr/>
      </xdr:nvSpPr>
      <xdr:spPr>
        <a:xfrm>
          <a:off x="22110700" y="10712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105443</xdr:rowOff>
    </xdr:from>
    <xdr:ext cx="469744" cy="259045"/>
    <xdr:sp macro="" textlink="">
      <xdr:nvSpPr>
        <xdr:cNvPr id="608" name="【学校施設】&#10;一人当たり面積該当値テキスト">
          <a:extLst>
            <a:ext uri="{FF2B5EF4-FFF2-40B4-BE49-F238E27FC236}">
              <a16:creationId xmlns:a16="http://schemas.microsoft.com/office/drawing/2014/main" id="{E9975084-984A-4208-A421-D2EE113E576B}"/>
            </a:ext>
          </a:extLst>
        </xdr:cNvPr>
        <xdr:cNvSpPr txBox="1"/>
      </xdr:nvSpPr>
      <xdr:spPr>
        <a:xfrm>
          <a:off x="22199600" y="105638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90201</xdr:rowOff>
    </xdr:from>
    <xdr:to>
      <xdr:col>112</xdr:col>
      <xdr:colOff>38100</xdr:colOff>
      <xdr:row>63</xdr:row>
      <xdr:rowOff>20351</xdr:rowOff>
    </xdr:to>
    <xdr:sp macro="" textlink="">
      <xdr:nvSpPr>
        <xdr:cNvPr id="609" name="楕円 608">
          <a:extLst>
            <a:ext uri="{FF2B5EF4-FFF2-40B4-BE49-F238E27FC236}">
              <a16:creationId xmlns:a16="http://schemas.microsoft.com/office/drawing/2014/main" id="{E1C14768-8756-42DE-9735-C693831238C7}"/>
            </a:ext>
          </a:extLst>
        </xdr:cNvPr>
        <xdr:cNvSpPr/>
      </xdr:nvSpPr>
      <xdr:spPr>
        <a:xfrm>
          <a:off x="21272500" y="10720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133366</xdr:rowOff>
    </xdr:from>
    <xdr:to>
      <xdr:col>116</xdr:col>
      <xdr:colOff>63500</xdr:colOff>
      <xdr:row>62</xdr:row>
      <xdr:rowOff>141001</xdr:rowOff>
    </xdr:to>
    <xdr:cxnSp macro="">
      <xdr:nvCxnSpPr>
        <xdr:cNvPr id="610" name="直線コネクタ 609">
          <a:extLst>
            <a:ext uri="{FF2B5EF4-FFF2-40B4-BE49-F238E27FC236}">
              <a16:creationId xmlns:a16="http://schemas.microsoft.com/office/drawing/2014/main" id="{25B1E60C-2B81-4385-B9D0-2956B4F5E3A3}"/>
            </a:ext>
          </a:extLst>
        </xdr:cNvPr>
        <xdr:cNvCxnSpPr/>
      </xdr:nvCxnSpPr>
      <xdr:spPr>
        <a:xfrm flipV="1">
          <a:off x="21323300" y="10763266"/>
          <a:ext cx="838200" cy="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93721</xdr:rowOff>
    </xdr:from>
    <xdr:to>
      <xdr:col>107</xdr:col>
      <xdr:colOff>101600</xdr:colOff>
      <xdr:row>63</xdr:row>
      <xdr:rowOff>23871</xdr:rowOff>
    </xdr:to>
    <xdr:sp macro="" textlink="">
      <xdr:nvSpPr>
        <xdr:cNvPr id="611" name="楕円 610">
          <a:extLst>
            <a:ext uri="{FF2B5EF4-FFF2-40B4-BE49-F238E27FC236}">
              <a16:creationId xmlns:a16="http://schemas.microsoft.com/office/drawing/2014/main" id="{72EDE1BC-3C53-401E-AC1E-2836FE4DDE24}"/>
            </a:ext>
          </a:extLst>
        </xdr:cNvPr>
        <xdr:cNvSpPr/>
      </xdr:nvSpPr>
      <xdr:spPr>
        <a:xfrm>
          <a:off x="20383500" y="10723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141001</xdr:rowOff>
    </xdr:from>
    <xdr:to>
      <xdr:col>111</xdr:col>
      <xdr:colOff>177800</xdr:colOff>
      <xdr:row>62</xdr:row>
      <xdr:rowOff>144521</xdr:rowOff>
    </xdr:to>
    <xdr:cxnSp macro="">
      <xdr:nvCxnSpPr>
        <xdr:cNvPr id="612" name="直線コネクタ 611">
          <a:extLst>
            <a:ext uri="{FF2B5EF4-FFF2-40B4-BE49-F238E27FC236}">
              <a16:creationId xmlns:a16="http://schemas.microsoft.com/office/drawing/2014/main" id="{25AEDC12-6940-4A6B-A243-9AF84EE5D9ED}"/>
            </a:ext>
          </a:extLst>
        </xdr:cNvPr>
        <xdr:cNvCxnSpPr/>
      </xdr:nvCxnSpPr>
      <xdr:spPr>
        <a:xfrm flipV="1">
          <a:off x="20434300" y="10770901"/>
          <a:ext cx="889000" cy="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99710</xdr:rowOff>
    </xdr:from>
    <xdr:to>
      <xdr:col>102</xdr:col>
      <xdr:colOff>165100</xdr:colOff>
      <xdr:row>63</xdr:row>
      <xdr:rowOff>29860</xdr:rowOff>
    </xdr:to>
    <xdr:sp macro="" textlink="">
      <xdr:nvSpPr>
        <xdr:cNvPr id="613" name="楕円 612">
          <a:extLst>
            <a:ext uri="{FF2B5EF4-FFF2-40B4-BE49-F238E27FC236}">
              <a16:creationId xmlns:a16="http://schemas.microsoft.com/office/drawing/2014/main" id="{319A1205-20C0-411E-BD37-E235E87087FA}"/>
            </a:ext>
          </a:extLst>
        </xdr:cNvPr>
        <xdr:cNvSpPr/>
      </xdr:nvSpPr>
      <xdr:spPr>
        <a:xfrm>
          <a:off x="19494500" y="1072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144521</xdr:rowOff>
    </xdr:from>
    <xdr:to>
      <xdr:col>107</xdr:col>
      <xdr:colOff>50800</xdr:colOff>
      <xdr:row>62</xdr:row>
      <xdr:rowOff>150510</xdr:rowOff>
    </xdr:to>
    <xdr:cxnSp macro="">
      <xdr:nvCxnSpPr>
        <xdr:cNvPr id="614" name="直線コネクタ 613">
          <a:extLst>
            <a:ext uri="{FF2B5EF4-FFF2-40B4-BE49-F238E27FC236}">
              <a16:creationId xmlns:a16="http://schemas.microsoft.com/office/drawing/2014/main" id="{DE2F501D-DF40-4829-B5D1-0AB2F7CA5C62}"/>
            </a:ext>
          </a:extLst>
        </xdr:cNvPr>
        <xdr:cNvCxnSpPr/>
      </xdr:nvCxnSpPr>
      <xdr:spPr>
        <a:xfrm flipV="1">
          <a:off x="19545300" y="10774421"/>
          <a:ext cx="889000" cy="5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105791</xdr:rowOff>
    </xdr:from>
    <xdr:to>
      <xdr:col>98</xdr:col>
      <xdr:colOff>38100</xdr:colOff>
      <xdr:row>63</xdr:row>
      <xdr:rowOff>35941</xdr:rowOff>
    </xdr:to>
    <xdr:sp macro="" textlink="">
      <xdr:nvSpPr>
        <xdr:cNvPr id="615" name="楕円 614">
          <a:extLst>
            <a:ext uri="{FF2B5EF4-FFF2-40B4-BE49-F238E27FC236}">
              <a16:creationId xmlns:a16="http://schemas.microsoft.com/office/drawing/2014/main" id="{C47BF957-6536-463B-BC20-2865B5280AFD}"/>
            </a:ext>
          </a:extLst>
        </xdr:cNvPr>
        <xdr:cNvSpPr/>
      </xdr:nvSpPr>
      <xdr:spPr>
        <a:xfrm>
          <a:off x="18605500" y="10735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150510</xdr:rowOff>
    </xdr:from>
    <xdr:to>
      <xdr:col>102</xdr:col>
      <xdr:colOff>114300</xdr:colOff>
      <xdr:row>62</xdr:row>
      <xdr:rowOff>156591</xdr:rowOff>
    </xdr:to>
    <xdr:cxnSp macro="">
      <xdr:nvCxnSpPr>
        <xdr:cNvPr id="616" name="直線コネクタ 615">
          <a:extLst>
            <a:ext uri="{FF2B5EF4-FFF2-40B4-BE49-F238E27FC236}">
              <a16:creationId xmlns:a16="http://schemas.microsoft.com/office/drawing/2014/main" id="{FD8677F0-DD5C-4845-B405-7C4A42402361}"/>
            </a:ext>
          </a:extLst>
        </xdr:cNvPr>
        <xdr:cNvCxnSpPr/>
      </xdr:nvCxnSpPr>
      <xdr:spPr>
        <a:xfrm flipV="1">
          <a:off x="18656300" y="10780410"/>
          <a:ext cx="889000" cy="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36237</xdr:rowOff>
    </xdr:from>
    <xdr:ext cx="469744" cy="259045"/>
    <xdr:sp macro="" textlink="">
      <xdr:nvSpPr>
        <xdr:cNvPr id="617" name="n_1aveValue【学校施設】&#10;一人当たり面積">
          <a:extLst>
            <a:ext uri="{FF2B5EF4-FFF2-40B4-BE49-F238E27FC236}">
              <a16:creationId xmlns:a16="http://schemas.microsoft.com/office/drawing/2014/main" id="{B5912C64-B4EF-4CF9-B2F7-8D5AAD91F919}"/>
            </a:ext>
          </a:extLst>
        </xdr:cNvPr>
        <xdr:cNvSpPr txBox="1"/>
      </xdr:nvSpPr>
      <xdr:spPr>
        <a:xfrm>
          <a:off x="21075727" y="1049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18198</xdr:rowOff>
    </xdr:from>
    <xdr:ext cx="469744" cy="259045"/>
    <xdr:sp macro="" textlink="">
      <xdr:nvSpPr>
        <xdr:cNvPr id="618" name="n_2aveValue【学校施設】&#10;一人当たり面積">
          <a:extLst>
            <a:ext uri="{FF2B5EF4-FFF2-40B4-BE49-F238E27FC236}">
              <a16:creationId xmlns:a16="http://schemas.microsoft.com/office/drawing/2014/main" id="{CC96CE83-D6C6-4A28-9FC9-3D0EE8ACA1A1}"/>
            </a:ext>
          </a:extLst>
        </xdr:cNvPr>
        <xdr:cNvSpPr txBox="1"/>
      </xdr:nvSpPr>
      <xdr:spPr>
        <a:xfrm>
          <a:off x="20199427" y="108195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25147</xdr:rowOff>
    </xdr:from>
    <xdr:ext cx="469744" cy="259045"/>
    <xdr:sp macro="" textlink="">
      <xdr:nvSpPr>
        <xdr:cNvPr id="619" name="n_3aveValue【学校施設】&#10;一人当たり面積">
          <a:extLst>
            <a:ext uri="{FF2B5EF4-FFF2-40B4-BE49-F238E27FC236}">
              <a16:creationId xmlns:a16="http://schemas.microsoft.com/office/drawing/2014/main" id="{1A5A226B-9DA2-4D55-96BD-BA06E0F370B5}"/>
            </a:ext>
          </a:extLst>
        </xdr:cNvPr>
        <xdr:cNvSpPr txBox="1"/>
      </xdr:nvSpPr>
      <xdr:spPr>
        <a:xfrm>
          <a:off x="19310427" y="10826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28394</xdr:rowOff>
    </xdr:from>
    <xdr:ext cx="469744" cy="259045"/>
    <xdr:sp macro="" textlink="">
      <xdr:nvSpPr>
        <xdr:cNvPr id="620" name="n_4aveValue【学校施設】&#10;一人当たり面積">
          <a:extLst>
            <a:ext uri="{FF2B5EF4-FFF2-40B4-BE49-F238E27FC236}">
              <a16:creationId xmlns:a16="http://schemas.microsoft.com/office/drawing/2014/main" id="{A0FEE584-8D4D-47AD-89A6-8C9D1A71EEC8}"/>
            </a:ext>
          </a:extLst>
        </xdr:cNvPr>
        <xdr:cNvSpPr txBox="1"/>
      </xdr:nvSpPr>
      <xdr:spPr>
        <a:xfrm>
          <a:off x="18421427" y="1082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11478</xdr:rowOff>
    </xdr:from>
    <xdr:ext cx="469744" cy="259045"/>
    <xdr:sp macro="" textlink="">
      <xdr:nvSpPr>
        <xdr:cNvPr id="621" name="n_1mainValue【学校施設】&#10;一人当たり面積">
          <a:extLst>
            <a:ext uri="{FF2B5EF4-FFF2-40B4-BE49-F238E27FC236}">
              <a16:creationId xmlns:a16="http://schemas.microsoft.com/office/drawing/2014/main" id="{E23790E8-3331-44C8-99BA-29E4013E75DF}"/>
            </a:ext>
          </a:extLst>
        </xdr:cNvPr>
        <xdr:cNvSpPr txBox="1"/>
      </xdr:nvSpPr>
      <xdr:spPr>
        <a:xfrm>
          <a:off x="21075727" y="10812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40398</xdr:rowOff>
    </xdr:from>
    <xdr:ext cx="469744" cy="259045"/>
    <xdr:sp macro="" textlink="">
      <xdr:nvSpPr>
        <xdr:cNvPr id="622" name="n_2mainValue【学校施設】&#10;一人当たり面積">
          <a:extLst>
            <a:ext uri="{FF2B5EF4-FFF2-40B4-BE49-F238E27FC236}">
              <a16:creationId xmlns:a16="http://schemas.microsoft.com/office/drawing/2014/main" id="{D8FDE00E-F188-4B7E-BDF6-98C4113468C9}"/>
            </a:ext>
          </a:extLst>
        </xdr:cNvPr>
        <xdr:cNvSpPr txBox="1"/>
      </xdr:nvSpPr>
      <xdr:spPr>
        <a:xfrm>
          <a:off x="20199427" y="10498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46387</xdr:rowOff>
    </xdr:from>
    <xdr:ext cx="469744" cy="259045"/>
    <xdr:sp macro="" textlink="">
      <xdr:nvSpPr>
        <xdr:cNvPr id="623" name="n_3mainValue【学校施設】&#10;一人当たり面積">
          <a:extLst>
            <a:ext uri="{FF2B5EF4-FFF2-40B4-BE49-F238E27FC236}">
              <a16:creationId xmlns:a16="http://schemas.microsoft.com/office/drawing/2014/main" id="{E8B621ED-490A-40D6-9728-42FEFBE6A3F5}"/>
            </a:ext>
          </a:extLst>
        </xdr:cNvPr>
        <xdr:cNvSpPr txBox="1"/>
      </xdr:nvSpPr>
      <xdr:spPr>
        <a:xfrm>
          <a:off x="19310427" y="10504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52468</xdr:rowOff>
    </xdr:from>
    <xdr:ext cx="469744" cy="259045"/>
    <xdr:sp macro="" textlink="">
      <xdr:nvSpPr>
        <xdr:cNvPr id="624" name="n_4mainValue【学校施設】&#10;一人当たり面積">
          <a:extLst>
            <a:ext uri="{FF2B5EF4-FFF2-40B4-BE49-F238E27FC236}">
              <a16:creationId xmlns:a16="http://schemas.microsoft.com/office/drawing/2014/main" id="{D4D2FDE1-97D4-494B-9D6F-93A4498C0709}"/>
            </a:ext>
          </a:extLst>
        </xdr:cNvPr>
        <xdr:cNvSpPr txBox="1"/>
      </xdr:nvSpPr>
      <xdr:spPr>
        <a:xfrm>
          <a:off x="18421427" y="10510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5" name="正方形/長方形 624">
          <a:extLst>
            <a:ext uri="{FF2B5EF4-FFF2-40B4-BE49-F238E27FC236}">
              <a16:creationId xmlns:a16="http://schemas.microsoft.com/office/drawing/2014/main" id="{91B7DF73-2DF8-404A-8239-963509B3A9EC}"/>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6" name="正方形/長方形 625">
          <a:extLst>
            <a:ext uri="{FF2B5EF4-FFF2-40B4-BE49-F238E27FC236}">
              <a16:creationId xmlns:a16="http://schemas.microsoft.com/office/drawing/2014/main" id="{1E92EDB8-AFB0-488D-AD49-806FA67795A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7" name="正方形/長方形 626">
          <a:extLst>
            <a:ext uri="{FF2B5EF4-FFF2-40B4-BE49-F238E27FC236}">
              <a16:creationId xmlns:a16="http://schemas.microsoft.com/office/drawing/2014/main" id="{A0B41634-EAEA-4A47-A024-C9108B6CDF6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8" name="正方形/長方形 627">
          <a:extLst>
            <a:ext uri="{FF2B5EF4-FFF2-40B4-BE49-F238E27FC236}">
              <a16:creationId xmlns:a16="http://schemas.microsoft.com/office/drawing/2014/main" id="{C8C2A6C0-4208-44E2-89DC-2D82DAA8EBA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9" name="正方形/長方形 628">
          <a:extLst>
            <a:ext uri="{FF2B5EF4-FFF2-40B4-BE49-F238E27FC236}">
              <a16:creationId xmlns:a16="http://schemas.microsoft.com/office/drawing/2014/main" id="{F4E845C0-3E3B-4E31-9865-6F1510D2D4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0" name="正方形/長方形 629">
          <a:extLst>
            <a:ext uri="{FF2B5EF4-FFF2-40B4-BE49-F238E27FC236}">
              <a16:creationId xmlns:a16="http://schemas.microsoft.com/office/drawing/2014/main" id="{9B8CCEC0-1F61-45F6-A509-551CA16DC3B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1" name="正方形/長方形 630">
          <a:extLst>
            <a:ext uri="{FF2B5EF4-FFF2-40B4-BE49-F238E27FC236}">
              <a16:creationId xmlns:a16="http://schemas.microsoft.com/office/drawing/2014/main" id="{A67E2818-EAF8-40FA-A7C1-9DDB206E680C}"/>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2" name="正方形/長方形 631">
          <a:extLst>
            <a:ext uri="{FF2B5EF4-FFF2-40B4-BE49-F238E27FC236}">
              <a16:creationId xmlns:a16="http://schemas.microsoft.com/office/drawing/2014/main" id="{EFDEF39E-7026-4E33-8910-E9147DD500B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3" name="正方形/長方形 632">
          <a:extLst>
            <a:ext uri="{FF2B5EF4-FFF2-40B4-BE49-F238E27FC236}">
              <a16:creationId xmlns:a16="http://schemas.microsoft.com/office/drawing/2014/main" id="{E825FDE2-AD78-42DB-9315-F549D44CF884}"/>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4" name="正方形/長方形 633">
          <a:extLst>
            <a:ext uri="{FF2B5EF4-FFF2-40B4-BE49-F238E27FC236}">
              <a16:creationId xmlns:a16="http://schemas.microsoft.com/office/drawing/2014/main" id="{C3BFA405-4B46-4E23-A2E3-F8C01FB4839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5" name="正方形/長方形 634">
          <a:extLst>
            <a:ext uri="{FF2B5EF4-FFF2-40B4-BE49-F238E27FC236}">
              <a16:creationId xmlns:a16="http://schemas.microsoft.com/office/drawing/2014/main" id="{F7E5FC76-036C-4BDC-A99F-7DD5C50B2BDB}"/>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6" name="正方形/長方形 635">
          <a:extLst>
            <a:ext uri="{FF2B5EF4-FFF2-40B4-BE49-F238E27FC236}">
              <a16:creationId xmlns:a16="http://schemas.microsoft.com/office/drawing/2014/main" id="{EDC23708-CA80-4BFF-A4BA-A7A4E2A1938C}"/>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7" name="正方形/長方形 636">
          <a:extLst>
            <a:ext uri="{FF2B5EF4-FFF2-40B4-BE49-F238E27FC236}">
              <a16:creationId xmlns:a16="http://schemas.microsoft.com/office/drawing/2014/main" id="{8BE0D4C4-F40B-42E1-9E42-0B1A7A44AC4F}"/>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8" name="正方形/長方形 637">
          <a:extLst>
            <a:ext uri="{FF2B5EF4-FFF2-40B4-BE49-F238E27FC236}">
              <a16:creationId xmlns:a16="http://schemas.microsoft.com/office/drawing/2014/main" id="{4D77C58D-C653-4A89-AE53-8FE52F0318A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9" name="正方形/長方形 638">
          <a:extLst>
            <a:ext uri="{FF2B5EF4-FFF2-40B4-BE49-F238E27FC236}">
              <a16:creationId xmlns:a16="http://schemas.microsoft.com/office/drawing/2014/main" id="{6923F255-41C0-46E3-9F7B-EF23200182AC}"/>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0" name="正方形/長方形 639">
          <a:extLst>
            <a:ext uri="{FF2B5EF4-FFF2-40B4-BE49-F238E27FC236}">
              <a16:creationId xmlns:a16="http://schemas.microsoft.com/office/drawing/2014/main" id="{DE5B8BBC-A88B-4487-AE2A-42E7BD2F2DD1}"/>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1" name="正方形/長方形 640">
          <a:extLst>
            <a:ext uri="{FF2B5EF4-FFF2-40B4-BE49-F238E27FC236}">
              <a16:creationId xmlns:a16="http://schemas.microsoft.com/office/drawing/2014/main" id="{F62C98D0-6FE5-4C8E-9D5F-5CE92FFCA42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2" name="正方形/長方形 641">
          <a:extLst>
            <a:ext uri="{FF2B5EF4-FFF2-40B4-BE49-F238E27FC236}">
              <a16:creationId xmlns:a16="http://schemas.microsoft.com/office/drawing/2014/main" id="{39081135-2844-4546-A94C-7A9C40C68F62}"/>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3" name="正方形/長方形 642">
          <a:extLst>
            <a:ext uri="{FF2B5EF4-FFF2-40B4-BE49-F238E27FC236}">
              <a16:creationId xmlns:a16="http://schemas.microsoft.com/office/drawing/2014/main" id="{3D1D22E2-59D9-4EC1-A624-DCFA048F852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4" name="正方形/長方形 643">
          <a:extLst>
            <a:ext uri="{FF2B5EF4-FFF2-40B4-BE49-F238E27FC236}">
              <a16:creationId xmlns:a16="http://schemas.microsoft.com/office/drawing/2014/main" id="{425A1557-92C6-4A5B-91BC-639C7EB3957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5" name="正方形/長方形 644">
          <a:extLst>
            <a:ext uri="{FF2B5EF4-FFF2-40B4-BE49-F238E27FC236}">
              <a16:creationId xmlns:a16="http://schemas.microsoft.com/office/drawing/2014/main" id="{415050FC-7677-4CED-86E4-9CEF4FBE7A48}"/>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6" name="正方形/長方形 645">
          <a:extLst>
            <a:ext uri="{FF2B5EF4-FFF2-40B4-BE49-F238E27FC236}">
              <a16:creationId xmlns:a16="http://schemas.microsoft.com/office/drawing/2014/main" id="{002911F1-FB6B-4323-8356-7A559CCFD43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7" name="正方形/長方形 646">
          <a:extLst>
            <a:ext uri="{FF2B5EF4-FFF2-40B4-BE49-F238E27FC236}">
              <a16:creationId xmlns:a16="http://schemas.microsoft.com/office/drawing/2014/main" id="{EC62D57A-116D-438F-BE0E-FB463B5691D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8" name="正方形/長方形 647">
          <a:extLst>
            <a:ext uri="{FF2B5EF4-FFF2-40B4-BE49-F238E27FC236}">
              <a16:creationId xmlns:a16="http://schemas.microsoft.com/office/drawing/2014/main" id="{43AC4E3D-7113-4AE4-9113-62EC466C91C5}"/>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649" name="正方形/長方形 648">
          <a:extLst>
            <a:ext uri="{FF2B5EF4-FFF2-40B4-BE49-F238E27FC236}">
              <a16:creationId xmlns:a16="http://schemas.microsoft.com/office/drawing/2014/main" id="{001B1812-42A2-4D04-A8E8-309FB7EB511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50" name="正方形/長方形 649">
          <a:extLst>
            <a:ext uri="{FF2B5EF4-FFF2-40B4-BE49-F238E27FC236}">
              <a16:creationId xmlns:a16="http://schemas.microsoft.com/office/drawing/2014/main" id="{3A7AC625-39B3-4558-8B69-DFDF29B73F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51" name="正方形/長方形 650">
          <a:extLst>
            <a:ext uri="{FF2B5EF4-FFF2-40B4-BE49-F238E27FC236}">
              <a16:creationId xmlns:a16="http://schemas.microsoft.com/office/drawing/2014/main" id="{B857DA4F-A502-42AA-87C0-8918BBA88FC7}"/>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52" name="正方形/長方形 651">
          <a:extLst>
            <a:ext uri="{FF2B5EF4-FFF2-40B4-BE49-F238E27FC236}">
              <a16:creationId xmlns:a16="http://schemas.microsoft.com/office/drawing/2014/main" id="{87C4670B-6F73-4FBB-8A91-370B23ED7FA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53" name="正方形/長方形 652">
          <a:extLst>
            <a:ext uri="{FF2B5EF4-FFF2-40B4-BE49-F238E27FC236}">
              <a16:creationId xmlns:a16="http://schemas.microsoft.com/office/drawing/2014/main" id="{371ED598-1B03-47AB-921F-CCC7082A9BE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54" name="正方形/長方形 653">
          <a:extLst>
            <a:ext uri="{FF2B5EF4-FFF2-40B4-BE49-F238E27FC236}">
              <a16:creationId xmlns:a16="http://schemas.microsoft.com/office/drawing/2014/main" id="{849E9AC9-5F79-4305-8A1F-B980429D75C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5" name="正方形/長方形 654">
          <a:extLst>
            <a:ext uri="{FF2B5EF4-FFF2-40B4-BE49-F238E27FC236}">
              <a16:creationId xmlns:a16="http://schemas.microsoft.com/office/drawing/2014/main" id="{C1A0410C-0967-4723-BE85-93A61BC61D2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6" name="正方形/長方形 655">
          <a:extLst>
            <a:ext uri="{FF2B5EF4-FFF2-40B4-BE49-F238E27FC236}">
              <a16:creationId xmlns:a16="http://schemas.microsoft.com/office/drawing/2014/main" id="{8DE6F4B1-7823-4FA7-B84A-FBC9C1C60E4E}"/>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657" name="正方形/長方形 656">
          <a:extLst>
            <a:ext uri="{FF2B5EF4-FFF2-40B4-BE49-F238E27FC236}">
              <a16:creationId xmlns:a16="http://schemas.microsoft.com/office/drawing/2014/main" id="{46E82EF0-795F-4B5D-B237-74B9299437F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8" name="正方形/長方形 657">
          <a:extLst>
            <a:ext uri="{FF2B5EF4-FFF2-40B4-BE49-F238E27FC236}">
              <a16:creationId xmlns:a16="http://schemas.microsoft.com/office/drawing/2014/main" id="{48D1737A-0C6B-4351-B2CB-52E3CE4BA05F}"/>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9" name="テキスト ボックス 658">
          <a:extLst>
            <a:ext uri="{FF2B5EF4-FFF2-40B4-BE49-F238E27FC236}">
              <a16:creationId xmlns:a16="http://schemas.microsoft.com/office/drawing/2014/main" id="{05B2E39F-F81B-4AB0-A978-B33B7B13B168}"/>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類似団体と比較して認定こども園、橋りょう・トンネル及び公営住宅の有形固定資産減価償却率が低くなっている。そのうち、認定こども園については平成</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年度に建設したことによるもので、橋りょう・トンネル及び公営住宅については長寿命化計画に基づいた補修工事及び建替え等を実施しているためであり、引き続き同計画に基づいて計画的に取り組んでいく。</a:t>
          </a:r>
        </a:p>
        <a:p>
          <a:r>
            <a:rPr kumimoji="1" lang="ja-JP" altLang="en-US" sz="1300">
              <a:latin typeface="ＭＳ Ｐゴシック" panose="020B0600070205080204" pitchFamily="50" charset="-128"/>
              <a:ea typeface="ＭＳ Ｐゴシック" panose="020B0600070205080204" pitchFamily="50" charset="-128"/>
            </a:rPr>
            <a:t>　有形固定資産減価償却率が高くなっている学校施設については、令和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年度に策定した個別施設計画に基づいて老朽化対策に取り組んでいく。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2B6076E-FB4F-4DE3-BAA1-8F2327184B71}"/>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0966D3C-FFEF-4D33-A76F-BDB7DC02DE57}"/>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0E2E060-F348-452E-85E7-9E2D1EBF9A6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D4078BB-7F25-4842-A3F8-8CD4F318ED3A}"/>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北海道遠別町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51CB2CB-E216-48C2-8F9D-84465DC00B1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5B20798-1161-4AE7-9736-8D82299EA7E6}"/>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A55A12D3-D656-4E4C-81FF-49980ADFA76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5</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C5E919E-3678-4F88-99A5-2489188469BA}"/>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36B7B0E-DBEB-4128-9CDC-6927FDE8A1B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D34A00C-480A-487D-90E8-E0A5B021E2E3}"/>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2,335
2,248
590.80
6,276,581
6,130,086
145,594
2,903,771
5,873,799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9304531-EC1D-4679-841E-BE8F549527B8}"/>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(R6.1.1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CA91C6B-1020-4430-89C1-716EF61546A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AE1DD4D-D60B-4C7B-9C0C-73E55CE1719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ECCDD6A-DD0D-47D4-8860-87D62D2DFCE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12063348-B6C3-4E18-8131-81CCF02B578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ECDD3D2D-9CDB-42AA-9386-6C1C38C97AE7}"/>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4757437-00D1-41FD-B80E-9E0B660BFB5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066FE2-5CC9-44B8-823C-F9D0DBB4F5F4}"/>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7DD30A4-9388-458E-995F-48E23CF5406C}"/>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ACBB7E2-2F60-466D-A3BA-2AF525AADCD7}"/>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70FD8BF-56FE-4FAC-AD34-33122BAD163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A0AB535-3DFE-44B4-9522-F0D73B523E1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D166FC5-CEA1-4D9D-8543-AC9E2C5B3A15}"/>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EBE92FC-EA13-4E5E-9CF6-924813A4131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3A57334-6491-488A-9EF6-22326F580318}"/>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965718B-50BA-42CB-98D9-2055F25EF3A8}"/>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8536A6A-CB76-4C05-BF80-AEB29ABACFD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2F2080D-651C-4A6D-AB1A-7E22D5802D5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DC85E4D0-8C78-45AB-84C8-68150C4469A1}"/>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18FC4E3-0368-4EA2-95F5-E45F821D0F3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5</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7F6A6850-3AF4-41A5-B4B5-34BE0AE7FA2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D44FF9A7-A7FA-4E29-9F27-6F0F3AFAEF6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BDB5D73-BA27-4952-94E9-68A6141C3A0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3B3BAD1-1FBA-4D52-90AE-1BC3C3E32E8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FA319071-2824-4ED2-A237-E3D00804B63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8A90BC18-91C7-4999-9BC6-C0EF0734188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E9CE00F-6531-4BBD-8E53-30914703B309}"/>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6AEFAD4E-6583-4CDA-8E14-87D195EBCCF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A19D95B-5B5C-4EA4-986B-7D1ACA03C622}"/>
            </a:ext>
          </a:extLst>
        </xdr:cNvPr>
        <xdr:cNvSpPr/>
      </xdr:nvSpPr>
      <xdr:spPr>
        <a:xfrm>
          <a:off x="762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E3B2914E-4D45-45B4-BEE3-3370A610BF6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DFF15D98-1A91-4C8C-A812-81002373A6A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ECF70DE6-E9EF-4524-B134-C0129E889557}"/>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EFAC877D-5037-4FC1-AF9E-9CC2BAFF2A99}"/>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DD09EC9A-AAD9-463A-BC02-C3838ABED4B4}"/>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BACF2F8A-F1CF-4781-8CCD-AC1A09EA11C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104F126-0019-4AF5-981C-49E50A7E3502}"/>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89DA6C20-D54C-47B7-9A8B-E2529538855D}"/>
            </a:ext>
          </a:extLst>
        </xdr:cNvPr>
        <xdr:cNvSpPr/>
      </xdr:nvSpPr>
      <xdr:spPr>
        <a:xfrm>
          <a:off x="6604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2F157D26-641C-4AE7-B002-3D366C4F5C7F}"/>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8DF73EE9-0106-4F14-9E53-0EF739A98C0B}"/>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0C8C1C77-0457-47D6-9065-4BC94C1ED21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35AF9D73-09B6-4406-8AE5-1EDD137FA5E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68E0371E-1ACD-46DA-9AAF-E85CB796A06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F0FCCFB0-26DA-496B-AD12-8FF6B6E0113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A78023B-C6AC-456D-8F0D-5D1862C0E0A8}"/>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FF849D25-4357-4701-BC3E-E9831A98CB1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895B7E3D-0B49-43DE-B980-2ADCD4F2DCD6}"/>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B556E6B1-E0F6-499F-BB9A-435B4586909E}"/>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039D0B5C-A9AF-4658-BA5D-C7E56BBD26A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1C92E579-D3D9-4BAE-9049-FD9A3131479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73A9FCE3-D7FD-4DBC-8424-D705B3DA602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B021CC39-2547-47E9-8AD8-A7761F77FF22}"/>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E0D112F9-05AF-4B7E-A8F6-5DF67803D50F}"/>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1B753E36-C662-414F-8B9F-DEA17B9E37D2}"/>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CF22A192-3FB5-4AB7-9007-FB0947B4E316}"/>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62318465-84F7-4ED3-85F6-BEA56BB14A4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6792EC86-407A-414D-8AD5-491B4323DD1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B9A32F6D-E2FF-45EE-881A-8B0BD921EDC5}"/>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582B9A2D-8DA2-4B63-AA11-C50CFFE8E6F1}"/>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5927EC99-D6D9-4299-A8A9-0CDDDB2B2AA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148F3FEB-C818-4ABA-9D5E-54107F6CE0A9}"/>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1069EC44-B6E2-4685-B684-220CB03BEF8F}"/>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91440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06EA8A08-8866-4EED-AFB9-463D023B92CC}"/>
            </a:ext>
          </a:extLst>
        </xdr:cNvPr>
        <xdr:cNvCxnSpPr/>
      </xdr:nvCxnSpPr>
      <xdr:spPr>
        <a:xfrm flipV="1">
          <a:off x="4634865" y="952119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8217021E-3F6E-4BDA-B98F-C59F1C176AE4}"/>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A6E29049-4B8D-4406-B8FD-DCE8ED8AFCD1}"/>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38117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BE257913-8569-4D04-BBE7-E302EE1CA676}"/>
            </a:ext>
          </a:extLst>
        </xdr:cNvPr>
        <xdr:cNvSpPr txBox="1"/>
      </xdr:nvSpPr>
      <xdr:spPr>
        <a:xfrm>
          <a:off x="4673600" y="9296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91440</xdr:rowOff>
    </xdr:from>
    <xdr:to>
      <xdr:col>24</xdr:col>
      <xdr:colOff>152400</xdr:colOff>
      <xdr:row>55</xdr:row>
      <xdr:rowOff>91440</xdr:rowOff>
    </xdr:to>
    <xdr:cxnSp macro="">
      <xdr:nvCxnSpPr>
        <xdr:cNvPr id="77" name="直線コネクタ 76">
          <a:extLst>
            <a:ext uri="{FF2B5EF4-FFF2-40B4-BE49-F238E27FC236}">
              <a16:creationId xmlns:a16="http://schemas.microsoft.com/office/drawing/2014/main" id="{F799643E-7DA2-4AB8-9AA8-69C87EC6A5FC}"/>
            </a:ext>
          </a:extLst>
        </xdr:cNvPr>
        <xdr:cNvCxnSpPr/>
      </xdr:nvCxnSpPr>
      <xdr:spPr>
        <a:xfrm>
          <a:off x="4546600" y="9521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170197</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1ACF3B53-C121-49EC-B159-91E7233A7272}"/>
            </a:ext>
          </a:extLst>
        </xdr:cNvPr>
        <xdr:cNvSpPr txBox="1"/>
      </xdr:nvSpPr>
      <xdr:spPr>
        <a:xfrm>
          <a:off x="4673600" y="102857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147320</xdr:rowOff>
    </xdr:from>
    <xdr:to>
      <xdr:col>24</xdr:col>
      <xdr:colOff>114300</xdr:colOff>
      <xdr:row>61</xdr:row>
      <xdr:rowOff>77470</xdr:rowOff>
    </xdr:to>
    <xdr:sp macro="" textlink="">
      <xdr:nvSpPr>
        <xdr:cNvPr id="79" name="フローチャート: 判断 78">
          <a:extLst>
            <a:ext uri="{FF2B5EF4-FFF2-40B4-BE49-F238E27FC236}">
              <a16:creationId xmlns:a16="http://schemas.microsoft.com/office/drawing/2014/main" id="{1B1834E6-6D95-44CB-8EAF-09AE8A9ED500}"/>
            </a:ext>
          </a:extLst>
        </xdr:cNvPr>
        <xdr:cNvSpPr/>
      </xdr:nvSpPr>
      <xdr:spPr>
        <a:xfrm>
          <a:off x="458470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139700</xdr:rowOff>
    </xdr:from>
    <xdr:to>
      <xdr:col>20</xdr:col>
      <xdr:colOff>38100</xdr:colOff>
      <xdr:row>61</xdr:row>
      <xdr:rowOff>69850</xdr:rowOff>
    </xdr:to>
    <xdr:sp macro="" textlink="">
      <xdr:nvSpPr>
        <xdr:cNvPr id="80" name="フローチャート: 判断 79">
          <a:extLst>
            <a:ext uri="{FF2B5EF4-FFF2-40B4-BE49-F238E27FC236}">
              <a16:creationId xmlns:a16="http://schemas.microsoft.com/office/drawing/2014/main" id="{3CA695D8-C5D0-4151-9757-F99868CD5AC6}"/>
            </a:ext>
          </a:extLst>
        </xdr:cNvPr>
        <xdr:cNvSpPr/>
      </xdr:nvSpPr>
      <xdr:spPr>
        <a:xfrm>
          <a:off x="3746500" y="1042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132080</xdr:rowOff>
    </xdr:from>
    <xdr:to>
      <xdr:col>15</xdr:col>
      <xdr:colOff>101600</xdr:colOff>
      <xdr:row>61</xdr:row>
      <xdr:rowOff>62230</xdr:rowOff>
    </xdr:to>
    <xdr:sp macro="" textlink="">
      <xdr:nvSpPr>
        <xdr:cNvPr id="81" name="フローチャート: 判断 80">
          <a:extLst>
            <a:ext uri="{FF2B5EF4-FFF2-40B4-BE49-F238E27FC236}">
              <a16:creationId xmlns:a16="http://schemas.microsoft.com/office/drawing/2014/main" id="{2A86DFD1-206D-4A19-93B7-71C8DFB168E8}"/>
            </a:ext>
          </a:extLst>
        </xdr:cNvPr>
        <xdr:cNvSpPr/>
      </xdr:nvSpPr>
      <xdr:spPr>
        <a:xfrm>
          <a:off x="2857500" y="1041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133985</xdr:rowOff>
    </xdr:from>
    <xdr:to>
      <xdr:col>10</xdr:col>
      <xdr:colOff>165100</xdr:colOff>
      <xdr:row>61</xdr:row>
      <xdr:rowOff>64135</xdr:rowOff>
    </xdr:to>
    <xdr:sp macro="" textlink="">
      <xdr:nvSpPr>
        <xdr:cNvPr id="82" name="フローチャート: 判断 81">
          <a:extLst>
            <a:ext uri="{FF2B5EF4-FFF2-40B4-BE49-F238E27FC236}">
              <a16:creationId xmlns:a16="http://schemas.microsoft.com/office/drawing/2014/main" id="{293608F2-E88F-4DEC-8875-C1C632551EF0}"/>
            </a:ext>
          </a:extLst>
        </xdr:cNvPr>
        <xdr:cNvSpPr/>
      </xdr:nvSpPr>
      <xdr:spPr>
        <a:xfrm>
          <a:off x="1968500" y="10420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162560</xdr:rowOff>
    </xdr:from>
    <xdr:to>
      <xdr:col>6</xdr:col>
      <xdr:colOff>38100</xdr:colOff>
      <xdr:row>61</xdr:row>
      <xdr:rowOff>92710</xdr:rowOff>
    </xdr:to>
    <xdr:sp macro="" textlink="">
      <xdr:nvSpPr>
        <xdr:cNvPr id="83" name="フローチャート: 判断 82">
          <a:extLst>
            <a:ext uri="{FF2B5EF4-FFF2-40B4-BE49-F238E27FC236}">
              <a16:creationId xmlns:a16="http://schemas.microsoft.com/office/drawing/2014/main" id="{6BB42D9F-2EC6-4227-A4B1-EF716F2C76BF}"/>
            </a:ext>
          </a:extLst>
        </xdr:cNvPr>
        <xdr:cNvSpPr/>
      </xdr:nvSpPr>
      <xdr:spPr>
        <a:xfrm>
          <a:off x="1079500" y="1044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235C8188-E14A-435C-A249-266E99C2E83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4D8C2390-3617-469B-946C-BC498BD444A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5FF56021-2321-4857-911C-A76E2A08F911}"/>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D0D65E71-3925-47EC-8FCD-F2D3716027F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9ADCEAB-97E1-4CCC-A94E-E73C88621D1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160655</xdr:rowOff>
    </xdr:from>
    <xdr:to>
      <xdr:col>24</xdr:col>
      <xdr:colOff>114300</xdr:colOff>
      <xdr:row>62</xdr:row>
      <xdr:rowOff>90805</xdr:rowOff>
    </xdr:to>
    <xdr:sp macro="" textlink="">
      <xdr:nvSpPr>
        <xdr:cNvPr id="89" name="楕円 88">
          <a:extLst>
            <a:ext uri="{FF2B5EF4-FFF2-40B4-BE49-F238E27FC236}">
              <a16:creationId xmlns:a16="http://schemas.microsoft.com/office/drawing/2014/main" id="{D327058A-5594-4530-BC97-FB0A86A0A79C}"/>
            </a:ext>
          </a:extLst>
        </xdr:cNvPr>
        <xdr:cNvSpPr/>
      </xdr:nvSpPr>
      <xdr:spPr>
        <a:xfrm>
          <a:off x="4584700" y="1061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139082</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2E0D1B58-477D-4597-B9E9-840C9E28E4DC}"/>
            </a:ext>
          </a:extLst>
        </xdr:cNvPr>
        <xdr:cNvSpPr txBox="1"/>
      </xdr:nvSpPr>
      <xdr:spPr>
        <a:xfrm>
          <a:off x="4673600" y="10597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2540</xdr:rowOff>
    </xdr:from>
    <xdr:to>
      <xdr:col>20</xdr:col>
      <xdr:colOff>38100</xdr:colOff>
      <xdr:row>63</xdr:row>
      <xdr:rowOff>104140</xdr:rowOff>
    </xdr:to>
    <xdr:sp macro="" textlink="">
      <xdr:nvSpPr>
        <xdr:cNvPr id="91" name="楕円 90">
          <a:extLst>
            <a:ext uri="{FF2B5EF4-FFF2-40B4-BE49-F238E27FC236}">
              <a16:creationId xmlns:a16="http://schemas.microsoft.com/office/drawing/2014/main" id="{67993212-DA9C-4727-A562-AD3EA26ABB1D}"/>
            </a:ext>
          </a:extLst>
        </xdr:cNvPr>
        <xdr:cNvSpPr/>
      </xdr:nvSpPr>
      <xdr:spPr>
        <a:xfrm>
          <a:off x="3746500" y="10803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40005</xdr:rowOff>
    </xdr:from>
    <xdr:to>
      <xdr:col>24</xdr:col>
      <xdr:colOff>63500</xdr:colOff>
      <xdr:row>63</xdr:row>
      <xdr:rowOff>53340</xdr:rowOff>
    </xdr:to>
    <xdr:cxnSp macro="">
      <xdr:nvCxnSpPr>
        <xdr:cNvPr id="92" name="直線コネクタ 91">
          <a:extLst>
            <a:ext uri="{FF2B5EF4-FFF2-40B4-BE49-F238E27FC236}">
              <a16:creationId xmlns:a16="http://schemas.microsoft.com/office/drawing/2014/main" id="{91121B7C-8FE6-482B-885A-D874EBC40FE8}"/>
            </a:ext>
          </a:extLst>
        </xdr:cNvPr>
        <xdr:cNvCxnSpPr/>
      </xdr:nvCxnSpPr>
      <xdr:spPr>
        <a:xfrm flipV="1">
          <a:off x="3797300" y="10669905"/>
          <a:ext cx="838200" cy="184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135890</xdr:rowOff>
    </xdr:from>
    <xdr:to>
      <xdr:col>15</xdr:col>
      <xdr:colOff>101600</xdr:colOff>
      <xdr:row>63</xdr:row>
      <xdr:rowOff>66040</xdr:rowOff>
    </xdr:to>
    <xdr:sp macro="" textlink="">
      <xdr:nvSpPr>
        <xdr:cNvPr id="93" name="楕円 92">
          <a:extLst>
            <a:ext uri="{FF2B5EF4-FFF2-40B4-BE49-F238E27FC236}">
              <a16:creationId xmlns:a16="http://schemas.microsoft.com/office/drawing/2014/main" id="{07D00513-987C-48C4-805B-C93A5F1EA5E1}"/>
            </a:ext>
          </a:extLst>
        </xdr:cNvPr>
        <xdr:cNvSpPr/>
      </xdr:nvSpPr>
      <xdr:spPr>
        <a:xfrm>
          <a:off x="28575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15240</xdr:rowOff>
    </xdr:from>
    <xdr:to>
      <xdr:col>19</xdr:col>
      <xdr:colOff>177800</xdr:colOff>
      <xdr:row>63</xdr:row>
      <xdr:rowOff>53340</xdr:rowOff>
    </xdr:to>
    <xdr:cxnSp macro="">
      <xdr:nvCxnSpPr>
        <xdr:cNvPr id="94" name="直線コネクタ 93">
          <a:extLst>
            <a:ext uri="{FF2B5EF4-FFF2-40B4-BE49-F238E27FC236}">
              <a16:creationId xmlns:a16="http://schemas.microsoft.com/office/drawing/2014/main" id="{0F59065F-4473-49B4-BDFC-2F1CC660E910}"/>
            </a:ext>
          </a:extLst>
        </xdr:cNvPr>
        <xdr:cNvCxnSpPr/>
      </xdr:nvCxnSpPr>
      <xdr:spPr>
        <a:xfrm>
          <a:off x="2908300" y="108165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97790</xdr:rowOff>
    </xdr:from>
    <xdr:to>
      <xdr:col>10</xdr:col>
      <xdr:colOff>165100</xdr:colOff>
      <xdr:row>63</xdr:row>
      <xdr:rowOff>27940</xdr:rowOff>
    </xdr:to>
    <xdr:sp macro="" textlink="">
      <xdr:nvSpPr>
        <xdr:cNvPr id="95" name="楕円 94">
          <a:extLst>
            <a:ext uri="{FF2B5EF4-FFF2-40B4-BE49-F238E27FC236}">
              <a16:creationId xmlns:a16="http://schemas.microsoft.com/office/drawing/2014/main" id="{DDF564B2-0F13-41A1-9CF0-925729F296AD}"/>
            </a:ext>
          </a:extLst>
        </xdr:cNvPr>
        <xdr:cNvSpPr/>
      </xdr:nvSpPr>
      <xdr:spPr>
        <a:xfrm>
          <a:off x="1968500" y="10727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148590</xdr:rowOff>
    </xdr:from>
    <xdr:to>
      <xdr:col>15</xdr:col>
      <xdr:colOff>50800</xdr:colOff>
      <xdr:row>63</xdr:row>
      <xdr:rowOff>15240</xdr:rowOff>
    </xdr:to>
    <xdr:cxnSp macro="">
      <xdr:nvCxnSpPr>
        <xdr:cNvPr id="96" name="直線コネクタ 95">
          <a:extLst>
            <a:ext uri="{FF2B5EF4-FFF2-40B4-BE49-F238E27FC236}">
              <a16:creationId xmlns:a16="http://schemas.microsoft.com/office/drawing/2014/main" id="{80AC6AFB-998F-4CE2-9386-A3B9134AF306}"/>
            </a:ext>
          </a:extLst>
        </xdr:cNvPr>
        <xdr:cNvCxnSpPr/>
      </xdr:nvCxnSpPr>
      <xdr:spPr>
        <a:xfrm>
          <a:off x="2019300" y="107784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59690</xdr:rowOff>
    </xdr:from>
    <xdr:to>
      <xdr:col>6</xdr:col>
      <xdr:colOff>38100</xdr:colOff>
      <xdr:row>62</xdr:row>
      <xdr:rowOff>161290</xdr:rowOff>
    </xdr:to>
    <xdr:sp macro="" textlink="">
      <xdr:nvSpPr>
        <xdr:cNvPr id="97" name="楕円 96">
          <a:extLst>
            <a:ext uri="{FF2B5EF4-FFF2-40B4-BE49-F238E27FC236}">
              <a16:creationId xmlns:a16="http://schemas.microsoft.com/office/drawing/2014/main" id="{B0E053CD-D8EF-46BB-AF11-6185350F8653}"/>
            </a:ext>
          </a:extLst>
        </xdr:cNvPr>
        <xdr:cNvSpPr/>
      </xdr:nvSpPr>
      <xdr:spPr>
        <a:xfrm>
          <a:off x="1079500" y="1068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110490</xdr:rowOff>
    </xdr:from>
    <xdr:to>
      <xdr:col>10</xdr:col>
      <xdr:colOff>114300</xdr:colOff>
      <xdr:row>62</xdr:row>
      <xdr:rowOff>148590</xdr:rowOff>
    </xdr:to>
    <xdr:cxnSp macro="">
      <xdr:nvCxnSpPr>
        <xdr:cNvPr id="98" name="直線コネクタ 97">
          <a:extLst>
            <a:ext uri="{FF2B5EF4-FFF2-40B4-BE49-F238E27FC236}">
              <a16:creationId xmlns:a16="http://schemas.microsoft.com/office/drawing/2014/main" id="{F05280D2-BAB2-4303-BAB1-5621B64282E6}"/>
            </a:ext>
          </a:extLst>
        </xdr:cNvPr>
        <xdr:cNvCxnSpPr/>
      </xdr:nvCxnSpPr>
      <xdr:spPr>
        <a:xfrm>
          <a:off x="1130300" y="1074039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86377</xdr:rowOff>
    </xdr:from>
    <xdr:ext cx="405111" cy="259045"/>
    <xdr:sp macro="" textlink="">
      <xdr:nvSpPr>
        <xdr:cNvPr id="99" name="n_1aveValue【体育館・プール】&#10;有形固定資産減価償却率">
          <a:extLst>
            <a:ext uri="{FF2B5EF4-FFF2-40B4-BE49-F238E27FC236}">
              <a16:creationId xmlns:a16="http://schemas.microsoft.com/office/drawing/2014/main" id="{4AB8D505-20C2-478C-92B0-E7B6AC2DA94B}"/>
            </a:ext>
          </a:extLst>
        </xdr:cNvPr>
        <xdr:cNvSpPr txBox="1"/>
      </xdr:nvSpPr>
      <xdr:spPr>
        <a:xfrm>
          <a:off x="35820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78757</xdr:rowOff>
    </xdr:from>
    <xdr:ext cx="405111" cy="259045"/>
    <xdr:sp macro="" textlink="">
      <xdr:nvSpPr>
        <xdr:cNvPr id="100" name="n_2aveValue【体育館・プール】&#10;有形固定資産減価償却率">
          <a:extLst>
            <a:ext uri="{FF2B5EF4-FFF2-40B4-BE49-F238E27FC236}">
              <a16:creationId xmlns:a16="http://schemas.microsoft.com/office/drawing/2014/main" id="{B002DDF9-D68A-432B-8A60-693057BBE958}"/>
            </a:ext>
          </a:extLst>
        </xdr:cNvPr>
        <xdr:cNvSpPr txBox="1"/>
      </xdr:nvSpPr>
      <xdr:spPr>
        <a:xfrm>
          <a:off x="2705744" y="1019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80662</xdr:rowOff>
    </xdr:from>
    <xdr:ext cx="405111" cy="259045"/>
    <xdr:sp macro="" textlink="">
      <xdr:nvSpPr>
        <xdr:cNvPr id="101" name="n_3aveValue【体育館・プール】&#10;有形固定資産減価償却率">
          <a:extLst>
            <a:ext uri="{FF2B5EF4-FFF2-40B4-BE49-F238E27FC236}">
              <a16:creationId xmlns:a16="http://schemas.microsoft.com/office/drawing/2014/main" id="{194722A7-B603-4F43-A119-C01F49259742}"/>
            </a:ext>
          </a:extLst>
        </xdr:cNvPr>
        <xdr:cNvSpPr txBox="1"/>
      </xdr:nvSpPr>
      <xdr:spPr>
        <a:xfrm>
          <a:off x="1816744" y="10196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109237</xdr:rowOff>
    </xdr:from>
    <xdr:ext cx="405111" cy="259045"/>
    <xdr:sp macro="" textlink="">
      <xdr:nvSpPr>
        <xdr:cNvPr id="102" name="n_4aveValue【体育館・プール】&#10;有形固定資産減価償却率">
          <a:extLst>
            <a:ext uri="{FF2B5EF4-FFF2-40B4-BE49-F238E27FC236}">
              <a16:creationId xmlns:a16="http://schemas.microsoft.com/office/drawing/2014/main" id="{BFE5DEA1-7996-4064-A5C8-B47980CECC79}"/>
            </a:ext>
          </a:extLst>
        </xdr:cNvPr>
        <xdr:cNvSpPr txBox="1"/>
      </xdr:nvSpPr>
      <xdr:spPr>
        <a:xfrm>
          <a:off x="927744" y="1022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95267</xdr:rowOff>
    </xdr:from>
    <xdr:ext cx="405111" cy="259045"/>
    <xdr:sp macro="" textlink="">
      <xdr:nvSpPr>
        <xdr:cNvPr id="103" name="n_1mainValue【体育館・プール】&#10;有形固定資産減価償却率">
          <a:extLst>
            <a:ext uri="{FF2B5EF4-FFF2-40B4-BE49-F238E27FC236}">
              <a16:creationId xmlns:a16="http://schemas.microsoft.com/office/drawing/2014/main" id="{27CFD702-6C27-4464-B2A2-2C74FCB71855}"/>
            </a:ext>
          </a:extLst>
        </xdr:cNvPr>
        <xdr:cNvSpPr txBox="1"/>
      </xdr:nvSpPr>
      <xdr:spPr>
        <a:xfrm>
          <a:off x="3582044" y="10896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57167</xdr:rowOff>
    </xdr:from>
    <xdr:ext cx="405111" cy="259045"/>
    <xdr:sp macro="" textlink="">
      <xdr:nvSpPr>
        <xdr:cNvPr id="104" name="n_2mainValue【体育館・プール】&#10;有形固定資産減価償却率">
          <a:extLst>
            <a:ext uri="{FF2B5EF4-FFF2-40B4-BE49-F238E27FC236}">
              <a16:creationId xmlns:a16="http://schemas.microsoft.com/office/drawing/2014/main" id="{AE1D529F-90F3-470C-8745-00BEC7A5D43D}"/>
            </a:ext>
          </a:extLst>
        </xdr:cNvPr>
        <xdr:cNvSpPr txBox="1"/>
      </xdr:nvSpPr>
      <xdr:spPr>
        <a:xfrm>
          <a:off x="2705744" y="10858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19067</xdr:rowOff>
    </xdr:from>
    <xdr:ext cx="405111" cy="259045"/>
    <xdr:sp macro="" textlink="">
      <xdr:nvSpPr>
        <xdr:cNvPr id="105" name="n_3mainValue【体育館・プール】&#10;有形固定資産減価償却率">
          <a:extLst>
            <a:ext uri="{FF2B5EF4-FFF2-40B4-BE49-F238E27FC236}">
              <a16:creationId xmlns:a16="http://schemas.microsoft.com/office/drawing/2014/main" id="{9F7C7A8F-E90A-455E-A69E-706CC07315C9}"/>
            </a:ext>
          </a:extLst>
        </xdr:cNvPr>
        <xdr:cNvSpPr txBox="1"/>
      </xdr:nvSpPr>
      <xdr:spPr>
        <a:xfrm>
          <a:off x="1816744"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152417</xdr:rowOff>
    </xdr:from>
    <xdr:ext cx="405111" cy="259045"/>
    <xdr:sp macro="" textlink="">
      <xdr:nvSpPr>
        <xdr:cNvPr id="106" name="n_4mainValue【体育館・プール】&#10;有形固定資産減価償却率">
          <a:extLst>
            <a:ext uri="{FF2B5EF4-FFF2-40B4-BE49-F238E27FC236}">
              <a16:creationId xmlns:a16="http://schemas.microsoft.com/office/drawing/2014/main" id="{8A32F003-1DF9-4C82-9DEB-3944F7DE1E59}"/>
            </a:ext>
          </a:extLst>
        </xdr:cNvPr>
        <xdr:cNvSpPr txBox="1"/>
      </xdr:nvSpPr>
      <xdr:spPr>
        <a:xfrm>
          <a:off x="927744" y="10782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7C07A7B4-213B-483F-BE12-CC2BDA76AF2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F0374C6B-C41B-4531-88D9-CB2FBFCB73D6}"/>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71FC7631-79A1-457C-8751-01FBFBCAC0A7}"/>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D965719F-5CF9-4A3C-A3E4-A54CBF641006}"/>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4FDCC073-F900-4374-9672-9D189FE7A12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02356075-EF3A-4A5B-A9F6-CE06C7C8FBB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269BD900-959F-496A-922C-5712BAA5A1E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0C060862-2659-480E-B554-100521DBA94A}"/>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3FE88FEB-D33A-4075-B828-F8F6A1F3DD06}"/>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08B2C242-C316-4D9F-8FD3-1388E433C49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117" name="直線コネクタ 116">
          <a:extLst>
            <a:ext uri="{FF2B5EF4-FFF2-40B4-BE49-F238E27FC236}">
              <a16:creationId xmlns:a16="http://schemas.microsoft.com/office/drawing/2014/main" id="{9447486B-FD33-40B6-B22E-274D897FE10D}"/>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159855</xdr:rowOff>
    </xdr:from>
    <xdr:ext cx="467179" cy="259045"/>
    <xdr:sp macro="" textlink="">
      <xdr:nvSpPr>
        <xdr:cNvPr id="118" name="テキスト ボックス 117">
          <a:extLst>
            <a:ext uri="{FF2B5EF4-FFF2-40B4-BE49-F238E27FC236}">
              <a16:creationId xmlns:a16="http://schemas.microsoft.com/office/drawing/2014/main" id="{C43319DC-82EF-47F3-A635-3E2C551B8815}"/>
            </a:ext>
          </a:extLst>
        </xdr:cNvPr>
        <xdr:cNvSpPr txBox="1"/>
      </xdr:nvSpPr>
      <xdr:spPr>
        <a:xfrm>
          <a:off x="6136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119" name="直線コネクタ 118">
          <a:extLst>
            <a:ext uri="{FF2B5EF4-FFF2-40B4-BE49-F238E27FC236}">
              <a16:creationId xmlns:a16="http://schemas.microsoft.com/office/drawing/2014/main" id="{AEE61EBB-43DB-4C3A-9066-D8887AE5D7ED}"/>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4734</xdr:rowOff>
    </xdr:from>
    <xdr:ext cx="467179" cy="259045"/>
    <xdr:sp macro="" textlink="">
      <xdr:nvSpPr>
        <xdr:cNvPr id="120" name="テキスト ボックス 119">
          <a:extLst>
            <a:ext uri="{FF2B5EF4-FFF2-40B4-BE49-F238E27FC236}">
              <a16:creationId xmlns:a16="http://schemas.microsoft.com/office/drawing/2014/main" id="{F7A6F181-B99B-449D-96EB-A87012646A58}"/>
            </a:ext>
          </a:extLst>
        </xdr:cNvPr>
        <xdr:cNvSpPr txBox="1"/>
      </xdr:nvSpPr>
      <xdr:spPr>
        <a:xfrm>
          <a:off x="6136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121" name="直線コネクタ 120">
          <a:extLst>
            <a:ext uri="{FF2B5EF4-FFF2-40B4-BE49-F238E27FC236}">
              <a16:creationId xmlns:a16="http://schemas.microsoft.com/office/drawing/2014/main" id="{7E834B22-3F7D-4896-8712-92DBBB860904}"/>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21062</xdr:rowOff>
    </xdr:from>
    <xdr:ext cx="467179" cy="259045"/>
    <xdr:sp macro="" textlink="">
      <xdr:nvSpPr>
        <xdr:cNvPr id="122" name="テキスト ボックス 121">
          <a:extLst>
            <a:ext uri="{FF2B5EF4-FFF2-40B4-BE49-F238E27FC236}">
              <a16:creationId xmlns:a16="http://schemas.microsoft.com/office/drawing/2014/main" id="{A460CB8B-81D4-40E3-94C5-F0C788ECAD04}"/>
            </a:ext>
          </a:extLst>
        </xdr:cNvPr>
        <xdr:cNvSpPr txBox="1"/>
      </xdr:nvSpPr>
      <xdr:spPr>
        <a:xfrm>
          <a:off x="6136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123" name="直線コネクタ 122">
          <a:extLst>
            <a:ext uri="{FF2B5EF4-FFF2-40B4-BE49-F238E27FC236}">
              <a16:creationId xmlns:a16="http://schemas.microsoft.com/office/drawing/2014/main" id="{1CBBB2FB-07DF-4036-86C7-1382E0473DC6}"/>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58</xdr:row>
      <xdr:rowOff>37392</xdr:rowOff>
    </xdr:from>
    <xdr:ext cx="467179" cy="259045"/>
    <xdr:sp macro="" textlink="">
      <xdr:nvSpPr>
        <xdr:cNvPr id="124" name="テキスト ボックス 123">
          <a:extLst>
            <a:ext uri="{FF2B5EF4-FFF2-40B4-BE49-F238E27FC236}">
              <a16:creationId xmlns:a16="http://schemas.microsoft.com/office/drawing/2014/main" id="{F1CFA0A5-B7B6-444F-A9F2-8560AFEC247F}"/>
            </a:ext>
          </a:extLst>
        </xdr:cNvPr>
        <xdr:cNvSpPr txBox="1"/>
      </xdr:nvSpPr>
      <xdr:spPr>
        <a:xfrm>
          <a:off x="6136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125" name="直線コネクタ 124">
          <a:extLst>
            <a:ext uri="{FF2B5EF4-FFF2-40B4-BE49-F238E27FC236}">
              <a16:creationId xmlns:a16="http://schemas.microsoft.com/office/drawing/2014/main" id="{14191EEF-4C2C-45F7-B87F-8004C06324EE}"/>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53720</xdr:rowOff>
    </xdr:from>
    <xdr:ext cx="467179" cy="259045"/>
    <xdr:sp macro="" textlink="">
      <xdr:nvSpPr>
        <xdr:cNvPr id="126" name="テキスト ボックス 125">
          <a:extLst>
            <a:ext uri="{FF2B5EF4-FFF2-40B4-BE49-F238E27FC236}">
              <a16:creationId xmlns:a16="http://schemas.microsoft.com/office/drawing/2014/main" id="{B55D2F0F-A78F-47F3-A747-F27549B6F23F}"/>
            </a:ext>
          </a:extLst>
        </xdr:cNvPr>
        <xdr:cNvSpPr txBox="1"/>
      </xdr:nvSpPr>
      <xdr:spPr>
        <a:xfrm>
          <a:off x="6136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127" name="直線コネクタ 126">
          <a:extLst>
            <a:ext uri="{FF2B5EF4-FFF2-40B4-BE49-F238E27FC236}">
              <a16:creationId xmlns:a16="http://schemas.microsoft.com/office/drawing/2014/main" id="{0BE06CBF-1C56-49A6-8B79-BCB9F6C950E5}"/>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70049</xdr:rowOff>
    </xdr:from>
    <xdr:ext cx="467179" cy="259045"/>
    <xdr:sp macro="" textlink="">
      <xdr:nvSpPr>
        <xdr:cNvPr id="128" name="テキスト ボックス 127">
          <a:extLst>
            <a:ext uri="{FF2B5EF4-FFF2-40B4-BE49-F238E27FC236}">
              <a16:creationId xmlns:a16="http://schemas.microsoft.com/office/drawing/2014/main" id="{2FD119B5-D025-4B10-A786-57EF9012B728}"/>
            </a:ext>
          </a:extLst>
        </xdr:cNvPr>
        <xdr:cNvSpPr txBox="1"/>
      </xdr:nvSpPr>
      <xdr:spPr>
        <a:xfrm>
          <a:off x="6136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9" name="直線コネクタ 128">
          <a:extLst>
            <a:ext uri="{FF2B5EF4-FFF2-40B4-BE49-F238E27FC236}">
              <a16:creationId xmlns:a16="http://schemas.microsoft.com/office/drawing/2014/main" id="{59BC5ADF-23F2-4850-96BE-06BAD4D0D2D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30" name="テキスト ボックス 129">
          <a:extLst>
            <a:ext uri="{FF2B5EF4-FFF2-40B4-BE49-F238E27FC236}">
              <a16:creationId xmlns:a16="http://schemas.microsoft.com/office/drawing/2014/main" id="{FAE29AED-E7B5-4330-A788-64570D3D483C}"/>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31" name="【体育館・プール】&#10;一人当たり面積グラフ枠">
          <a:extLst>
            <a:ext uri="{FF2B5EF4-FFF2-40B4-BE49-F238E27FC236}">
              <a16:creationId xmlns:a16="http://schemas.microsoft.com/office/drawing/2014/main" id="{3F7567B0-5D74-4569-B0FE-6E42B391303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47353</xdr:rowOff>
    </xdr:from>
    <xdr:to>
      <xdr:col>54</xdr:col>
      <xdr:colOff>189865</xdr:colOff>
      <xdr:row>64</xdr:row>
      <xdr:rowOff>98951</xdr:rowOff>
    </xdr:to>
    <xdr:cxnSp macro="">
      <xdr:nvCxnSpPr>
        <xdr:cNvPr id="132" name="直線コネクタ 131">
          <a:extLst>
            <a:ext uri="{FF2B5EF4-FFF2-40B4-BE49-F238E27FC236}">
              <a16:creationId xmlns:a16="http://schemas.microsoft.com/office/drawing/2014/main" id="{DD89630A-5868-4D33-8146-1BF3AB7925BA}"/>
            </a:ext>
          </a:extLst>
        </xdr:cNvPr>
        <xdr:cNvCxnSpPr/>
      </xdr:nvCxnSpPr>
      <xdr:spPr>
        <a:xfrm flipV="1">
          <a:off x="10476865" y="9477103"/>
          <a:ext cx="0" cy="15946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102778</xdr:rowOff>
    </xdr:from>
    <xdr:ext cx="469744" cy="259045"/>
    <xdr:sp macro="" textlink="">
      <xdr:nvSpPr>
        <xdr:cNvPr id="133" name="【体育館・プール】&#10;一人当たり面積最小値テキスト">
          <a:extLst>
            <a:ext uri="{FF2B5EF4-FFF2-40B4-BE49-F238E27FC236}">
              <a16:creationId xmlns:a16="http://schemas.microsoft.com/office/drawing/2014/main" id="{63D9174D-8F56-4785-AC1B-75052A9D8108}"/>
            </a:ext>
          </a:extLst>
        </xdr:cNvPr>
        <xdr:cNvSpPr txBox="1"/>
      </xdr:nvSpPr>
      <xdr:spPr>
        <a:xfrm>
          <a:off x="10515600" y="1107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98951</xdr:rowOff>
    </xdr:from>
    <xdr:to>
      <xdr:col>55</xdr:col>
      <xdr:colOff>88900</xdr:colOff>
      <xdr:row>64</xdr:row>
      <xdr:rowOff>98951</xdr:rowOff>
    </xdr:to>
    <xdr:cxnSp macro="">
      <xdr:nvCxnSpPr>
        <xdr:cNvPr id="134" name="直線コネクタ 133">
          <a:extLst>
            <a:ext uri="{FF2B5EF4-FFF2-40B4-BE49-F238E27FC236}">
              <a16:creationId xmlns:a16="http://schemas.microsoft.com/office/drawing/2014/main" id="{B7E511A4-E9CF-419D-9769-CD240115850B}"/>
            </a:ext>
          </a:extLst>
        </xdr:cNvPr>
        <xdr:cNvCxnSpPr/>
      </xdr:nvCxnSpPr>
      <xdr:spPr>
        <a:xfrm>
          <a:off x="10388600" y="110717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165480</xdr:rowOff>
    </xdr:from>
    <xdr:ext cx="469744" cy="259045"/>
    <xdr:sp macro="" textlink="">
      <xdr:nvSpPr>
        <xdr:cNvPr id="135" name="【体育館・プール】&#10;一人当たり面積最大値テキスト">
          <a:extLst>
            <a:ext uri="{FF2B5EF4-FFF2-40B4-BE49-F238E27FC236}">
              <a16:creationId xmlns:a16="http://schemas.microsoft.com/office/drawing/2014/main" id="{AB46D990-251A-4EE2-9B5D-62C91B97EC9C}"/>
            </a:ext>
          </a:extLst>
        </xdr:cNvPr>
        <xdr:cNvSpPr txBox="1"/>
      </xdr:nvSpPr>
      <xdr:spPr>
        <a:xfrm>
          <a:off x="10515600" y="9252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47353</xdr:rowOff>
    </xdr:from>
    <xdr:to>
      <xdr:col>55</xdr:col>
      <xdr:colOff>88900</xdr:colOff>
      <xdr:row>55</xdr:row>
      <xdr:rowOff>47353</xdr:rowOff>
    </xdr:to>
    <xdr:cxnSp macro="">
      <xdr:nvCxnSpPr>
        <xdr:cNvPr id="136" name="直線コネクタ 135">
          <a:extLst>
            <a:ext uri="{FF2B5EF4-FFF2-40B4-BE49-F238E27FC236}">
              <a16:creationId xmlns:a16="http://schemas.microsoft.com/office/drawing/2014/main" id="{43D5BFC3-0A99-45B1-B191-C0019DC894E0}"/>
            </a:ext>
          </a:extLst>
        </xdr:cNvPr>
        <xdr:cNvCxnSpPr/>
      </xdr:nvCxnSpPr>
      <xdr:spPr>
        <a:xfrm>
          <a:off x="10388600" y="9477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81805</xdr:rowOff>
    </xdr:from>
    <xdr:ext cx="469744" cy="259045"/>
    <xdr:sp macro="" textlink="">
      <xdr:nvSpPr>
        <xdr:cNvPr id="137" name="【体育館・プール】&#10;一人当たり面積平均値テキスト">
          <a:extLst>
            <a:ext uri="{FF2B5EF4-FFF2-40B4-BE49-F238E27FC236}">
              <a16:creationId xmlns:a16="http://schemas.microsoft.com/office/drawing/2014/main" id="{5BB13835-6E84-4961-B104-67B62DFBAFB4}"/>
            </a:ext>
          </a:extLst>
        </xdr:cNvPr>
        <xdr:cNvSpPr txBox="1"/>
      </xdr:nvSpPr>
      <xdr:spPr>
        <a:xfrm>
          <a:off x="10515600" y="105402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58928</xdr:rowOff>
    </xdr:from>
    <xdr:to>
      <xdr:col>55</xdr:col>
      <xdr:colOff>50800</xdr:colOff>
      <xdr:row>62</xdr:row>
      <xdr:rowOff>160528</xdr:rowOff>
    </xdr:to>
    <xdr:sp macro="" textlink="">
      <xdr:nvSpPr>
        <xdr:cNvPr id="138" name="フローチャート: 判断 137">
          <a:extLst>
            <a:ext uri="{FF2B5EF4-FFF2-40B4-BE49-F238E27FC236}">
              <a16:creationId xmlns:a16="http://schemas.microsoft.com/office/drawing/2014/main" id="{D0ADE422-DD76-474E-A392-D6541E43E4BE}"/>
            </a:ext>
          </a:extLst>
        </xdr:cNvPr>
        <xdr:cNvSpPr/>
      </xdr:nvSpPr>
      <xdr:spPr>
        <a:xfrm>
          <a:off x="10426700" y="10688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77543</xdr:rowOff>
    </xdr:from>
    <xdr:to>
      <xdr:col>50</xdr:col>
      <xdr:colOff>165100</xdr:colOff>
      <xdr:row>63</xdr:row>
      <xdr:rowOff>7693</xdr:rowOff>
    </xdr:to>
    <xdr:sp macro="" textlink="">
      <xdr:nvSpPr>
        <xdr:cNvPr id="139" name="フローチャート: 判断 138">
          <a:extLst>
            <a:ext uri="{FF2B5EF4-FFF2-40B4-BE49-F238E27FC236}">
              <a16:creationId xmlns:a16="http://schemas.microsoft.com/office/drawing/2014/main" id="{AF056E10-6590-4418-9DFA-DC4704B4ACB2}"/>
            </a:ext>
          </a:extLst>
        </xdr:cNvPr>
        <xdr:cNvSpPr/>
      </xdr:nvSpPr>
      <xdr:spPr>
        <a:xfrm>
          <a:off x="9588500" y="10707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92565</xdr:rowOff>
    </xdr:from>
    <xdr:to>
      <xdr:col>46</xdr:col>
      <xdr:colOff>38100</xdr:colOff>
      <xdr:row>63</xdr:row>
      <xdr:rowOff>22715</xdr:rowOff>
    </xdr:to>
    <xdr:sp macro="" textlink="">
      <xdr:nvSpPr>
        <xdr:cNvPr id="140" name="フローチャート: 判断 139">
          <a:extLst>
            <a:ext uri="{FF2B5EF4-FFF2-40B4-BE49-F238E27FC236}">
              <a16:creationId xmlns:a16="http://schemas.microsoft.com/office/drawing/2014/main" id="{678E6BFF-2E5F-4ECF-87F5-0A5D693BF395}"/>
            </a:ext>
          </a:extLst>
        </xdr:cNvPr>
        <xdr:cNvSpPr/>
      </xdr:nvSpPr>
      <xdr:spPr>
        <a:xfrm>
          <a:off x="8699500" y="10722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94197</xdr:rowOff>
    </xdr:from>
    <xdr:to>
      <xdr:col>41</xdr:col>
      <xdr:colOff>101600</xdr:colOff>
      <xdr:row>63</xdr:row>
      <xdr:rowOff>24347</xdr:rowOff>
    </xdr:to>
    <xdr:sp macro="" textlink="">
      <xdr:nvSpPr>
        <xdr:cNvPr id="141" name="フローチャート: 判断 140">
          <a:extLst>
            <a:ext uri="{FF2B5EF4-FFF2-40B4-BE49-F238E27FC236}">
              <a16:creationId xmlns:a16="http://schemas.microsoft.com/office/drawing/2014/main" id="{ED70E8D8-5A65-40E7-8B9A-AE5DC1A38FDB}"/>
            </a:ext>
          </a:extLst>
        </xdr:cNvPr>
        <xdr:cNvSpPr/>
      </xdr:nvSpPr>
      <xdr:spPr>
        <a:xfrm>
          <a:off x="7810500" y="1072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90932</xdr:rowOff>
    </xdr:from>
    <xdr:to>
      <xdr:col>36</xdr:col>
      <xdr:colOff>165100</xdr:colOff>
      <xdr:row>63</xdr:row>
      <xdr:rowOff>21082</xdr:rowOff>
    </xdr:to>
    <xdr:sp macro="" textlink="">
      <xdr:nvSpPr>
        <xdr:cNvPr id="142" name="フローチャート: 判断 141">
          <a:extLst>
            <a:ext uri="{FF2B5EF4-FFF2-40B4-BE49-F238E27FC236}">
              <a16:creationId xmlns:a16="http://schemas.microsoft.com/office/drawing/2014/main" id="{F568D9C3-BA70-4225-904E-196E436A895C}"/>
            </a:ext>
          </a:extLst>
        </xdr:cNvPr>
        <xdr:cNvSpPr/>
      </xdr:nvSpPr>
      <xdr:spPr>
        <a:xfrm>
          <a:off x="6921500" y="10720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5A5D0A69-A8CE-449D-80F5-D59F3AC774A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4" name="テキスト ボックス 143">
          <a:extLst>
            <a:ext uri="{FF2B5EF4-FFF2-40B4-BE49-F238E27FC236}">
              <a16:creationId xmlns:a16="http://schemas.microsoft.com/office/drawing/2014/main" id="{EC1123B4-7D05-406E-B98C-22F970F076B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5" name="テキスト ボックス 144">
          <a:extLst>
            <a:ext uri="{FF2B5EF4-FFF2-40B4-BE49-F238E27FC236}">
              <a16:creationId xmlns:a16="http://schemas.microsoft.com/office/drawing/2014/main" id="{01B9AF8D-492C-4953-9CB4-E34BC31DC3F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6" name="テキスト ボックス 145">
          <a:extLst>
            <a:ext uri="{FF2B5EF4-FFF2-40B4-BE49-F238E27FC236}">
              <a16:creationId xmlns:a16="http://schemas.microsoft.com/office/drawing/2014/main" id="{E73E77F1-AA37-4477-9A93-49CAA8FC707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7" name="テキスト ボックス 146">
          <a:extLst>
            <a:ext uri="{FF2B5EF4-FFF2-40B4-BE49-F238E27FC236}">
              <a16:creationId xmlns:a16="http://schemas.microsoft.com/office/drawing/2014/main" id="{92488BE1-4E69-430E-AFED-B11B8EA24216}"/>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161472</xdr:rowOff>
    </xdr:from>
    <xdr:to>
      <xdr:col>55</xdr:col>
      <xdr:colOff>50800</xdr:colOff>
      <xdr:row>63</xdr:row>
      <xdr:rowOff>91622</xdr:rowOff>
    </xdr:to>
    <xdr:sp macro="" textlink="">
      <xdr:nvSpPr>
        <xdr:cNvPr id="148" name="楕円 147">
          <a:extLst>
            <a:ext uri="{FF2B5EF4-FFF2-40B4-BE49-F238E27FC236}">
              <a16:creationId xmlns:a16="http://schemas.microsoft.com/office/drawing/2014/main" id="{9353DF14-2253-4DEA-A959-593CF6589B7B}"/>
            </a:ext>
          </a:extLst>
        </xdr:cNvPr>
        <xdr:cNvSpPr/>
      </xdr:nvSpPr>
      <xdr:spPr>
        <a:xfrm>
          <a:off x="10426700" y="1079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139899</xdr:rowOff>
    </xdr:from>
    <xdr:ext cx="469744" cy="259045"/>
    <xdr:sp macro="" textlink="">
      <xdr:nvSpPr>
        <xdr:cNvPr id="149" name="【体育館・プール】&#10;一人当たり面積該当値テキスト">
          <a:extLst>
            <a:ext uri="{FF2B5EF4-FFF2-40B4-BE49-F238E27FC236}">
              <a16:creationId xmlns:a16="http://schemas.microsoft.com/office/drawing/2014/main" id="{5A9A1B1D-75F1-48DD-8816-F844383974E0}"/>
            </a:ext>
          </a:extLst>
        </xdr:cNvPr>
        <xdr:cNvSpPr txBox="1"/>
      </xdr:nvSpPr>
      <xdr:spPr>
        <a:xfrm>
          <a:off x="10515600" y="1076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170942</xdr:rowOff>
    </xdr:from>
    <xdr:to>
      <xdr:col>50</xdr:col>
      <xdr:colOff>165100</xdr:colOff>
      <xdr:row>63</xdr:row>
      <xdr:rowOff>101092</xdr:rowOff>
    </xdr:to>
    <xdr:sp macro="" textlink="">
      <xdr:nvSpPr>
        <xdr:cNvPr id="150" name="楕円 149">
          <a:extLst>
            <a:ext uri="{FF2B5EF4-FFF2-40B4-BE49-F238E27FC236}">
              <a16:creationId xmlns:a16="http://schemas.microsoft.com/office/drawing/2014/main" id="{7594AB87-F120-417D-9533-63609227BDAE}"/>
            </a:ext>
          </a:extLst>
        </xdr:cNvPr>
        <xdr:cNvSpPr/>
      </xdr:nvSpPr>
      <xdr:spPr>
        <a:xfrm>
          <a:off x="9588500" y="10800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40822</xdr:rowOff>
    </xdr:from>
    <xdr:to>
      <xdr:col>55</xdr:col>
      <xdr:colOff>0</xdr:colOff>
      <xdr:row>63</xdr:row>
      <xdr:rowOff>50292</xdr:rowOff>
    </xdr:to>
    <xdr:cxnSp macro="">
      <xdr:nvCxnSpPr>
        <xdr:cNvPr id="151" name="直線コネクタ 150">
          <a:extLst>
            <a:ext uri="{FF2B5EF4-FFF2-40B4-BE49-F238E27FC236}">
              <a16:creationId xmlns:a16="http://schemas.microsoft.com/office/drawing/2014/main" id="{AB780015-D503-4D57-86C8-346C3264DE26}"/>
            </a:ext>
          </a:extLst>
        </xdr:cNvPr>
        <xdr:cNvCxnSpPr/>
      </xdr:nvCxnSpPr>
      <xdr:spPr>
        <a:xfrm flipV="1">
          <a:off x="9639300" y="10842172"/>
          <a:ext cx="838200" cy="9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3738</xdr:rowOff>
    </xdr:from>
    <xdr:to>
      <xdr:col>46</xdr:col>
      <xdr:colOff>38100</xdr:colOff>
      <xdr:row>63</xdr:row>
      <xdr:rowOff>105338</xdr:rowOff>
    </xdr:to>
    <xdr:sp macro="" textlink="">
      <xdr:nvSpPr>
        <xdr:cNvPr id="152" name="楕円 151">
          <a:extLst>
            <a:ext uri="{FF2B5EF4-FFF2-40B4-BE49-F238E27FC236}">
              <a16:creationId xmlns:a16="http://schemas.microsoft.com/office/drawing/2014/main" id="{FC0F832D-E405-4222-978B-0F5041A88B07}"/>
            </a:ext>
          </a:extLst>
        </xdr:cNvPr>
        <xdr:cNvSpPr/>
      </xdr:nvSpPr>
      <xdr:spPr>
        <a:xfrm>
          <a:off x="8699500" y="10805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50292</xdr:rowOff>
    </xdr:from>
    <xdr:to>
      <xdr:col>50</xdr:col>
      <xdr:colOff>114300</xdr:colOff>
      <xdr:row>63</xdr:row>
      <xdr:rowOff>54538</xdr:rowOff>
    </xdr:to>
    <xdr:cxnSp macro="">
      <xdr:nvCxnSpPr>
        <xdr:cNvPr id="153" name="直線コネクタ 152">
          <a:extLst>
            <a:ext uri="{FF2B5EF4-FFF2-40B4-BE49-F238E27FC236}">
              <a16:creationId xmlns:a16="http://schemas.microsoft.com/office/drawing/2014/main" id="{6870EF8C-EA25-492B-BAB0-516A14393368}"/>
            </a:ext>
          </a:extLst>
        </xdr:cNvPr>
        <xdr:cNvCxnSpPr/>
      </xdr:nvCxnSpPr>
      <xdr:spPr>
        <a:xfrm flipV="1">
          <a:off x="8750300" y="10851642"/>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11249</xdr:rowOff>
    </xdr:from>
    <xdr:to>
      <xdr:col>41</xdr:col>
      <xdr:colOff>101600</xdr:colOff>
      <xdr:row>63</xdr:row>
      <xdr:rowOff>112849</xdr:rowOff>
    </xdr:to>
    <xdr:sp macro="" textlink="">
      <xdr:nvSpPr>
        <xdr:cNvPr id="154" name="楕円 153">
          <a:extLst>
            <a:ext uri="{FF2B5EF4-FFF2-40B4-BE49-F238E27FC236}">
              <a16:creationId xmlns:a16="http://schemas.microsoft.com/office/drawing/2014/main" id="{89D3D116-B529-4886-9989-8FDAA1FE1D6A}"/>
            </a:ext>
          </a:extLst>
        </xdr:cNvPr>
        <xdr:cNvSpPr/>
      </xdr:nvSpPr>
      <xdr:spPr>
        <a:xfrm>
          <a:off x="7810500" y="1081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54538</xdr:rowOff>
    </xdr:from>
    <xdr:to>
      <xdr:col>45</xdr:col>
      <xdr:colOff>177800</xdr:colOff>
      <xdr:row>63</xdr:row>
      <xdr:rowOff>62049</xdr:rowOff>
    </xdr:to>
    <xdr:cxnSp macro="">
      <xdr:nvCxnSpPr>
        <xdr:cNvPr id="155" name="直線コネクタ 154">
          <a:extLst>
            <a:ext uri="{FF2B5EF4-FFF2-40B4-BE49-F238E27FC236}">
              <a16:creationId xmlns:a16="http://schemas.microsoft.com/office/drawing/2014/main" id="{E522701D-933E-4E5A-BE0A-7E58C969B41C}"/>
            </a:ext>
          </a:extLst>
        </xdr:cNvPr>
        <xdr:cNvCxnSpPr/>
      </xdr:nvCxnSpPr>
      <xdr:spPr>
        <a:xfrm flipV="1">
          <a:off x="7861300" y="10855888"/>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18760</xdr:rowOff>
    </xdr:from>
    <xdr:to>
      <xdr:col>36</xdr:col>
      <xdr:colOff>165100</xdr:colOff>
      <xdr:row>63</xdr:row>
      <xdr:rowOff>120360</xdr:rowOff>
    </xdr:to>
    <xdr:sp macro="" textlink="">
      <xdr:nvSpPr>
        <xdr:cNvPr id="156" name="楕円 155">
          <a:extLst>
            <a:ext uri="{FF2B5EF4-FFF2-40B4-BE49-F238E27FC236}">
              <a16:creationId xmlns:a16="http://schemas.microsoft.com/office/drawing/2014/main" id="{D8EAA9C8-4256-49A2-BF20-39903C827478}"/>
            </a:ext>
          </a:extLst>
        </xdr:cNvPr>
        <xdr:cNvSpPr/>
      </xdr:nvSpPr>
      <xdr:spPr>
        <a:xfrm>
          <a:off x="6921500" y="1082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62049</xdr:rowOff>
    </xdr:from>
    <xdr:to>
      <xdr:col>41</xdr:col>
      <xdr:colOff>50800</xdr:colOff>
      <xdr:row>63</xdr:row>
      <xdr:rowOff>69560</xdr:rowOff>
    </xdr:to>
    <xdr:cxnSp macro="">
      <xdr:nvCxnSpPr>
        <xdr:cNvPr id="157" name="直線コネクタ 156">
          <a:extLst>
            <a:ext uri="{FF2B5EF4-FFF2-40B4-BE49-F238E27FC236}">
              <a16:creationId xmlns:a16="http://schemas.microsoft.com/office/drawing/2014/main" id="{09CF55D7-D91E-4EBD-99E2-DF1F98369CE9}"/>
            </a:ext>
          </a:extLst>
        </xdr:cNvPr>
        <xdr:cNvCxnSpPr/>
      </xdr:nvCxnSpPr>
      <xdr:spPr>
        <a:xfrm flipV="1">
          <a:off x="6972300" y="10863399"/>
          <a:ext cx="889000" cy="7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24220</xdr:rowOff>
    </xdr:from>
    <xdr:ext cx="469744" cy="259045"/>
    <xdr:sp macro="" textlink="">
      <xdr:nvSpPr>
        <xdr:cNvPr id="158" name="n_1aveValue【体育館・プール】&#10;一人当たり面積">
          <a:extLst>
            <a:ext uri="{FF2B5EF4-FFF2-40B4-BE49-F238E27FC236}">
              <a16:creationId xmlns:a16="http://schemas.microsoft.com/office/drawing/2014/main" id="{65DBB5E8-7624-4851-8560-48A97740B29A}"/>
            </a:ext>
          </a:extLst>
        </xdr:cNvPr>
        <xdr:cNvSpPr txBox="1"/>
      </xdr:nvSpPr>
      <xdr:spPr>
        <a:xfrm>
          <a:off x="9391727" y="10482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39242</xdr:rowOff>
    </xdr:from>
    <xdr:ext cx="469744" cy="259045"/>
    <xdr:sp macro="" textlink="">
      <xdr:nvSpPr>
        <xdr:cNvPr id="159" name="n_2aveValue【体育館・プール】&#10;一人当たり面積">
          <a:extLst>
            <a:ext uri="{FF2B5EF4-FFF2-40B4-BE49-F238E27FC236}">
              <a16:creationId xmlns:a16="http://schemas.microsoft.com/office/drawing/2014/main" id="{F8AA2487-89EE-4ADD-B994-8B3749CB7E74}"/>
            </a:ext>
          </a:extLst>
        </xdr:cNvPr>
        <xdr:cNvSpPr txBox="1"/>
      </xdr:nvSpPr>
      <xdr:spPr>
        <a:xfrm>
          <a:off x="8515427" y="104976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40874</xdr:rowOff>
    </xdr:from>
    <xdr:ext cx="469744" cy="259045"/>
    <xdr:sp macro="" textlink="">
      <xdr:nvSpPr>
        <xdr:cNvPr id="160" name="n_3aveValue【体育館・プール】&#10;一人当たり面積">
          <a:extLst>
            <a:ext uri="{FF2B5EF4-FFF2-40B4-BE49-F238E27FC236}">
              <a16:creationId xmlns:a16="http://schemas.microsoft.com/office/drawing/2014/main" id="{BA6FF2C3-C716-4DE2-9C0D-1C28E5A92DD1}"/>
            </a:ext>
          </a:extLst>
        </xdr:cNvPr>
        <xdr:cNvSpPr txBox="1"/>
      </xdr:nvSpPr>
      <xdr:spPr>
        <a:xfrm>
          <a:off x="7626427" y="10499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37609</xdr:rowOff>
    </xdr:from>
    <xdr:ext cx="469744" cy="259045"/>
    <xdr:sp macro="" textlink="">
      <xdr:nvSpPr>
        <xdr:cNvPr id="161" name="n_4aveValue【体育館・プール】&#10;一人当たり面積">
          <a:extLst>
            <a:ext uri="{FF2B5EF4-FFF2-40B4-BE49-F238E27FC236}">
              <a16:creationId xmlns:a16="http://schemas.microsoft.com/office/drawing/2014/main" id="{2887296A-8906-49C0-8F0F-CBDC32DCCE73}"/>
            </a:ext>
          </a:extLst>
        </xdr:cNvPr>
        <xdr:cNvSpPr txBox="1"/>
      </xdr:nvSpPr>
      <xdr:spPr>
        <a:xfrm>
          <a:off x="6737427" y="10496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92219</xdr:rowOff>
    </xdr:from>
    <xdr:ext cx="469744" cy="259045"/>
    <xdr:sp macro="" textlink="">
      <xdr:nvSpPr>
        <xdr:cNvPr id="162" name="n_1mainValue【体育館・プール】&#10;一人当たり面積">
          <a:extLst>
            <a:ext uri="{FF2B5EF4-FFF2-40B4-BE49-F238E27FC236}">
              <a16:creationId xmlns:a16="http://schemas.microsoft.com/office/drawing/2014/main" id="{E33F8E66-10D0-488B-9AD9-FD3D97060243}"/>
            </a:ext>
          </a:extLst>
        </xdr:cNvPr>
        <xdr:cNvSpPr txBox="1"/>
      </xdr:nvSpPr>
      <xdr:spPr>
        <a:xfrm>
          <a:off x="9391727" y="108935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96465</xdr:rowOff>
    </xdr:from>
    <xdr:ext cx="469744" cy="259045"/>
    <xdr:sp macro="" textlink="">
      <xdr:nvSpPr>
        <xdr:cNvPr id="163" name="n_2mainValue【体育館・プール】&#10;一人当たり面積">
          <a:extLst>
            <a:ext uri="{FF2B5EF4-FFF2-40B4-BE49-F238E27FC236}">
              <a16:creationId xmlns:a16="http://schemas.microsoft.com/office/drawing/2014/main" id="{3A2F7BC9-468A-4959-A947-93A1F6E0E816}"/>
            </a:ext>
          </a:extLst>
        </xdr:cNvPr>
        <xdr:cNvSpPr txBox="1"/>
      </xdr:nvSpPr>
      <xdr:spPr>
        <a:xfrm>
          <a:off x="8515427" y="10897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103976</xdr:rowOff>
    </xdr:from>
    <xdr:ext cx="469744" cy="259045"/>
    <xdr:sp macro="" textlink="">
      <xdr:nvSpPr>
        <xdr:cNvPr id="164" name="n_3mainValue【体育館・プール】&#10;一人当たり面積">
          <a:extLst>
            <a:ext uri="{FF2B5EF4-FFF2-40B4-BE49-F238E27FC236}">
              <a16:creationId xmlns:a16="http://schemas.microsoft.com/office/drawing/2014/main" id="{18339C30-0D98-46A6-97E0-A1E7FFECB6DA}"/>
            </a:ext>
          </a:extLst>
        </xdr:cNvPr>
        <xdr:cNvSpPr txBox="1"/>
      </xdr:nvSpPr>
      <xdr:spPr>
        <a:xfrm>
          <a:off x="7626427" y="1090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111487</xdr:rowOff>
    </xdr:from>
    <xdr:ext cx="469744" cy="259045"/>
    <xdr:sp macro="" textlink="">
      <xdr:nvSpPr>
        <xdr:cNvPr id="165" name="n_4mainValue【体育館・プール】&#10;一人当たり面積">
          <a:extLst>
            <a:ext uri="{FF2B5EF4-FFF2-40B4-BE49-F238E27FC236}">
              <a16:creationId xmlns:a16="http://schemas.microsoft.com/office/drawing/2014/main" id="{E973138F-C265-4C87-9BB0-684F918A8417}"/>
            </a:ext>
          </a:extLst>
        </xdr:cNvPr>
        <xdr:cNvSpPr txBox="1"/>
      </xdr:nvSpPr>
      <xdr:spPr>
        <a:xfrm>
          <a:off x="6737427" y="109128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6" name="正方形/長方形 165">
          <a:extLst>
            <a:ext uri="{FF2B5EF4-FFF2-40B4-BE49-F238E27FC236}">
              <a16:creationId xmlns:a16="http://schemas.microsoft.com/office/drawing/2014/main" id="{3A1A5E0B-E372-4B28-9D03-C1028C25FD35}"/>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7" name="正方形/長方形 166">
          <a:extLst>
            <a:ext uri="{FF2B5EF4-FFF2-40B4-BE49-F238E27FC236}">
              <a16:creationId xmlns:a16="http://schemas.microsoft.com/office/drawing/2014/main" id="{8379792A-BBEC-42E9-A237-CF5775AB0B3B}"/>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8" name="正方形/長方形 167">
          <a:extLst>
            <a:ext uri="{FF2B5EF4-FFF2-40B4-BE49-F238E27FC236}">
              <a16:creationId xmlns:a16="http://schemas.microsoft.com/office/drawing/2014/main" id="{1380F665-E05C-4667-A3AE-24F4A6E857FF}"/>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9" name="正方形/長方形 168">
          <a:extLst>
            <a:ext uri="{FF2B5EF4-FFF2-40B4-BE49-F238E27FC236}">
              <a16:creationId xmlns:a16="http://schemas.microsoft.com/office/drawing/2014/main" id="{DCEDDBC1-5DF5-4DA4-9172-65B8EEC67A09}"/>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70" name="正方形/長方形 169">
          <a:extLst>
            <a:ext uri="{FF2B5EF4-FFF2-40B4-BE49-F238E27FC236}">
              <a16:creationId xmlns:a16="http://schemas.microsoft.com/office/drawing/2014/main" id="{489E36BB-DC93-49B4-903C-C9BA0199CFDD}"/>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71" name="正方形/長方形 170">
          <a:extLst>
            <a:ext uri="{FF2B5EF4-FFF2-40B4-BE49-F238E27FC236}">
              <a16:creationId xmlns:a16="http://schemas.microsoft.com/office/drawing/2014/main" id="{F9AC1AC2-E8DA-426D-8F2B-BEBEC05A9CC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72" name="正方形/長方形 171">
          <a:extLst>
            <a:ext uri="{FF2B5EF4-FFF2-40B4-BE49-F238E27FC236}">
              <a16:creationId xmlns:a16="http://schemas.microsoft.com/office/drawing/2014/main" id="{3DB3D639-BD55-4935-A106-E505619F2CD1}"/>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73" name="正方形/長方形 172">
          <a:extLst>
            <a:ext uri="{FF2B5EF4-FFF2-40B4-BE49-F238E27FC236}">
              <a16:creationId xmlns:a16="http://schemas.microsoft.com/office/drawing/2014/main" id="{4B95C2A1-40B1-4926-8233-598B1B7C6F22}"/>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174" name="正方形/長方形 173">
          <a:extLst>
            <a:ext uri="{FF2B5EF4-FFF2-40B4-BE49-F238E27FC236}">
              <a16:creationId xmlns:a16="http://schemas.microsoft.com/office/drawing/2014/main" id="{04079E8C-B0B3-473D-8FEB-C854FE7877C8}"/>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175" name="正方形/長方形 174">
          <a:extLst>
            <a:ext uri="{FF2B5EF4-FFF2-40B4-BE49-F238E27FC236}">
              <a16:creationId xmlns:a16="http://schemas.microsoft.com/office/drawing/2014/main" id="{F1A360AF-5A2F-4A35-9100-E2E7A6DCF0E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176" name="正方形/長方形 175">
          <a:extLst>
            <a:ext uri="{FF2B5EF4-FFF2-40B4-BE49-F238E27FC236}">
              <a16:creationId xmlns:a16="http://schemas.microsoft.com/office/drawing/2014/main" id="{717BB1BE-1711-4077-9CBF-15B8957525B9}"/>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177" name="正方形/長方形 176">
          <a:extLst>
            <a:ext uri="{FF2B5EF4-FFF2-40B4-BE49-F238E27FC236}">
              <a16:creationId xmlns:a16="http://schemas.microsoft.com/office/drawing/2014/main" id="{B1B1DA6A-4214-4757-9668-CC5BDA00FF3F}"/>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178" name="正方形/長方形 177">
          <a:extLst>
            <a:ext uri="{FF2B5EF4-FFF2-40B4-BE49-F238E27FC236}">
              <a16:creationId xmlns:a16="http://schemas.microsoft.com/office/drawing/2014/main" id="{081AD87B-9E6C-47CB-BF8B-D13B056B27FE}"/>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179" name="正方形/長方形 178">
          <a:extLst>
            <a:ext uri="{FF2B5EF4-FFF2-40B4-BE49-F238E27FC236}">
              <a16:creationId xmlns:a16="http://schemas.microsoft.com/office/drawing/2014/main" id="{E160FD88-252C-4131-A34A-19441B0BCC9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180" name="正方形/長方形 179">
          <a:extLst>
            <a:ext uri="{FF2B5EF4-FFF2-40B4-BE49-F238E27FC236}">
              <a16:creationId xmlns:a16="http://schemas.microsoft.com/office/drawing/2014/main" id="{A471AB9B-3B61-4213-B619-488ACA1F1B9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181" name="正方形/長方形 180">
          <a:extLst>
            <a:ext uri="{FF2B5EF4-FFF2-40B4-BE49-F238E27FC236}">
              <a16:creationId xmlns:a16="http://schemas.microsoft.com/office/drawing/2014/main" id="{AB298384-093A-4E05-8E14-E112CAAD44A3}"/>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182" name="正方形/長方形 181">
          <a:extLst>
            <a:ext uri="{FF2B5EF4-FFF2-40B4-BE49-F238E27FC236}">
              <a16:creationId xmlns:a16="http://schemas.microsoft.com/office/drawing/2014/main" id="{C47C56D4-5FD4-4205-A63D-3D78F3429DD8}"/>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183" name="正方形/長方形 182">
          <a:extLst>
            <a:ext uri="{FF2B5EF4-FFF2-40B4-BE49-F238E27FC236}">
              <a16:creationId xmlns:a16="http://schemas.microsoft.com/office/drawing/2014/main" id="{2274FB4F-0111-4D32-A83E-98E6A7756F71}"/>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184" name="正方形/長方形 183">
          <a:extLst>
            <a:ext uri="{FF2B5EF4-FFF2-40B4-BE49-F238E27FC236}">
              <a16:creationId xmlns:a16="http://schemas.microsoft.com/office/drawing/2014/main" id="{B468A4EA-B275-4A95-B064-501A06B8E0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185" name="正方形/長方形 184">
          <a:extLst>
            <a:ext uri="{FF2B5EF4-FFF2-40B4-BE49-F238E27FC236}">
              <a16:creationId xmlns:a16="http://schemas.microsoft.com/office/drawing/2014/main" id="{FA389DF1-BE78-4670-A0FB-F69B419CE28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186" name="正方形/長方形 185">
          <a:extLst>
            <a:ext uri="{FF2B5EF4-FFF2-40B4-BE49-F238E27FC236}">
              <a16:creationId xmlns:a16="http://schemas.microsoft.com/office/drawing/2014/main" id="{E6BFAB1B-B529-4626-A50F-357E364C58E2}"/>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187" name="正方形/長方形 186">
          <a:extLst>
            <a:ext uri="{FF2B5EF4-FFF2-40B4-BE49-F238E27FC236}">
              <a16:creationId xmlns:a16="http://schemas.microsoft.com/office/drawing/2014/main" id="{A1FB63DB-F7A6-4979-B1AC-189F0482625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188" name="正方形/長方形 187">
          <a:extLst>
            <a:ext uri="{FF2B5EF4-FFF2-40B4-BE49-F238E27FC236}">
              <a16:creationId xmlns:a16="http://schemas.microsoft.com/office/drawing/2014/main" id="{35685304-B3E9-4261-8536-12C75A760F1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189" name="正方形/長方形 188">
          <a:extLst>
            <a:ext uri="{FF2B5EF4-FFF2-40B4-BE49-F238E27FC236}">
              <a16:creationId xmlns:a16="http://schemas.microsoft.com/office/drawing/2014/main" id="{3C4D3257-EFCE-4189-ABD1-71E39719E043}"/>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190" name="正方形/長方形 189">
          <a:extLst>
            <a:ext uri="{FF2B5EF4-FFF2-40B4-BE49-F238E27FC236}">
              <a16:creationId xmlns:a16="http://schemas.microsoft.com/office/drawing/2014/main" id="{18CC95DA-BDBC-4174-8ECE-4683F96DE6E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191" name="正方形/長方形 190">
          <a:extLst>
            <a:ext uri="{FF2B5EF4-FFF2-40B4-BE49-F238E27FC236}">
              <a16:creationId xmlns:a16="http://schemas.microsoft.com/office/drawing/2014/main" id="{117C9A98-A0FA-415A-A21A-5A13ED3A6E5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192" name="正方形/長方形 191">
          <a:extLst>
            <a:ext uri="{FF2B5EF4-FFF2-40B4-BE49-F238E27FC236}">
              <a16:creationId xmlns:a16="http://schemas.microsoft.com/office/drawing/2014/main" id="{D1C8EF60-483B-40D9-A9F5-408F61223F0B}"/>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193" name="正方形/長方形 192">
          <a:extLst>
            <a:ext uri="{FF2B5EF4-FFF2-40B4-BE49-F238E27FC236}">
              <a16:creationId xmlns:a16="http://schemas.microsoft.com/office/drawing/2014/main" id="{7AE4D14A-47C4-4D92-B0E2-B079C1D404F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194" name="正方形/長方形 193">
          <a:extLst>
            <a:ext uri="{FF2B5EF4-FFF2-40B4-BE49-F238E27FC236}">
              <a16:creationId xmlns:a16="http://schemas.microsoft.com/office/drawing/2014/main" id="{0397443B-64F1-45A6-B297-E61D1862D9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195" name="正方形/長方形 194">
          <a:extLst>
            <a:ext uri="{FF2B5EF4-FFF2-40B4-BE49-F238E27FC236}">
              <a16:creationId xmlns:a16="http://schemas.microsoft.com/office/drawing/2014/main" id="{1CFC92CA-6FB4-40C2-A305-B440F6D2032A}"/>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196" name="正方形/長方形 195">
          <a:extLst>
            <a:ext uri="{FF2B5EF4-FFF2-40B4-BE49-F238E27FC236}">
              <a16:creationId xmlns:a16="http://schemas.microsoft.com/office/drawing/2014/main" id="{1955688E-39E2-40AD-BFB1-3B7F634689B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197" name="正方形/長方形 196">
          <a:extLst>
            <a:ext uri="{FF2B5EF4-FFF2-40B4-BE49-F238E27FC236}">
              <a16:creationId xmlns:a16="http://schemas.microsoft.com/office/drawing/2014/main" id="{F1EFF07E-EC92-4DE4-A9D9-278DEEEE3429}"/>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198" name="正方形/長方形 197">
          <a:extLst>
            <a:ext uri="{FF2B5EF4-FFF2-40B4-BE49-F238E27FC236}">
              <a16:creationId xmlns:a16="http://schemas.microsoft.com/office/drawing/2014/main" id="{450CC25E-D03D-4536-A8B3-49BA545850B7}"/>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199" name="正方形/長方形 198">
          <a:extLst>
            <a:ext uri="{FF2B5EF4-FFF2-40B4-BE49-F238E27FC236}">
              <a16:creationId xmlns:a16="http://schemas.microsoft.com/office/drawing/2014/main" id="{E0601537-5D7D-4206-90D5-D8A4C9C444F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00" name="正方形/長方形 199">
          <a:extLst>
            <a:ext uri="{FF2B5EF4-FFF2-40B4-BE49-F238E27FC236}">
              <a16:creationId xmlns:a16="http://schemas.microsoft.com/office/drawing/2014/main" id="{309D715B-7516-4890-8376-4EDB0136B741}"/>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01" name="正方形/長方形 200">
          <a:extLst>
            <a:ext uri="{FF2B5EF4-FFF2-40B4-BE49-F238E27FC236}">
              <a16:creationId xmlns:a16="http://schemas.microsoft.com/office/drawing/2014/main" id="{B7A813D9-4FD0-43A7-863F-922CBC0C522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02" name="正方形/長方形 201">
          <a:extLst>
            <a:ext uri="{FF2B5EF4-FFF2-40B4-BE49-F238E27FC236}">
              <a16:creationId xmlns:a16="http://schemas.microsoft.com/office/drawing/2014/main" id="{C2EAE32A-600C-42FD-B9DF-B0C734FFC46F}"/>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03" name="正方形/長方形 202">
          <a:extLst>
            <a:ext uri="{FF2B5EF4-FFF2-40B4-BE49-F238E27FC236}">
              <a16:creationId xmlns:a16="http://schemas.microsoft.com/office/drawing/2014/main" id="{3DC0B748-F628-417D-A1F2-D30E4A05B2D2}"/>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04" name="正方形/長方形 203">
          <a:extLst>
            <a:ext uri="{FF2B5EF4-FFF2-40B4-BE49-F238E27FC236}">
              <a16:creationId xmlns:a16="http://schemas.microsoft.com/office/drawing/2014/main" id="{63A03DF5-27D6-434E-92A5-63433FA8A8B8}"/>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05" name="正方形/長方形 204">
          <a:extLst>
            <a:ext uri="{FF2B5EF4-FFF2-40B4-BE49-F238E27FC236}">
              <a16:creationId xmlns:a16="http://schemas.microsoft.com/office/drawing/2014/main" id="{610F94BB-BDB1-4FF4-88A0-BE00F82544E7}"/>
            </a:ext>
          </a:extLst>
        </xdr:cNvPr>
        <xdr:cNvSpPr/>
      </xdr:nvSpPr>
      <xdr:spPr>
        <a:xfrm>
          <a:off x="12446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24</xdr:row>
      <xdr:rowOff>76200</xdr:rowOff>
    </xdr:from>
    <xdr:to>
      <xdr:col>120</xdr:col>
      <xdr:colOff>152400</xdr:colOff>
      <xdr:row>28</xdr:row>
      <xdr:rowOff>25400</xdr:rowOff>
    </xdr:to>
    <xdr:sp macro="" textlink="">
      <xdr:nvSpPr>
        <xdr:cNvPr id="206" name="正方形/長方形 205">
          <a:extLst>
            <a:ext uri="{FF2B5EF4-FFF2-40B4-BE49-F238E27FC236}">
              <a16:creationId xmlns:a16="http://schemas.microsoft.com/office/drawing/2014/main" id="{13AFF516-646C-463C-A0EF-8F0A1D0F15B3}"/>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207" name="正方形/長方形 206">
          <a:extLst>
            <a:ext uri="{FF2B5EF4-FFF2-40B4-BE49-F238E27FC236}">
              <a16:creationId xmlns:a16="http://schemas.microsoft.com/office/drawing/2014/main" id="{1C67C83E-EE76-447E-B969-BA85188A494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208" name="正方形/長方形 207">
          <a:extLst>
            <a:ext uri="{FF2B5EF4-FFF2-40B4-BE49-F238E27FC236}">
              <a16:creationId xmlns:a16="http://schemas.microsoft.com/office/drawing/2014/main" id="{2E1E6DF6-7CBE-482A-B6AA-D3A52BE9706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209" name="正方形/長方形 208">
          <a:extLst>
            <a:ext uri="{FF2B5EF4-FFF2-40B4-BE49-F238E27FC236}">
              <a16:creationId xmlns:a16="http://schemas.microsoft.com/office/drawing/2014/main" id="{ADA57EC9-9E13-4702-82F1-E10AAABC20A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210" name="正方形/長方形 209">
          <a:extLst>
            <a:ext uri="{FF2B5EF4-FFF2-40B4-BE49-F238E27FC236}">
              <a16:creationId xmlns:a16="http://schemas.microsoft.com/office/drawing/2014/main" id="{CB0FAF5B-9D65-411D-804C-BDF8424F8C5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211" name="正方形/長方形 210">
          <a:extLst>
            <a:ext uri="{FF2B5EF4-FFF2-40B4-BE49-F238E27FC236}">
              <a16:creationId xmlns:a16="http://schemas.microsoft.com/office/drawing/2014/main" id="{3087944F-B3A0-49BB-9A33-50444334EC55}"/>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212" name="正方形/長方形 211">
          <a:extLst>
            <a:ext uri="{FF2B5EF4-FFF2-40B4-BE49-F238E27FC236}">
              <a16:creationId xmlns:a16="http://schemas.microsoft.com/office/drawing/2014/main" id="{E6FFDE7E-9FD1-402F-87C2-5DE64BE2197E}"/>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213" name="正方形/長方形 212">
          <a:extLst>
            <a:ext uri="{FF2B5EF4-FFF2-40B4-BE49-F238E27FC236}">
              <a16:creationId xmlns:a16="http://schemas.microsoft.com/office/drawing/2014/main" id="{8D50DC46-46AC-437E-B7C2-109008A8F6D3}"/>
            </a:ext>
          </a:extLst>
        </xdr:cNvPr>
        <xdr:cNvSpPr/>
      </xdr:nvSpPr>
      <xdr:spPr>
        <a:xfrm>
          <a:off x="18288000" y="533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46</xdr:row>
      <xdr:rowOff>114300</xdr:rowOff>
    </xdr:from>
    <xdr:to>
      <xdr:col>90</xdr:col>
      <xdr:colOff>25400</xdr:colOff>
      <xdr:row>50</xdr:row>
      <xdr:rowOff>63500</xdr:rowOff>
    </xdr:to>
    <xdr:sp macro="" textlink="">
      <xdr:nvSpPr>
        <xdr:cNvPr id="214" name="正方形/長方形 213">
          <a:extLst>
            <a:ext uri="{FF2B5EF4-FFF2-40B4-BE49-F238E27FC236}">
              <a16:creationId xmlns:a16="http://schemas.microsoft.com/office/drawing/2014/main" id="{1C24B650-6CC7-49E4-AC79-7726A73454D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215" name="正方形/長方形 214">
          <a:extLst>
            <a:ext uri="{FF2B5EF4-FFF2-40B4-BE49-F238E27FC236}">
              <a16:creationId xmlns:a16="http://schemas.microsoft.com/office/drawing/2014/main" id="{CA0BF34F-BA78-48A2-B573-290854DD86FD}"/>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216" name="正方形/長方形 215">
          <a:extLst>
            <a:ext uri="{FF2B5EF4-FFF2-40B4-BE49-F238E27FC236}">
              <a16:creationId xmlns:a16="http://schemas.microsoft.com/office/drawing/2014/main" id="{42C750C6-99E5-42CB-88FE-2D75B8B34B0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217" name="正方形/長方形 216">
          <a:extLst>
            <a:ext uri="{FF2B5EF4-FFF2-40B4-BE49-F238E27FC236}">
              <a16:creationId xmlns:a16="http://schemas.microsoft.com/office/drawing/2014/main" id="{5D673762-5178-4102-89A7-DFDD7580DE0B}"/>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218" name="正方形/長方形 217">
          <a:extLst>
            <a:ext uri="{FF2B5EF4-FFF2-40B4-BE49-F238E27FC236}">
              <a16:creationId xmlns:a16="http://schemas.microsoft.com/office/drawing/2014/main" id="{ACE71D93-15E2-4517-8B42-56F5283B9F7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219" name="正方形/長方形 218">
          <a:extLst>
            <a:ext uri="{FF2B5EF4-FFF2-40B4-BE49-F238E27FC236}">
              <a16:creationId xmlns:a16="http://schemas.microsoft.com/office/drawing/2014/main" id="{33EF51DD-30B3-4226-BEB6-6060581DC97C}"/>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220" name="正方形/長方形 219">
          <a:extLst>
            <a:ext uri="{FF2B5EF4-FFF2-40B4-BE49-F238E27FC236}">
              <a16:creationId xmlns:a16="http://schemas.microsoft.com/office/drawing/2014/main" id="{1B931FD2-4107-41B9-BF80-B3D624FD1D7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221" name="正方形/長方形 220">
          <a:extLst>
            <a:ext uri="{FF2B5EF4-FFF2-40B4-BE49-F238E27FC236}">
              <a16:creationId xmlns:a16="http://schemas.microsoft.com/office/drawing/2014/main" id="{ECA748AB-9459-4F70-A61F-83E4B575338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222" name="テキスト ボックス 221">
          <a:extLst>
            <a:ext uri="{FF2B5EF4-FFF2-40B4-BE49-F238E27FC236}">
              <a16:creationId xmlns:a16="http://schemas.microsoft.com/office/drawing/2014/main" id="{FE38000F-2D62-4719-BD30-CA68A20E5E5C}"/>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223" name="直線コネクタ 222">
          <a:extLst>
            <a:ext uri="{FF2B5EF4-FFF2-40B4-BE49-F238E27FC236}">
              <a16:creationId xmlns:a16="http://schemas.microsoft.com/office/drawing/2014/main" id="{E0DAC17A-E888-4E97-98CB-F3824557A49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224" name="テキスト ボックス 223">
          <a:extLst>
            <a:ext uri="{FF2B5EF4-FFF2-40B4-BE49-F238E27FC236}">
              <a16:creationId xmlns:a16="http://schemas.microsoft.com/office/drawing/2014/main" id="{0051DF0F-50A6-4AC9-853E-EC20B3CF935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225" name="直線コネクタ 224">
          <a:extLst>
            <a:ext uri="{FF2B5EF4-FFF2-40B4-BE49-F238E27FC236}">
              <a16:creationId xmlns:a16="http://schemas.microsoft.com/office/drawing/2014/main" id="{DE64AE3D-4FFC-4FED-9F74-A186F5407D8B}"/>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226" name="テキスト ボックス 225">
          <a:extLst>
            <a:ext uri="{FF2B5EF4-FFF2-40B4-BE49-F238E27FC236}">
              <a16:creationId xmlns:a16="http://schemas.microsoft.com/office/drawing/2014/main" id="{EC55AFD1-1DD6-4FDA-8CD3-31EEC58FC26B}"/>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227" name="直線コネクタ 226">
          <a:extLst>
            <a:ext uri="{FF2B5EF4-FFF2-40B4-BE49-F238E27FC236}">
              <a16:creationId xmlns:a16="http://schemas.microsoft.com/office/drawing/2014/main" id="{B566EDAF-A506-4642-8787-5DFDAD0CD5A4}"/>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228" name="テキスト ボックス 227">
          <a:extLst>
            <a:ext uri="{FF2B5EF4-FFF2-40B4-BE49-F238E27FC236}">
              <a16:creationId xmlns:a16="http://schemas.microsoft.com/office/drawing/2014/main" id="{58EEC196-8C0A-41EB-97D5-A54D37091C99}"/>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229" name="直線コネクタ 228">
          <a:extLst>
            <a:ext uri="{FF2B5EF4-FFF2-40B4-BE49-F238E27FC236}">
              <a16:creationId xmlns:a16="http://schemas.microsoft.com/office/drawing/2014/main" id="{CE6570D5-86EA-4B6A-AD07-DA60C9A9088C}"/>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230" name="テキスト ボックス 229">
          <a:extLst>
            <a:ext uri="{FF2B5EF4-FFF2-40B4-BE49-F238E27FC236}">
              <a16:creationId xmlns:a16="http://schemas.microsoft.com/office/drawing/2014/main" id="{07341D82-7D31-4F83-8041-08B4B14FCAC7}"/>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231" name="直線コネクタ 230">
          <a:extLst>
            <a:ext uri="{FF2B5EF4-FFF2-40B4-BE49-F238E27FC236}">
              <a16:creationId xmlns:a16="http://schemas.microsoft.com/office/drawing/2014/main" id="{60D48210-922D-40DB-92B2-BE30107C7DF2}"/>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232" name="テキスト ボックス 231">
          <a:extLst>
            <a:ext uri="{FF2B5EF4-FFF2-40B4-BE49-F238E27FC236}">
              <a16:creationId xmlns:a16="http://schemas.microsoft.com/office/drawing/2014/main" id="{CA41D81C-569F-409F-9D31-BAB486A6F2B6}"/>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233" name="直線コネクタ 232">
          <a:extLst>
            <a:ext uri="{FF2B5EF4-FFF2-40B4-BE49-F238E27FC236}">
              <a16:creationId xmlns:a16="http://schemas.microsoft.com/office/drawing/2014/main" id="{2A763A62-A8BD-4469-A891-4AC10945681A}"/>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234" name="テキスト ボックス 233">
          <a:extLst>
            <a:ext uri="{FF2B5EF4-FFF2-40B4-BE49-F238E27FC236}">
              <a16:creationId xmlns:a16="http://schemas.microsoft.com/office/drawing/2014/main" id="{3E575232-0CE2-4F1F-9210-8E5131A7F053}"/>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235" name="直線コネクタ 234">
          <a:extLst>
            <a:ext uri="{FF2B5EF4-FFF2-40B4-BE49-F238E27FC236}">
              <a16:creationId xmlns:a16="http://schemas.microsoft.com/office/drawing/2014/main" id="{0EA3FD3B-1855-47A4-8114-8ED6A5BBD356}"/>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236" name="テキスト ボックス 235">
          <a:extLst>
            <a:ext uri="{FF2B5EF4-FFF2-40B4-BE49-F238E27FC236}">
              <a16:creationId xmlns:a16="http://schemas.microsoft.com/office/drawing/2014/main" id="{14DA3735-E21C-4883-BA39-D8E74E1AD5F5}"/>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237" name="【保健センター・保健所】&#10;有形固定資産減価償却率グラフ枠">
          <a:extLst>
            <a:ext uri="{FF2B5EF4-FFF2-40B4-BE49-F238E27FC236}">
              <a16:creationId xmlns:a16="http://schemas.microsoft.com/office/drawing/2014/main" id="{02C2DEF2-92F4-4CA2-BBA5-58F3DDAC8D4E}"/>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152400</xdr:rowOff>
    </xdr:from>
    <xdr:to>
      <xdr:col>85</xdr:col>
      <xdr:colOff>126364</xdr:colOff>
      <xdr:row>64</xdr:row>
      <xdr:rowOff>76200</xdr:rowOff>
    </xdr:to>
    <xdr:cxnSp macro="">
      <xdr:nvCxnSpPr>
        <xdr:cNvPr id="238" name="直線コネクタ 237">
          <a:extLst>
            <a:ext uri="{FF2B5EF4-FFF2-40B4-BE49-F238E27FC236}">
              <a16:creationId xmlns:a16="http://schemas.microsoft.com/office/drawing/2014/main" id="{C886F8CE-D7FE-4F0A-9056-9A0D7B36A17C}"/>
            </a:ext>
          </a:extLst>
        </xdr:cNvPr>
        <xdr:cNvCxnSpPr/>
      </xdr:nvCxnSpPr>
      <xdr:spPr>
        <a:xfrm flipV="1">
          <a:off x="16318864" y="9410700"/>
          <a:ext cx="0" cy="1638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239" name="【保健センター・保健所】&#10;有形固定資産減価償却率最小値テキスト">
          <a:extLst>
            <a:ext uri="{FF2B5EF4-FFF2-40B4-BE49-F238E27FC236}">
              <a16:creationId xmlns:a16="http://schemas.microsoft.com/office/drawing/2014/main" id="{A0ACA8D6-F166-41B0-A8C1-3D0B9A34F0D4}"/>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240" name="直線コネクタ 239">
          <a:extLst>
            <a:ext uri="{FF2B5EF4-FFF2-40B4-BE49-F238E27FC236}">
              <a16:creationId xmlns:a16="http://schemas.microsoft.com/office/drawing/2014/main" id="{AE0E2086-6978-49D3-841A-238A35D31A39}"/>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99077</xdr:rowOff>
    </xdr:from>
    <xdr:ext cx="405111" cy="259045"/>
    <xdr:sp macro="" textlink="">
      <xdr:nvSpPr>
        <xdr:cNvPr id="241" name="【保健センター・保健所】&#10;有形固定資産減価償却率最大値テキスト">
          <a:extLst>
            <a:ext uri="{FF2B5EF4-FFF2-40B4-BE49-F238E27FC236}">
              <a16:creationId xmlns:a16="http://schemas.microsoft.com/office/drawing/2014/main" id="{BB9E1516-6B8B-4188-A381-750C6C73073B}"/>
            </a:ext>
          </a:extLst>
        </xdr:cNvPr>
        <xdr:cNvSpPr txBox="1"/>
      </xdr:nvSpPr>
      <xdr:spPr>
        <a:xfrm>
          <a:off x="16357600" y="9185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152400</xdr:rowOff>
    </xdr:from>
    <xdr:to>
      <xdr:col>86</xdr:col>
      <xdr:colOff>25400</xdr:colOff>
      <xdr:row>54</xdr:row>
      <xdr:rowOff>152400</xdr:rowOff>
    </xdr:to>
    <xdr:cxnSp macro="">
      <xdr:nvCxnSpPr>
        <xdr:cNvPr id="242" name="直線コネクタ 241">
          <a:extLst>
            <a:ext uri="{FF2B5EF4-FFF2-40B4-BE49-F238E27FC236}">
              <a16:creationId xmlns:a16="http://schemas.microsoft.com/office/drawing/2014/main" id="{F5E23410-0CF1-48B8-9E4F-B28E20471BDF}"/>
            </a:ext>
          </a:extLst>
        </xdr:cNvPr>
        <xdr:cNvCxnSpPr/>
      </xdr:nvCxnSpPr>
      <xdr:spPr>
        <a:xfrm>
          <a:off x="16230600" y="9410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42562</xdr:rowOff>
    </xdr:from>
    <xdr:ext cx="405111" cy="259045"/>
    <xdr:sp macro="" textlink="">
      <xdr:nvSpPr>
        <xdr:cNvPr id="243" name="【保健センター・保健所】&#10;有形固定資産減価償却率平均値テキスト">
          <a:extLst>
            <a:ext uri="{FF2B5EF4-FFF2-40B4-BE49-F238E27FC236}">
              <a16:creationId xmlns:a16="http://schemas.microsoft.com/office/drawing/2014/main" id="{81222B7B-E164-43EB-B523-487F9C30E0B8}"/>
            </a:ext>
          </a:extLst>
        </xdr:cNvPr>
        <xdr:cNvSpPr txBox="1"/>
      </xdr:nvSpPr>
      <xdr:spPr>
        <a:xfrm>
          <a:off x="16357600" y="99866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19685</xdr:rowOff>
    </xdr:from>
    <xdr:to>
      <xdr:col>85</xdr:col>
      <xdr:colOff>177800</xdr:colOff>
      <xdr:row>59</xdr:row>
      <xdr:rowOff>121285</xdr:rowOff>
    </xdr:to>
    <xdr:sp macro="" textlink="">
      <xdr:nvSpPr>
        <xdr:cNvPr id="244" name="フローチャート: 判断 243">
          <a:extLst>
            <a:ext uri="{FF2B5EF4-FFF2-40B4-BE49-F238E27FC236}">
              <a16:creationId xmlns:a16="http://schemas.microsoft.com/office/drawing/2014/main" id="{9CDB07F8-E11D-4DA0-9318-AD52158EC07C}"/>
            </a:ext>
          </a:extLst>
        </xdr:cNvPr>
        <xdr:cNvSpPr/>
      </xdr:nvSpPr>
      <xdr:spPr>
        <a:xfrm>
          <a:off x="16268700" y="10135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154940</xdr:rowOff>
    </xdr:from>
    <xdr:to>
      <xdr:col>81</xdr:col>
      <xdr:colOff>101600</xdr:colOff>
      <xdr:row>59</xdr:row>
      <xdr:rowOff>85090</xdr:rowOff>
    </xdr:to>
    <xdr:sp macro="" textlink="">
      <xdr:nvSpPr>
        <xdr:cNvPr id="245" name="フローチャート: 判断 244">
          <a:extLst>
            <a:ext uri="{FF2B5EF4-FFF2-40B4-BE49-F238E27FC236}">
              <a16:creationId xmlns:a16="http://schemas.microsoft.com/office/drawing/2014/main" id="{5D0EE1B1-178F-4193-A624-EE6460AFD2FC}"/>
            </a:ext>
          </a:extLst>
        </xdr:cNvPr>
        <xdr:cNvSpPr/>
      </xdr:nvSpPr>
      <xdr:spPr>
        <a:xfrm>
          <a:off x="15430500" y="10099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147320</xdr:rowOff>
    </xdr:from>
    <xdr:to>
      <xdr:col>76</xdr:col>
      <xdr:colOff>165100</xdr:colOff>
      <xdr:row>59</xdr:row>
      <xdr:rowOff>77470</xdr:rowOff>
    </xdr:to>
    <xdr:sp macro="" textlink="">
      <xdr:nvSpPr>
        <xdr:cNvPr id="246" name="フローチャート: 判断 245">
          <a:extLst>
            <a:ext uri="{FF2B5EF4-FFF2-40B4-BE49-F238E27FC236}">
              <a16:creationId xmlns:a16="http://schemas.microsoft.com/office/drawing/2014/main" id="{FEAE99A6-51AA-454F-A747-F4921D4DBFCC}"/>
            </a:ext>
          </a:extLst>
        </xdr:cNvPr>
        <xdr:cNvSpPr/>
      </xdr:nvSpPr>
      <xdr:spPr>
        <a:xfrm>
          <a:off x="14541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160655</xdr:rowOff>
    </xdr:from>
    <xdr:to>
      <xdr:col>72</xdr:col>
      <xdr:colOff>38100</xdr:colOff>
      <xdr:row>59</xdr:row>
      <xdr:rowOff>90805</xdr:rowOff>
    </xdr:to>
    <xdr:sp macro="" textlink="">
      <xdr:nvSpPr>
        <xdr:cNvPr id="247" name="フローチャート: 判断 246">
          <a:extLst>
            <a:ext uri="{FF2B5EF4-FFF2-40B4-BE49-F238E27FC236}">
              <a16:creationId xmlns:a16="http://schemas.microsoft.com/office/drawing/2014/main" id="{AEE0FFE4-61E0-4C75-9E16-F48DE5FEF440}"/>
            </a:ext>
          </a:extLst>
        </xdr:cNvPr>
        <xdr:cNvSpPr/>
      </xdr:nvSpPr>
      <xdr:spPr>
        <a:xfrm>
          <a:off x="13652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248" name="フローチャート: 判断 247">
          <a:extLst>
            <a:ext uri="{FF2B5EF4-FFF2-40B4-BE49-F238E27FC236}">
              <a16:creationId xmlns:a16="http://schemas.microsoft.com/office/drawing/2014/main" id="{7478C77D-120C-475A-806B-C59BC3270DE0}"/>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72C1697F-D056-401F-9A82-338204032CC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C5ED15DA-070E-4690-9A9B-E6A942BA631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9BDD97B1-34BE-4123-9427-23CACE12F636}"/>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252" name="テキスト ボックス 251">
          <a:extLst>
            <a:ext uri="{FF2B5EF4-FFF2-40B4-BE49-F238E27FC236}">
              <a16:creationId xmlns:a16="http://schemas.microsoft.com/office/drawing/2014/main" id="{6C7F9E7D-111C-4E14-96C5-736A5982469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253" name="テキスト ボックス 252">
          <a:extLst>
            <a:ext uri="{FF2B5EF4-FFF2-40B4-BE49-F238E27FC236}">
              <a16:creationId xmlns:a16="http://schemas.microsoft.com/office/drawing/2014/main" id="{E86FB956-D8B0-413F-A1A8-28864A07D3ED}"/>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120650</xdr:rowOff>
    </xdr:from>
    <xdr:to>
      <xdr:col>85</xdr:col>
      <xdr:colOff>177800</xdr:colOff>
      <xdr:row>62</xdr:row>
      <xdr:rowOff>50800</xdr:rowOff>
    </xdr:to>
    <xdr:sp macro="" textlink="">
      <xdr:nvSpPr>
        <xdr:cNvPr id="254" name="楕円 253">
          <a:extLst>
            <a:ext uri="{FF2B5EF4-FFF2-40B4-BE49-F238E27FC236}">
              <a16:creationId xmlns:a16="http://schemas.microsoft.com/office/drawing/2014/main" id="{46A5DE8F-5C18-4647-86C1-B1E0350035E0}"/>
            </a:ext>
          </a:extLst>
        </xdr:cNvPr>
        <xdr:cNvSpPr/>
      </xdr:nvSpPr>
      <xdr:spPr>
        <a:xfrm>
          <a:off x="16268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99077</xdr:rowOff>
    </xdr:from>
    <xdr:ext cx="405111" cy="259045"/>
    <xdr:sp macro="" textlink="">
      <xdr:nvSpPr>
        <xdr:cNvPr id="255" name="【保健センター・保健所】&#10;有形固定資産減価償却率該当値テキスト">
          <a:extLst>
            <a:ext uri="{FF2B5EF4-FFF2-40B4-BE49-F238E27FC236}">
              <a16:creationId xmlns:a16="http://schemas.microsoft.com/office/drawing/2014/main" id="{03DD69C8-921D-4857-A5B1-9BF4CDDAAB4A}"/>
            </a:ext>
          </a:extLst>
        </xdr:cNvPr>
        <xdr:cNvSpPr txBox="1"/>
      </xdr:nvSpPr>
      <xdr:spPr>
        <a:xfrm>
          <a:off x="16357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82550</xdr:rowOff>
    </xdr:from>
    <xdr:to>
      <xdr:col>81</xdr:col>
      <xdr:colOff>101600</xdr:colOff>
      <xdr:row>62</xdr:row>
      <xdr:rowOff>12700</xdr:rowOff>
    </xdr:to>
    <xdr:sp macro="" textlink="">
      <xdr:nvSpPr>
        <xdr:cNvPr id="256" name="楕円 255">
          <a:extLst>
            <a:ext uri="{FF2B5EF4-FFF2-40B4-BE49-F238E27FC236}">
              <a16:creationId xmlns:a16="http://schemas.microsoft.com/office/drawing/2014/main" id="{CAF16020-65C7-4E5B-94F3-7BCB9228109D}"/>
            </a:ext>
          </a:extLst>
        </xdr:cNvPr>
        <xdr:cNvSpPr/>
      </xdr:nvSpPr>
      <xdr:spPr>
        <a:xfrm>
          <a:off x="15430500" y="1054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133350</xdr:rowOff>
    </xdr:from>
    <xdr:to>
      <xdr:col>85</xdr:col>
      <xdr:colOff>127000</xdr:colOff>
      <xdr:row>62</xdr:row>
      <xdr:rowOff>0</xdr:rowOff>
    </xdr:to>
    <xdr:cxnSp macro="">
      <xdr:nvCxnSpPr>
        <xdr:cNvPr id="257" name="直線コネクタ 256">
          <a:extLst>
            <a:ext uri="{FF2B5EF4-FFF2-40B4-BE49-F238E27FC236}">
              <a16:creationId xmlns:a16="http://schemas.microsoft.com/office/drawing/2014/main" id="{DE203A09-F653-432C-9D59-B2DB8540FF54}"/>
            </a:ext>
          </a:extLst>
        </xdr:cNvPr>
        <xdr:cNvCxnSpPr/>
      </xdr:nvCxnSpPr>
      <xdr:spPr>
        <a:xfrm>
          <a:off x="15481300" y="105918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44450</xdr:rowOff>
    </xdr:from>
    <xdr:to>
      <xdr:col>76</xdr:col>
      <xdr:colOff>165100</xdr:colOff>
      <xdr:row>61</xdr:row>
      <xdr:rowOff>146050</xdr:rowOff>
    </xdr:to>
    <xdr:sp macro="" textlink="">
      <xdr:nvSpPr>
        <xdr:cNvPr id="258" name="楕円 257">
          <a:extLst>
            <a:ext uri="{FF2B5EF4-FFF2-40B4-BE49-F238E27FC236}">
              <a16:creationId xmlns:a16="http://schemas.microsoft.com/office/drawing/2014/main" id="{E427D0CA-6161-4BE0-850A-C947EC3715F6}"/>
            </a:ext>
          </a:extLst>
        </xdr:cNvPr>
        <xdr:cNvSpPr/>
      </xdr:nvSpPr>
      <xdr:spPr>
        <a:xfrm>
          <a:off x="14541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95250</xdr:rowOff>
    </xdr:from>
    <xdr:to>
      <xdr:col>81</xdr:col>
      <xdr:colOff>50800</xdr:colOff>
      <xdr:row>61</xdr:row>
      <xdr:rowOff>133350</xdr:rowOff>
    </xdr:to>
    <xdr:cxnSp macro="">
      <xdr:nvCxnSpPr>
        <xdr:cNvPr id="259" name="直線コネクタ 258">
          <a:extLst>
            <a:ext uri="{FF2B5EF4-FFF2-40B4-BE49-F238E27FC236}">
              <a16:creationId xmlns:a16="http://schemas.microsoft.com/office/drawing/2014/main" id="{166E9BF4-9C08-4D6B-9D61-38342596AEE9}"/>
            </a:ext>
          </a:extLst>
        </xdr:cNvPr>
        <xdr:cNvCxnSpPr/>
      </xdr:nvCxnSpPr>
      <xdr:spPr>
        <a:xfrm>
          <a:off x="14592300" y="105537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6350</xdr:rowOff>
    </xdr:from>
    <xdr:to>
      <xdr:col>72</xdr:col>
      <xdr:colOff>38100</xdr:colOff>
      <xdr:row>61</xdr:row>
      <xdr:rowOff>107950</xdr:rowOff>
    </xdr:to>
    <xdr:sp macro="" textlink="">
      <xdr:nvSpPr>
        <xdr:cNvPr id="260" name="楕円 259">
          <a:extLst>
            <a:ext uri="{FF2B5EF4-FFF2-40B4-BE49-F238E27FC236}">
              <a16:creationId xmlns:a16="http://schemas.microsoft.com/office/drawing/2014/main" id="{A1B58B4B-0A66-4C24-A458-181C23BB1012}"/>
            </a:ext>
          </a:extLst>
        </xdr:cNvPr>
        <xdr:cNvSpPr/>
      </xdr:nvSpPr>
      <xdr:spPr>
        <a:xfrm>
          <a:off x="13652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261" name="直線コネクタ 260">
          <a:extLst>
            <a:ext uri="{FF2B5EF4-FFF2-40B4-BE49-F238E27FC236}">
              <a16:creationId xmlns:a16="http://schemas.microsoft.com/office/drawing/2014/main" id="{3B887C85-F958-49E1-A88A-FB4CFED79887}"/>
            </a:ext>
          </a:extLst>
        </xdr:cNvPr>
        <xdr:cNvCxnSpPr/>
      </xdr:nvCxnSpPr>
      <xdr:spPr>
        <a:xfrm>
          <a:off x="13703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262" name="楕円 261">
          <a:extLst>
            <a:ext uri="{FF2B5EF4-FFF2-40B4-BE49-F238E27FC236}">
              <a16:creationId xmlns:a16="http://schemas.microsoft.com/office/drawing/2014/main" id="{C2CE4FFE-6A13-485F-8308-FC4D9465186E}"/>
            </a:ext>
          </a:extLst>
        </xdr:cNvPr>
        <xdr:cNvSpPr/>
      </xdr:nvSpPr>
      <xdr:spPr>
        <a:xfrm>
          <a:off x="12763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19050</xdr:rowOff>
    </xdr:from>
    <xdr:to>
      <xdr:col>71</xdr:col>
      <xdr:colOff>177800</xdr:colOff>
      <xdr:row>61</xdr:row>
      <xdr:rowOff>57150</xdr:rowOff>
    </xdr:to>
    <xdr:cxnSp macro="">
      <xdr:nvCxnSpPr>
        <xdr:cNvPr id="263" name="直線コネクタ 262">
          <a:extLst>
            <a:ext uri="{FF2B5EF4-FFF2-40B4-BE49-F238E27FC236}">
              <a16:creationId xmlns:a16="http://schemas.microsoft.com/office/drawing/2014/main" id="{EA765D1F-4D4D-4022-9647-32C8D155CBFF}"/>
            </a:ext>
          </a:extLst>
        </xdr:cNvPr>
        <xdr:cNvCxnSpPr/>
      </xdr:nvCxnSpPr>
      <xdr:spPr>
        <a:xfrm>
          <a:off x="12814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101617</xdr:rowOff>
    </xdr:from>
    <xdr:ext cx="405111" cy="259045"/>
    <xdr:sp macro="" textlink="">
      <xdr:nvSpPr>
        <xdr:cNvPr id="264" name="n_1aveValue【保健センター・保健所】&#10;有形固定資産減価償却率">
          <a:extLst>
            <a:ext uri="{FF2B5EF4-FFF2-40B4-BE49-F238E27FC236}">
              <a16:creationId xmlns:a16="http://schemas.microsoft.com/office/drawing/2014/main" id="{F3D0C865-EDB6-4693-A015-17ADFD490B6A}"/>
            </a:ext>
          </a:extLst>
        </xdr:cNvPr>
        <xdr:cNvSpPr txBox="1"/>
      </xdr:nvSpPr>
      <xdr:spPr>
        <a:xfrm>
          <a:off x="152660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93997</xdr:rowOff>
    </xdr:from>
    <xdr:ext cx="405111" cy="259045"/>
    <xdr:sp macro="" textlink="">
      <xdr:nvSpPr>
        <xdr:cNvPr id="265" name="n_2aveValue【保健センター・保健所】&#10;有形固定資産減価償却率">
          <a:extLst>
            <a:ext uri="{FF2B5EF4-FFF2-40B4-BE49-F238E27FC236}">
              <a16:creationId xmlns:a16="http://schemas.microsoft.com/office/drawing/2014/main" id="{69590EC8-FC11-454B-A41E-7E0BB55681C4}"/>
            </a:ext>
          </a:extLst>
        </xdr:cNvPr>
        <xdr:cNvSpPr txBox="1"/>
      </xdr:nvSpPr>
      <xdr:spPr>
        <a:xfrm>
          <a:off x="14389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107332</xdr:rowOff>
    </xdr:from>
    <xdr:ext cx="405111" cy="259045"/>
    <xdr:sp macro="" textlink="">
      <xdr:nvSpPr>
        <xdr:cNvPr id="266" name="n_3aveValue【保健センター・保健所】&#10;有形固定資産減価償却率">
          <a:extLst>
            <a:ext uri="{FF2B5EF4-FFF2-40B4-BE49-F238E27FC236}">
              <a16:creationId xmlns:a16="http://schemas.microsoft.com/office/drawing/2014/main" id="{67ADAF47-67C5-4111-A462-A6D172EEAF0A}"/>
            </a:ext>
          </a:extLst>
        </xdr:cNvPr>
        <xdr:cNvSpPr txBox="1"/>
      </xdr:nvSpPr>
      <xdr:spPr>
        <a:xfrm>
          <a:off x="13500744" y="987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267" name="n_4aveValue【保健センター・保健所】&#10;有形固定資産減価償却率">
          <a:extLst>
            <a:ext uri="{FF2B5EF4-FFF2-40B4-BE49-F238E27FC236}">
              <a16:creationId xmlns:a16="http://schemas.microsoft.com/office/drawing/2014/main" id="{225A933F-E587-438A-A8A8-6EA7DB643296}"/>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3827</xdr:rowOff>
    </xdr:from>
    <xdr:ext cx="405111" cy="259045"/>
    <xdr:sp macro="" textlink="">
      <xdr:nvSpPr>
        <xdr:cNvPr id="268" name="n_1mainValue【保健センター・保健所】&#10;有形固定資産減価償却率">
          <a:extLst>
            <a:ext uri="{FF2B5EF4-FFF2-40B4-BE49-F238E27FC236}">
              <a16:creationId xmlns:a16="http://schemas.microsoft.com/office/drawing/2014/main" id="{00E02D13-CB1F-4999-88EC-CBB39ADE1800}"/>
            </a:ext>
          </a:extLst>
        </xdr:cNvPr>
        <xdr:cNvSpPr txBox="1"/>
      </xdr:nvSpPr>
      <xdr:spPr>
        <a:xfrm>
          <a:off x="15266044" y="10633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137177</xdr:rowOff>
    </xdr:from>
    <xdr:ext cx="405111" cy="259045"/>
    <xdr:sp macro="" textlink="">
      <xdr:nvSpPr>
        <xdr:cNvPr id="269" name="n_2mainValue【保健センター・保健所】&#10;有形固定資産減価償却率">
          <a:extLst>
            <a:ext uri="{FF2B5EF4-FFF2-40B4-BE49-F238E27FC236}">
              <a16:creationId xmlns:a16="http://schemas.microsoft.com/office/drawing/2014/main" id="{388D296D-CB8A-4533-9FE6-5D63E596ECF2}"/>
            </a:ext>
          </a:extLst>
        </xdr:cNvPr>
        <xdr:cNvSpPr txBox="1"/>
      </xdr:nvSpPr>
      <xdr:spPr>
        <a:xfrm>
          <a:off x="143897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99077</xdr:rowOff>
    </xdr:from>
    <xdr:ext cx="405111" cy="259045"/>
    <xdr:sp macro="" textlink="">
      <xdr:nvSpPr>
        <xdr:cNvPr id="270" name="n_3mainValue【保健センター・保健所】&#10;有形固定資産減価償却率">
          <a:extLst>
            <a:ext uri="{FF2B5EF4-FFF2-40B4-BE49-F238E27FC236}">
              <a16:creationId xmlns:a16="http://schemas.microsoft.com/office/drawing/2014/main" id="{EB609100-02E0-44C2-B81F-093D913D2E51}"/>
            </a:ext>
          </a:extLst>
        </xdr:cNvPr>
        <xdr:cNvSpPr txBox="1"/>
      </xdr:nvSpPr>
      <xdr:spPr>
        <a:xfrm>
          <a:off x="13500744"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271" name="n_4mainValue【保健センター・保健所】&#10;有形固定資産減価償却率">
          <a:extLst>
            <a:ext uri="{FF2B5EF4-FFF2-40B4-BE49-F238E27FC236}">
              <a16:creationId xmlns:a16="http://schemas.microsoft.com/office/drawing/2014/main" id="{3CD79944-3230-4398-8696-EB500C51B72A}"/>
            </a:ext>
          </a:extLst>
        </xdr:cNvPr>
        <xdr:cNvSpPr txBox="1"/>
      </xdr:nvSpPr>
      <xdr:spPr>
        <a:xfrm>
          <a:off x="12611744" y="1051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272" name="正方形/長方形 271">
          <a:extLst>
            <a:ext uri="{FF2B5EF4-FFF2-40B4-BE49-F238E27FC236}">
              <a16:creationId xmlns:a16="http://schemas.microsoft.com/office/drawing/2014/main" id="{CD35D2ED-CB18-4D66-B83E-B1B6F482B5AF}"/>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273" name="正方形/長方形 272">
          <a:extLst>
            <a:ext uri="{FF2B5EF4-FFF2-40B4-BE49-F238E27FC236}">
              <a16:creationId xmlns:a16="http://schemas.microsoft.com/office/drawing/2014/main" id="{402AE094-5B96-4654-9767-5625B506C47F}"/>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274" name="正方形/長方形 273">
          <a:extLst>
            <a:ext uri="{FF2B5EF4-FFF2-40B4-BE49-F238E27FC236}">
              <a16:creationId xmlns:a16="http://schemas.microsoft.com/office/drawing/2014/main" id="{12358607-C649-4581-A4E7-9223D69CE13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275" name="正方形/長方形 274">
          <a:extLst>
            <a:ext uri="{FF2B5EF4-FFF2-40B4-BE49-F238E27FC236}">
              <a16:creationId xmlns:a16="http://schemas.microsoft.com/office/drawing/2014/main" id="{F6C18490-9179-42E2-8B84-3BD1802A3C5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276" name="正方形/長方形 275">
          <a:extLst>
            <a:ext uri="{FF2B5EF4-FFF2-40B4-BE49-F238E27FC236}">
              <a16:creationId xmlns:a16="http://schemas.microsoft.com/office/drawing/2014/main" id="{56FE9DC1-83A9-4B6A-932A-D302CCC22F6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277" name="正方形/長方形 276">
          <a:extLst>
            <a:ext uri="{FF2B5EF4-FFF2-40B4-BE49-F238E27FC236}">
              <a16:creationId xmlns:a16="http://schemas.microsoft.com/office/drawing/2014/main" id="{E75F8414-3C62-4987-973E-ACC4744BA97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278" name="正方形/長方形 277">
          <a:extLst>
            <a:ext uri="{FF2B5EF4-FFF2-40B4-BE49-F238E27FC236}">
              <a16:creationId xmlns:a16="http://schemas.microsoft.com/office/drawing/2014/main" id="{A48AAEE9-401B-4E6C-96AA-446BE0175DC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279" name="正方形/長方形 278">
          <a:extLst>
            <a:ext uri="{FF2B5EF4-FFF2-40B4-BE49-F238E27FC236}">
              <a16:creationId xmlns:a16="http://schemas.microsoft.com/office/drawing/2014/main" id="{1F16FFA6-2387-4CAB-81FF-1C7A2D80945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280" name="テキスト ボックス 279">
          <a:extLst>
            <a:ext uri="{FF2B5EF4-FFF2-40B4-BE49-F238E27FC236}">
              <a16:creationId xmlns:a16="http://schemas.microsoft.com/office/drawing/2014/main" id="{47C360A3-EDD9-4AE0-A596-0E84E51BF3A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281" name="直線コネクタ 280">
          <a:extLst>
            <a:ext uri="{FF2B5EF4-FFF2-40B4-BE49-F238E27FC236}">
              <a16:creationId xmlns:a16="http://schemas.microsoft.com/office/drawing/2014/main" id="{C50CF5A0-594D-4D50-BAF3-52BEC5351DB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63</xdr:row>
      <xdr:rowOff>57150</xdr:rowOff>
    </xdr:from>
    <xdr:to>
      <xdr:col>120</xdr:col>
      <xdr:colOff>114300</xdr:colOff>
      <xdr:row>63</xdr:row>
      <xdr:rowOff>57150</xdr:rowOff>
    </xdr:to>
    <xdr:cxnSp macro="">
      <xdr:nvCxnSpPr>
        <xdr:cNvPr id="282" name="直線コネクタ 281">
          <a:extLst>
            <a:ext uri="{FF2B5EF4-FFF2-40B4-BE49-F238E27FC236}">
              <a16:creationId xmlns:a16="http://schemas.microsoft.com/office/drawing/2014/main" id="{BAF1C4FA-4F88-4136-857F-433868DF396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283" name="テキスト ボックス 282">
          <a:extLst>
            <a:ext uri="{FF2B5EF4-FFF2-40B4-BE49-F238E27FC236}">
              <a16:creationId xmlns:a16="http://schemas.microsoft.com/office/drawing/2014/main" id="{ADC8ACB0-9FEF-44F4-8838-B3C4B401DBB5}"/>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284" name="直線コネクタ 283">
          <a:extLst>
            <a:ext uri="{FF2B5EF4-FFF2-40B4-BE49-F238E27FC236}">
              <a16:creationId xmlns:a16="http://schemas.microsoft.com/office/drawing/2014/main" id="{7A8CE4BF-F9CF-4D41-B833-1E707C4CA27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285" name="テキスト ボックス 284">
          <a:extLst>
            <a:ext uri="{FF2B5EF4-FFF2-40B4-BE49-F238E27FC236}">
              <a16:creationId xmlns:a16="http://schemas.microsoft.com/office/drawing/2014/main" id="{28A6BD98-201B-4B24-90FC-9B7343557BA8}"/>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286" name="直線コネクタ 285">
          <a:extLst>
            <a:ext uri="{FF2B5EF4-FFF2-40B4-BE49-F238E27FC236}">
              <a16:creationId xmlns:a16="http://schemas.microsoft.com/office/drawing/2014/main" id="{0016A508-767F-4381-9969-1E5763B2F7C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287" name="テキスト ボックス 286">
          <a:extLst>
            <a:ext uri="{FF2B5EF4-FFF2-40B4-BE49-F238E27FC236}">
              <a16:creationId xmlns:a16="http://schemas.microsoft.com/office/drawing/2014/main" id="{000D1902-E71F-476D-8F8C-05CF9A9E614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288" name="直線コネクタ 287">
          <a:extLst>
            <a:ext uri="{FF2B5EF4-FFF2-40B4-BE49-F238E27FC236}">
              <a16:creationId xmlns:a16="http://schemas.microsoft.com/office/drawing/2014/main" id="{9A444A50-79D2-4A64-B78F-5B263143E49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289" name="テキスト ボックス 288">
          <a:extLst>
            <a:ext uri="{FF2B5EF4-FFF2-40B4-BE49-F238E27FC236}">
              <a16:creationId xmlns:a16="http://schemas.microsoft.com/office/drawing/2014/main" id="{C5E816BC-F8B3-45CD-8A50-EE6B6416DC5C}"/>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290" name="【保健センター・保健所】&#10;一人当たり面積グラフ枠">
          <a:extLst>
            <a:ext uri="{FF2B5EF4-FFF2-40B4-BE49-F238E27FC236}">
              <a16:creationId xmlns:a16="http://schemas.microsoft.com/office/drawing/2014/main" id="{A6468A88-FFBF-415B-B71B-DA0C0F493D6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149161</xdr:rowOff>
    </xdr:from>
    <xdr:to>
      <xdr:col>116</xdr:col>
      <xdr:colOff>62864</xdr:colOff>
      <xdr:row>63</xdr:row>
      <xdr:rowOff>46863</xdr:rowOff>
    </xdr:to>
    <xdr:cxnSp macro="">
      <xdr:nvCxnSpPr>
        <xdr:cNvPr id="291" name="直線コネクタ 290">
          <a:extLst>
            <a:ext uri="{FF2B5EF4-FFF2-40B4-BE49-F238E27FC236}">
              <a16:creationId xmlns:a16="http://schemas.microsoft.com/office/drawing/2014/main" id="{4F0D719F-69D9-4DF9-9C7B-900BDB3DB5D4}"/>
            </a:ext>
          </a:extLst>
        </xdr:cNvPr>
        <xdr:cNvCxnSpPr/>
      </xdr:nvCxnSpPr>
      <xdr:spPr>
        <a:xfrm flipV="1">
          <a:off x="22160864" y="9578911"/>
          <a:ext cx="0" cy="1269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50690</xdr:rowOff>
    </xdr:from>
    <xdr:ext cx="469744" cy="259045"/>
    <xdr:sp macro="" textlink="">
      <xdr:nvSpPr>
        <xdr:cNvPr id="292" name="【保健センター・保健所】&#10;一人当たり面積最小値テキスト">
          <a:extLst>
            <a:ext uri="{FF2B5EF4-FFF2-40B4-BE49-F238E27FC236}">
              <a16:creationId xmlns:a16="http://schemas.microsoft.com/office/drawing/2014/main" id="{D7A0904C-4EC1-4D17-8089-C1321B3E2596}"/>
            </a:ext>
          </a:extLst>
        </xdr:cNvPr>
        <xdr:cNvSpPr txBox="1"/>
      </xdr:nvSpPr>
      <xdr:spPr>
        <a:xfrm>
          <a:off x="22199600" y="1085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46863</xdr:rowOff>
    </xdr:from>
    <xdr:to>
      <xdr:col>116</xdr:col>
      <xdr:colOff>152400</xdr:colOff>
      <xdr:row>63</xdr:row>
      <xdr:rowOff>46863</xdr:rowOff>
    </xdr:to>
    <xdr:cxnSp macro="">
      <xdr:nvCxnSpPr>
        <xdr:cNvPr id="293" name="直線コネクタ 292">
          <a:extLst>
            <a:ext uri="{FF2B5EF4-FFF2-40B4-BE49-F238E27FC236}">
              <a16:creationId xmlns:a16="http://schemas.microsoft.com/office/drawing/2014/main" id="{3B730DAE-A671-48DE-8AB0-E8503CED1241}"/>
            </a:ext>
          </a:extLst>
        </xdr:cNvPr>
        <xdr:cNvCxnSpPr/>
      </xdr:nvCxnSpPr>
      <xdr:spPr>
        <a:xfrm>
          <a:off x="22072600" y="10848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95838</xdr:rowOff>
    </xdr:from>
    <xdr:ext cx="469744" cy="259045"/>
    <xdr:sp macro="" textlink="">
      <xdr:nvSpPr>
        <xdr:cNvPr id="294" name="【保健センター・保健所】&#10;一人当たり面積最大値テキスト">
          <a:extLst>
            <a:ext uri="{FF2B5EF4-FFF2-40B4-BE49-F238E27FC236}">
              <a16:creationId xmlns:a16="http://schemas.microsoft.com/office/drawing/2014/main" id="{931D8509-4DBC-49AA-9FFE-58DE5C2BA0A9}"/>
            </a:ext>
          </a:extLst>
        </xdr:cNvPr>
        <xdr:cNvSpPr txBox="1"/>
      </xdr:nvSpPr>
      <xdr:spPr>
        <a:xfrm>
          <a:off x="22199600" y="93541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149161</xdr:rowOff>
    </xdr:from>
    <xdr:to>
      <xdr:col>116</xdr:col>
      <xdr:colOff>152400</xdr:colOff>
      <xdr:row>55</xdr:row>
      <xdr:rowOff>149161</xdr:rowOff>
    </xdr:to>
    <xdr:cxnSp macro="">
      <xdr:nvCxnSpPr>
        <xdr:cNvPr id="295" name="直線コネクタ 294">
          <a:extLst>
            <a:ext uri="{FF2B5EF4-FFF2-40B4-BE49-F238E27FC236}">
              <a16:creationId xmlns:a16="http://schemas.microsoft.com/office/drawing/2014/main" id="{4D10AA04-B823-4D4C-972D-07260D1FB8F7}"/>
            </a:ext>
          </a:extLst>
        </xdr:cNvPr>
        <xdr:cNvCxnSpPr/>
      </xdr:nvCxnSpPr>
      <xdr:spPr>
        <a:xfrm>
          <a:off x="22072600" y="9578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82948</xdr:rowOff>
    </xdr:from>
    <xdr:ext cx="469744" cy="259045"/>
    <xdr:sp macro="" textlink="">
      <xdr:nvSpPr>
        <xdr:cNvPr id="296" name="【保健センター・保健所】&#10;一人当たり面積平均値テキスト">
          <a:extLst>
            <a:ext uri="{FF2B5EF4-FFF2-40B4-BE49-F238E27FC236}">
              <a16:creationId xmlns:a16="http://schemas.microsoft.com/office/drawing/2014/main" id="{80504816-22B7-41A8-8307-C71DA0B76A6C}"/>
            </a:ext>
          </a:extLst>
        </xdr:cNvPr>
        <xdr:cNvSpPr txBox="1"/>
      </xdr:nvSpPr>
      <xdr:spPr>
        <a:xfrm>
          <a:off x="22199600" y="103699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60071</xdr:rowOff>
    </xdr:from>
    <xdr:to>
      <xdr:col>116</xdr:col>
      <xdr:colOff>114300</xdr:colOff>
      <xdr:row>61</xdr:row>
      <xdr:rowOff>161671</xdr:rowOff>
    </xdr:to>
    <xdr:sp macro="" textlink="">
      <xdr:nvSpPr>
        <xdr:cNvPr id="297" name="フローチャート: 判断 296">
          <a:extLst>
            <a:ext uri="{FF2B5EF4-FFF2-40B4-BE49-F238E27FC236}">
              <a16:creationId xmlns:a16="http://schemas.microsoft.com/office/drawing/2014/main" id="{C588B145-F7A0-4797-BFD6-2C19576C9866}"/>
            </a:ext>
          </a:extLst>
        </xdr:cNvPr>
        <xdr:cNvSpPr/>
      </xdr:nvSpPr>
      <xdr:spPr>
        <a:xfrm>
          <a:off x="22110700" y="1051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80073</xdr:rowOff>
    </xdr:from>
    <xdr:to>
      <xdr:col>112</xdr:col>
      <xdr:colOff>38100</xdr:colOff>
      <xdr:row>62</xdr:row>
      <xdr:rowOff>10223</xdr:rowOff>
    </xdr:to>
    <xdr:sp macro="" textlink="">
      <xdr:nvSpPr>
        <xdr:cNvPr id="298" name="フローチャート: 判断 297">
          <a:extLst>
            <a:ext uri="{FF2B5EF4-FFF2-40B4-BE49-F238E27FC236}">
              <a16:creationId xmlns:a16="http://schemas.microsoft.com/office/drawing/2014/main" id="{2B730905-88BF-4467-AF62-43FF3B7F8041}"/>
            </a:ext>
          </a:extLst>
        </xdr:cNvPr>
        <xdr:cNvSpPr/>
      </xdr:nvSpPr>
      <xdr:spPr>
        <a:xfrm>
          <a:off x="21272500" y="10538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90360</xdr:rowOff>
    </xdr:from>
    <xdr:to>
      <xdr:col>107</xdr:col>
      <xdr:colOff>101600</xdr:colOff>
      <xdr:row>62</xdr:row>
      <xdr:rowOff>20510</xdr:rowOff>
    </xdr:to>
    <xdr:sp macro="" textlink="">
      <xdr:nvSpPr>
        <xdr:cNvPr id="299" name="フローチャート: 判断 298">
          <a:extLst>
            <a:ext uri="{FF2B5EF4-FFF2-40B4-BE49-F238E27FC236}">
              <a16:creationId xmlns:a16="http://schemas.microsoft.com/office/drawing/2014/main" id="{87F8022C-089E-4CF5-BDBE-2866F34839FD}"/>
            </a:ext>
          </a:extLst>
        </xdr:cNvPr>
        <xdr:cNvSpPr/>
      </xdr:nvSpPr>
      <xdr:spPr>
        <a:xfrm>
          <a:off x="20383500" y="10548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107506</xdr:rowOff>
    </xdr:from>
    <xdr:to>
      <xdr:col>102</xdr:col>
      <xdr:colOff>165100</xdr:colOff>
      <xdr:row>62</xdr:row>
      <xdr:rowOff>37656</xdr:rowOff>
    </xdr:to>
    <xdr:sp macro="" textlink="">
      <xdr:nvSpPr>
        <xdr:cNvPr id="300" name="フローチャート: 判断 299">
          <a:extLst>
            <a:ext uri="{FF2B5EF4-FFF2-40B4-BE49-F238E27FC236}">
              <a16:creationId xmlns:a16="http://schemas.microsoft.com/office/drawing/2014/main" id="{EDD8720A-1075-4DC9-A483-605DB75AF507}"/>
            </a:ext>
          </a:extLst>
        </xdr:cNvPr>
        <xdr:cNvSpPr/>
      </xdr:nvSpPr>
      <xdr:spPr>
        <a:xfrm>
          <a:off x="19494500" y="10565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116649</xdr:rowOff>
    </xdr:from>
    <xdr:to>
      <xdr:col>98</xdr:col>
      <xdr:colOff>38100</xdr:colOff>
      <xdr:row>62</xdr:row>
      <xdr:rowOff>46799</xdr:rowOff>
    </xdr:to>
    <xdr:sp macro="" textlink="">
      <xdr:nvSpPr>
        <xdr:cNvPr id="301" name="フローチャート: 判断 300">
          <a:extLst>
            <a:ext uri="{FF2B5EF4-FFF2-40B4-BE49-F238E27FC236}">
              <a16:creationId xmlns:a16="http://schemas.microsoft.com/office/drawing/2014/main" id="{9AA97ECC-E6F4-4207-9D63-8CEAAF6C6EE9}"/>
            </a:ext>
          </a:extLst>
        </xdr:cNvPr>
        <xdr:cNvSpPr/>
      </xdr:nvSpPr>
      <xdr:spPr>
        <a:xfrm>
          <a:off x="18605500" y="1057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302" name="テキスト ボックス 301">
          <a:extLst>
            <a:ext uri="{FF2B5EF4-FFF2-40B4-BE49-F238E27FC236}">
              <a16:creationId xmlns:a16="http://schemas.microsoft.com/office/drawing/2014/main" id="{CAB0F26A-8723-41FB-885D-4EA5B7AE4FE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303" name="テキスト ボックス 302">
          <a:extLst>
            <a:ext uri="{FF2B5EF4-FFF2-40B4-BE49-F238E27FC236}">
              <a16:creationId xmlns:a16="http://schemas.microsoft.com/office/drawing/2014/main" id="{1C5953DC-3D54-4EA3-840F-F6C44C3C747A}"/>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304" name="テキスト ボックス 303">
          <a:extLst>
            <a:ext uri="{FF2B5EF4-FFF2-40B4-BE49-F238E27FC236}">
              <a16:creationId xmlns:a16="http://schemas.microsoft.com/office/drawing/2014/main" id="{CDF5C08C-1C0C-4DF2-96EE-1CCED30D0D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305" name="テキスト ボックス 304">
          <a:extLst>
            <a:ext uri="{FF2B5EF4-FFF2-40B4-BE49-F238E27FC236}">
              <a16:creationId xmlns:a16="http://schemas.microsoft.com/office/drawing/2014/main" id="{1F368A9F-CA33-4261-B569-11DEC921656D}"/>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306" name="テキスト ボックス 305">
          <a:extLst>
            <a:ext uri="{FF2B5EF4-FFF2-40B4-BE49-F238E27FC236}">
              <a16:creationId xmlns:a16="http://schemas.microsoft.com/office/drawing/2014/main" id="{49E25902-6724-4F72-BDF0-D4C2A6F5C1A2}"/>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98933</xdr:rowOff>
    </xdr:from>
    <xdr:to>
      <xdr:col>116</xdr:col>
      <xdr:colOff>114300</xdr:colOff>
      <xdr:row>63</xdr:row>
      <xdr:rowOff>29083</xdr:rowOff>
    </xdr:to>
    <xdr:sp macro="" textlink="">
      <xdr:nvSpPr>
        <xdr:cNvPr id="307" name="楕円 306">
          <a:extLst>
            <a:ext uri="{FF2B5EF4-FFF2-40B4-BE49-F238E27FC236}">
              <a16:creationId xmlns:a16="http://schemas.microsoft.com/office/drawing/2014/main" id="{3D37FEE8-3295-4FA5-8C6C-1B4D557D2B1C}"/>
            </a:ext>
          </a:extLst>
        </xdr:cNvPr>
        <xdr:cNvSpPr/>
      </xdr:nvSpPr>
      <xdr:spPr>
        <a:xfrm>
          <a:off x="22110700" y="1072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13860</xdr:rowOff>
    </xdr:from>
    <xdr:ext cx="469744" cy="259045"/>
    <xdr:sp macro="" textlink="">
      <xdr:nvSpPr>
        <xdr:cNvPr id="308" name="【保健センター・保健所】&#10;一人当たり面積該当値テキスト">
          <a:extLst>
            <a:ext uri="{FF2B5EF4-FFF2-40B4-BE49-F238E27FC236}">
              <a16:creationId xmlns:a16="http://schemas.microsoft.com/office/drawing/2014/main" id="{FA862529-5464-4F76-9023-72F6D7D194CF}"/>
            </a:ext>
          </a:extLst>
        </xdr:cNvPr>
        <xdr:cNvSpPr txBox="1"/>
      </xdr:nvSpPr>
      <xdr:spPr>
        <a:xfrm>
          <a:off x="22199600" y="10643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101791</xdr:rowOff>
    </xdr:from>
    <xdr:to>
      <xdr:col>112</xdr:col>
      <xdr:colOff>38100</xdr:colOff>
      <xdr:row>63</xdr:row>
      <xdr:rowOff>31941</xdr:rowOff>
    </xdr:to>
    <xdr:sp macro="" textlink="">
      <xdr:nvSpPr>
        <xdr:cNvPr id="309" name="楕円 308">
          <a:extLst>
            <a:ext uri="{FF2B5EF4-FFF2-40B4-BE49-F238E27FC236}">
              <a16:creationId xmlns:a16="http://schemas.microsoft.com/office/drawing/2014/main" id="{44182B57-BB52-4892-A577-2C667CE401B5}"/>
            </a:ext>
          </a:extLst>
        </xdr:cNvPr>
        <xdr:cNvSpPr/>
      </xdr:nvSpPr>
      <xdr:spPr>
        <a:xfrm>
          <a:off x="21272500" y="10731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149733</xdr:rowOff>
    </xdr:from>
    <xdr:to>
      <xdr:col>116</xdr:col>
      <xdr:colOff>63500</xdr:colOff>
      <xdr:row>62</xdr:row>
      <xdr:rowOff>152591</xdr:rowOff>
    </xdr:to>
    <xdr:cxnSp macro="">
      <xdr:nvCxnSpPr>
        <xdr:cNvPr id="310" name="直線コネクタ 309">
          <a:extLst>
            <a:ext uri="{FF2B5EF4-FFF2-40B4-BE49-F238E27FC236}">
              <a16:creationId xmlns:a16="http://schemas.microsoft.com/office/drawing/2014/main" id="{3355AC11-0451-4759-B393-F4875F8BD16B}"/>
            </a:ext>
          </a:extLst>
        </xdr:cNvPr>
        <xdr:cNvCxnSpPr/>
      </xdr:nvCxnSpPr>
      <xdr:spPr>
        <a:xfrm flipV="1">
          <a:off x="21323300" y="10779633"/>
          <a:ext cx="8382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102933</xdr:rowOff>
    </xdr:from>
    <xdr:to>
      <xdr:col>107</xdr:col>
      <xdr:colOff>101600</xdr:colOff>
      <xdr:row>63</xdr:row>
      <xdr:rowOff>33083</xdr:rowOff>
    </xdr:to>
    <xdr:sp macro="" textlink="">
      <xdr:nvSpPr>
        <xdr:cNvPr id="311" name="楕円 310">
          <a:extLst>
            <a:ext uri="{FF2B5EF4-FFF2-40B4-BE49-F238E27FC236}">
              <a16:creationId xmlns:a16="http://schemas.microsoft.com/office/drawing/2014/main" id="{E6727730-ADBC-4146-95C6-36C022C5DC54}"/>
            </a:ext>
          </a:extLst>
        </xdr:cNvPr>
        <xdr:cNvSpPr/>
      </xdr:nvSpPr>
      <xdr:spPr>
        <a:xfrm>
          <a:off x="20383500" y="1073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152591</xdr:rowOff>
    </xdr:from>
    <xdr:to>
      <xdr:col>111</xdr:col>
      <xdr:colOff>177800</xdr:colOff>
      <xdr:row>62</xdr:row>
      <xdr:rowOff>153733</xdr:rowOff>
    </xdr:to>
    <xdr:cxnSp macro="">
      <xdr:nvCxnSpPr>
        <xdr:cNvPr id="312" name="直線コネクタ 311">
          <a:extLst>
            <a:ext uri="{FF2B5EF4-FFF2-40B4-BE49-F238E27FC236}">
              <a16:creationId xmlns:a16="http://schemas.microsoft.com/office/drawing/2014/main" id="{1ADDD2B5-5C7A-4A22-B09C-2076B556E8FE}"/>
            </a:ext>
          </a:extLst>
        </xdr:cNvPr>
        <xdr:cNvCxnSpPr/>
      </xdr:nvCxnSpPr>
      <xdr:spPr>
        <a:xfrm flipV="1">
          <a:off x="20434300" y="10782491"/>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105219</xdr:rowOff>
    </xdr:from>
    <xdr:to>
      <xdr:col>102</xdr:col>
      <xdr:colOff>165100</xdr:colOff>
      <xdr:row>63</xdr:row>
      <xdr:rowOff>35369</xdr:rowOff>
    </xdr:to>
    <xdr:sp macro="" textlink="">
      <xdr:nvSpPr>
        <xdr:cNvPr id="313" name="楕円 312">
          <a:extLst>
            <a:ext uri="{FF2B5EF4-FFF2-40B4-BE49-F238E27FC236}">
              <a16:creationId xmlns:a16="http://schemas.microsoft.com/office/drawing/2014/main" id="{B6211552-E572-42C3-AFA9-35B45AA0B761}"/>
            </a:ext>
          </a:extLst>
        </xdr:cNvPr>
        <xdr:cNvSpPr/>
      </xdr:nvSpPr>
      <xdr:spPr>
        <a:xfrm>
          <a:off x="19494500" y="10735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153733</xdr:rowOff>
    </xdr:from>
    <xdr:to>
      <xdr:col>107</xdr:col>
      <xdr:colOff>50800</xdr:colOff>
      <xdr:row>62</xdr:row>
      <xdr:rowOff>156019</xdr:rowOff>
    </xdr:to>
    <xdr:cxnSp macro="">
      <xdr:nvCxnSpPr>
        <xdr:cNvPr id="314" name="直線コネクタ 313">
          <a:extLst>
            <a:ext uri="{FF2B5EF4-FFF2-40B4-BE49-F238E27FC236}">
              <a16:creationId xmlns:a16="http://schemas.microsoft.com/office/drawing/2014/main" id="{3A2ED26F-5BBA-480B-A906-65682410F26D}"/>
            </a:ext>
          </a:extLst>
        </xdr:cNvPr>
        <xdr:cNvCxnSpPr/>
      </xdr:nvCxnSpPr>
      <xdr:spPr>
        <a:xfrm flipV="1">
          <a:off x="19545300" y="10783633"/>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107506</xdr:rowOff>
    </xdr:from>
    <xdr:to>
      <xdr:col>98</xdr:col>
      <xdr:colOff>38100</xdr:colOff>
      <xdr:row>63</xdr:row>
      <xdr:rowOff>37656</xdr:rowOff>
    </xdr:to>
    <xdr:sp macro="" textlink="">
      <xdr:nvSpPr>
        <xdr:cNvPr id="315" name="楕円 314">
          <a:extLst>
            <a:ext uri="{FF2B5EF4-FFF2-40B4-BE49-F238E27FC236}">
              <a16:creationId xmlns:a16="http://schemas.microsoft.com/office/drawing/2014/main" id="{45EAA463-6ECB-4801-8F2D-6B31C7514A20}"/>
            </a:ext>
          </a:extLst>
        </xdr:cNvPr>
        <xdr:cNvSpPr/>
      </xdr:nvSpPr>
      <xdr:spPr>
        <a:xfrm>
          <a:off x="18605500" y="10737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156019</xdr:rowOff>
    </xdr:from>
    <xdr:to>
      <xdr:col>102</xdr:col>
      <xdr:colOff>114300</xdr:colOff>
      <xdr:row>62</xdr:row>
      <xdr:rowOff>158306</xdr:rowOff>
    </xdr:to>
    <xdr:cxnSp macro="">
      <xdr:nvCxnSpPr>
        <xdr:cNvPr id="316" name="直線コネクタ 315">
          <a:extLst>
            <a:ext uri="{FF2B5EF4-FFF2-40B4-BE49-F238E27FC236}">
              <a16:creationId xmlns:a16="http://schemas.microsoft.com/office/drawing/2014/main" id="{0ED441BA-3138-4CB0-A3FA-B0765C4EEB91}"/>
            </a:ext>
          </a:extLst>
        </xdr:cNvPr>
        <xdr:cNvCxnSpPr/>
      </xdr:nvCxnSpPr>
      <xdr:spPr>
        <a:xfrm flipV="1">
          <a:off x="18656300" y="10785919"/>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26750</xdr:rowOff>
    </xdr:from>
    <xdr:ext cx="469744" cy="259045"/>
    <xdr:sp macro="" textlink="">
      <xdr:nvSpPr>
        <xdr:cNvPr id="317" name="n_1aveValue【保健センター・保健所】&#10;一人当たり面積">
          <a:extLst>
            <a:ext uri="{FF2B5EF4-FFF2-40B4-BE49-F238E27FC236}">
              <a16:creationId xmlns:a16="http://schemas.microsoft.com/office/drawing/2014/main" id="{2F961A52-C23E-446B-A2C0-A8396B73F4B3}"/>
            </a:ext>
          </a:extLst>
        </xdr:cNvPr>
        <xdr:cNvSpPr txBox="1"/>
      </xdr:nvSpPr>
      <xdr:spPr>
        <a:xfrm>
          <a:off x="21075727" y="10313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37037</xdr:rowOff>
    </xdr:from>
    <xdr:ext cx="469744" cy="259045"/>
    <xdr:sp macro="" textlink="">
      <xdr:nvSpPr>
        <xdr:cNvPr id="318" name="n_2aveValue【保健センター・保健所】&#10;一人当たり面積">
          <a:extLst>
            <a:ext uri="{FF2B5EF4-FFF2-40B4-BE49-F238E27FC236}">
              <a16:creationId xmlns:a16="http://schemas.microsoft.com/office/drawing/2014/main" id="{A40F3EF4-CA19-4351-B5C4-503C6B0FE943}"/>
            </a:ext>
          </a:extLst>
        </xdr:cNvPr>
        <xdr:cNvSpPr txBox="1"/>
      </xdr:nvSpPr>
      <xdr:spPr>
        <a:xfrm>
          <a:off x="20199427" y="1032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54183</xdr:rowOff>
    </xdr:from>
    <xdr:ext cx="469744" cy="259045"/>
    <xdr:sp macro="" textlink="">
      <xdr:nvSpPr>
        <xdr:cNvPr id="319" name="n_3aveValue【保健センター・保健所】&#10;一人当たり面積">
          <a:extLst>
            <a:ext uri="{FF2B5EF4-FFF2-40B4-BE49-F238E27FC236}">
              <a16:creationId xmlns:a16="http://schemas.microsoft.com/office/drawing/2014/main" id="{CA68ED6E-8047-4E0C-87D8-26F9045DF0CD}"/>
            </a:ext>
          </a:extLst>
        </xdr:cNvPr>
        <xdr:cNvSpPr txBox="1"/>
      </xdr:nvSpPr>
      <xdr:spPr>
        <a:xfrm>
          <a:off x="19310427" y="1034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63326</xdr:rowOff>
    </xdr:from>
    <xdr:ext cx="469744" cy="259045"/>
    <xdr:sp macro="" textlink="">
      <xdr:nvSpPr>
        <xdr:cNvPr id="320" name="n_4aveValue【保健センター・保健所】&#10;一人当たり面積">
          <a:extLst>
            <a:ext uri="{FF2B5EF4-FFF2-40B4-BE49-F238E27FC236}">
              <a16:creationId xmlns:a16="http://schemas.microsoft.com/office/drawing/2014/main" id="{3142DD71-AD40-44E2-A349-519654241BC3}"/>
            </a:ext>
          </a:extLst>
        </xdr:cNvPr>
        <xdr:cNvSpPr txBox="1"/>
      </xdr:nvSpPr>
      <xdr:spPr>
        <a:xfrm>
          <a:off x="18421427" y="1035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23068</xdr:rowOff>
    </xdr:from>
    <xdr:ext cx="469744" cy="259045"/>
    <xdr:sp macro="" textlink="">
      <xdr:nvSpPr>
        <xdr:cNvPr id="321" name="n_1mainValue【保健センター・保健所】&#10;一人当たり面積">
          <a:extLst>
            <a:ext uri="{FF2B5EF4-FFF2-40B4-BE49-F238E27FC236}">
              <a16:creationId xmlns:a16="http://schemas.microsoft.com/office/drawing/2014/main" id="{B4037F55-6FF3-4A85-ABD6-627724B57F8F}"/>
            </a:ext>
          </a:extLst>
        </xdr:cNvPr>
        <xdr:cNvSpPr txBox="1"/>
      </xdr:nvSpPr>
      <xdr:spPr>
        <a:xfrm>
          <a:off x="21075727" y="10824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24210</xdr:rowOff>
    </xdr:from>
    <xdr:ext cx="469744" cy="259045"/>
    <xdr:sp macro="" textlink="">
      <xdr:nvSpPr>
        <xdr:cNvPr id="322" name="n_2mainValue【保健センター・保健所】&#10;一人当たり面積">
          <a:extLst>
            <a:ext uri="{FF2B5EF4-FFF2-40B4-BE49-F238E27FC236}">
              <a16:creationId xmlns:a16="http://schemas.microsoft.com/office/drawing/2014/main" id="{C082B06A-7514-4822-AF7C-DE4A0DAB476A}"/>
            </a:ext>
          </a:extLst>
        </xdr:cNvPr>
        <xdr:cNvSpPr txBox="1"/>
      </xdr:nvSpPr>
      <xdr:spPr>
        <a:xfrm>
          <a:off x="20199427" y="108255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26496</xdr:rowOff>
    </xdr:from>
    <xdr:ext cx="469744" cy="259045"/>
    <xdr:sp macro="" textlink="">
      <xdr:nvSpPr>
        <xdr:cNvPr id="323" name="n_3mainValue【保健センター・保健所】&#10;一人当たり面積">
          <a:extLst>
            <a:ext uri="{FF2B5EF4-FFF2-40B4-BE49-F238E27FC236}">
              <a16:creationId xmlns:a16="http://schemas.microsoft.com/office/drawing/2014/main" id="{5580BCE6-DC86-4A71-9208-E991524A952F}"/>
            </a:ext>
          </a:extLst>
        </xdr:cNvPr>
        <xdr:cNvSpPr txBox="1"/>
      </xdr:nvSpPr>
      <xdr:spPr>
        <a:xfrm>
          <a:off x="19310427" y="10827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28783</xdr:rowOff>
    </xdr:from>
    <xdr:ext cx="469744" cy="259045"/>
    <xdr:sp macro="" textlink="">
      <xdr:nvSpPr>
        <xdr:cNvPr id="324" name="n_4mainValue【保健センター・保健所】&#10;一人当たり面積">
          <a:extLst>
            <a:ext uri="{FF2B5EF4-FFF2-40B4-BE49-F238E27FC236}">
              <a16:creationId xmlns:a16="http://schemas.microsoft.com/office/drawing/2014/main" id="{70F4B5B9-B7B5-451B-A5DE-E7406BEA8C9B}"/>
            </a:ext>
          </a:extLst>
        </xdr:cNvPr>
        <xdr:cNvSpPr txBox="1"/>
      </xdr:nvSpPr>
      <xdr:spPr>
        <a:xfrm>
          <a:off x="18421427" y="10830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325" name="正方形/長方形 324">
          <a:extLst>
            <a:ext uri="{FF2B5EF4-FFF2-40B4-BE49-F238E27FC236}">
              <a16:creationId xmlns:a16="http://schemas.microsoft.com/office/drawing/2014/main" id="{DB3F21FF-2151-4B4F-8553-484C386C79E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326" name="正方形/長方形 325">
          <a:extLst>
            <a:ext uri="{FF2B5EF4-FFF2-40B4-BE49-F238E27FC236}">
              <a16:creationId xmlns:a16="http://schemas.microsoft.com/office/drawing/2014/main" id="{E5C3D927-0597-4775-A43F-B8CDF21B2C23}"/>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327" name="正方形/長方形 326">
          <a:extLst>
            <a:ext uri="{FF2B5EF4-FFF2-40B4-BE49-F238E27FC236}">
              <a16:creationId xmlns:a16="http://schemas.microsoft.com/office/drawing/2014/main" id="{D7CD4C8A-E84F-4019-B121-78688A9E3DB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328" name="正方形/長方形 327">
          <a:extLst>
            <a:ext uri="{FF2B5EF4-FFF2-40B4-BE49-F238E27FC236}">
              <a16:creationId xmlns:a16="http://schemas.microsoft.com/office/drawing/2014/main" id="{42CA395E-7FCF-495C-B773-F470CE52F21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329" name="正方形/長方形 328">
          <a:extLst>
            <a:ext uri="{FF2B5EF4-FFF2-40B4-BE49-F238E27FC236}">
              <a16:creationId xmlns:a16="http://schemas.microsoft.com/office/drawing/2014/main" id="{E2D5E2A9-846B-40F2-B801-3F3BAC0DE7A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330" name="正方形/長方形 329">
          <a:extLst>
            <a:ext uri="{FF2B5EF4-FFF2-40B4-BE49-F238E27FC236}">
              <a16:creationId xmlns:a16="http://schemas.microsoft.com/office/drawing/2014/main" id="{565D5522-FFDA-4299-AFA4-36EDD84C387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331" name="正方形/長方形 330">
          <a:extLst>
            <a:ext uri="{FF2B5EF4-FFF2-40B4-BE49-F238E27FC236}">
              <a16:creationId xmlns:a16="http://schemas.microsoft.com/office/drawing/2014/main" id="{56942F04-EF1F-48E1-9DB4-34FB5EC49C6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332" name="正方形/長方形 331">
          <a:extLst>
            <a:ext uri="{FF2B5EF4-FFF2-40B4-BE49-F238E27FC236}">
              <a16:creationId xmlns:a16="http://schemas.microsoft.com/office/drawing/2014/main" id="{F8CCA417-8DBC-48BC-8623-4D1A87A8012B}"/>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333" name="正方形/長方形 332">
          <a:extLst>
            <a:ext uri="{FF2B5EF4-FFF2-40B4-BE49-F238E27FC236}">
              <a16:creationId xmlns:a16="http://schemas.microsoft.com/office/drawing/2014/main" id="{3537E3D2-9571-444D-B88F-281BBC8822E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334" name="正方形/長方形 333">
          <a:extLst>
            <a:ext uri="{FF2B5EF4-FFF2-40B4-BE49-F238E27FC236}">
              <a16:creationId xmlns:a16="http://schemas.microsoft.com/office/drawing/2014/main" id="{8D09BB3A-FBC5-41E8-8226-DA9193E416B4}"/>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335" name="正方形/長方形 334">
          <a:extLst>
            <a:ext uri="{FF2B5EF4-FFF2-40B4-BE49-F238E27FC236}">
              <a16:creationId xmlns:a16="http://schemas.microsoft.com/office/drawing/2014/main" id="{9A87AA66-FACE-4A7B-BA7E-FC7B96F2D07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336" name="正方形/長方形 335">
          <a:extLst>
            <a:ext uri="{FF2B5EF4-FFF2-40B4-BE49-F238E27FC236}">
              <a16:creationId xmlns:a16="http://schemas.microsoft.com/office/drawing/2014/main" id="{D455C134-89F1-4338-83C9-5EDC854724E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337" name="正方形/長方形 336">
          <a:extLst>
            <a:ext uri="{FF2B5EF4-FFF2-40B4-BE49-F238E27FC236}">
              <a16:creationId xmlns:a16="http://schemas.microsoft.com/office/drawing/2014/main" id="{EDB7D885-86F2-44D1-AE45-F4D697B41A04}"/>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338" name="正方形/長方形 337">
          <a:extLst>
            <a:ext uri="{FF2B5EF4-FFF2-40B4-BE49-F238E27FC236}">
              <a16:creationId xmlns:a16="http://schemas.microsoft.com/office/drawing/2014/main" id="{1937CA12-5901-4B25-96D9-63CECFBAFD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339" name="正方形/長方形 338">
          <a:extLst>
            <a:ext uri="{FF2B5EF4-FFF2-40B4-BE49-F238E27FC236}">
              <a16:creationId xmlns:a16="http://schemas.microsoft.com/office/drawing/2014/main" id="{7667EDCC-CB34-4814-B04B-A31FE9F817F3}"/>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340" name="正方形/長方形 339">
          <a:extLst>
            <a:ext uri="{FF2B5EF4-FFF2-40B4-BE49-F238E27FC236}">
              <a16:creationId xmlns:a16="http://schemas.microsoft.com/office/drawing/2014/main" id="{29464418-463E-4F65-90E0-29B077FC5FF5}"/>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341" name="正方形/長方形 340">
          <a:extLst>
            <a:ext uri="{FF2B5EF4-FFF2-40B4-BE49-F238E27FC236}">
              <a16:creationId xmlns:a16="http://schemas.microsoft.com/office/drawing/2014/main" id="{44BFF252-5492-476D-9EB6-E89404CAAFC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342" name="正方形/長方形 341">
          <a:extLst>
            <a:ext uri="{FF2B5EF4-FFF2-40B4-BE49-F238E27FC236}">
              <a16:creationId xmlns:a16="http://schemas.microsoft.com/office/drawing/2014/main" id="{57C198E8-9F4F-4D59-A8B9-CFA28E0350E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343" name="正方形/長方形 342">
          <a:extLst>
            <a:ext uri="{FF2B5EF4-FFF2-40B4-BE49-F238E27FC236}">
              <a16:creationId xmlns:a16="http://schemas.microsoft.com/office/drawing/2014/main" id="{0D17CC14-2867-415F-9B3E-B4C6DDCDCDCB}"/>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344" name="正方形/長方形 343">
          <a:extLst>
            <a:ext uri="{FF2B5EF4-FFF2-40B4-BE49-F238E27FC236}">
              <a16:creationId xmlns:a16="http://schemas.microsoft.com/office/drawing/2014/main" id="{D0332800-E926-4DB6-9212-65114C2B6B8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345" name="正方形/長方形 344">
          <a:extLst>
            <a:ext uri="{FF2B5EF4-FFF2-40B4-BE49-F238E27FC236}">
              <a16:creationId xmlns:a16="http://schemas.microsoft.com/office/drawing/2014/main" id="{0B4EBC5D-1403-4CA5-ABB6-E80B405259BC}"/>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346" name="正方形/長方形 345">
          <a:extLst>
            <a:ext uri="{FF2B5EF4-FFF2-40B4-BE49-F238E27FC236}">
              <a16:creationId xmlns:a16="http://schemas.microsoft.com/office/drawing/2014/main" id="{95EA4B73-25AD-4A8F-BA5E-BAB6FCC7C622}"/>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347" name="正方形/長方形 346">
          <a:extLst>
            <a:ext uri="{FF2B5EF4-FFF2-40B4-BE49-F238E27FC236}">
              <a16:creationId xmlns:a16="http://schemas.microsoft.com/office/drawing/2014/main" id="{1EDD5EF7-3F74-4ED3-AB18-0D31BF398F0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48" name="正方形/長方形 347">
          <a:extLst>
            <a:ext uri="{FF2B5EF4-FFF2-40B4-BE49-F238E27FC236}">
              <a16:creationId xmlns:a16="http://schemas.microsoft.com/office/drawing/2014/main" id="{25EE75BB-9859-4E3C-A675-5FF476D3D16F}"/>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349" name="テキスト ボックス 348">
          <a:extLst>
            <a:ext uri="{FF2B5EF4-FFF2-40B4-BE49-F238E27FC236}">
              <a16:creationId xmlns:a16="http://schemas.microsoft.com/office/drawing/2014/main" id="{DEA0B376-45E8-4F3C-8722-ACB7324FA97F}"/>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350" name="直線コネクタ 349">
          <a:extLst>
            <a:ext uri="{FF2B5EF4-FFF2-40B4-BE49-F238E27FC236}">
              <a16:creationId xmlns:a16="http://schemas.microsoft.com/office/drawing/2014/main" id="{B58AB035-6CAA-4DBB-AFDE-44B49841796A}"/>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351" name="テキスト ボックス 350">
          <a:extLst>
            <a:ext uri="{FF2B5EF4-FFF2-40B4-BE49-F238E27FC236}">
              <a16:creationId xmlns:a16="http://schemas.microsoft.com/office/drawing/2014/main" id="{9F32D263-04D3-42C9-98EA-3B93ED236679}"/>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352" name="直線コネクタ 351">
          <a:extLst>
            <a:ext uri="{FF2B5EF4-FFF2-40B4-BE49-F238E27FC236}">
              <a16:creationId xmlns:a16="http://schemas.microsoft.com/office/drawing/2014/main" id="{482DD9E8-5393-4BBA-9D26-B3361BD861C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353" name="テキスト ボックス 352">
          <a:extLst>
            <a:ext uri="{FF2B5EF4-FFF2-40B4-BE49-F238E27FC236}">
              <a16:creationId xmlns:a16="http://schemas.microsoft.com/office/drawing/2014/main" id="{5672D853-9FA5-4818-8A17-F6C677526374}"/>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354" name="直線コネクタ 353">
          <a:extLst>
            <a:ext uri="{FF2B5EF4-FFF2-40B4-BE49-F238E27FC236}">
              <a16:creationId xmlns:a16="http://schemas.microsoft.com/office/drawing/2014/main" id="{08953419-B053-48D9-83CD-781306A37FA5}"/>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355" name="テキスト ボックス 354">
          <a:extLst>
            <a:ext uri="{FF2B5EF4-FFF2-40B4-BE49-F238E27FC236}">
              <a16:creationId xmlns:a16="http://schemas.microsoft.com/office/drawing/2014/main" id="{48F4B6C3-D9FA-4C6A-95A4-5632A11DB069}"/>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356" name="直線コネクタ 355">
          <a:extLst>
            <a:ext uri="{FF2B5EF4-FFF2-40B4-BE49-F238E27FC236}">
              <a16:creationId xmlns:a16="http://schemas.microsoft.com/office/drawing/2014/main" id="{04884214-5011-4EED-8CB7-D84332E158F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357" name="テキスト ボックス 356">
          <a:extLst>
            <a:ext uri="{FF2B5EF4-FFF2-40B4-BE49-F238E27FC236}">
              <a16:creationId xmlns:a16="http://schemas.microsoft.com/office/drawing/2014/main" id="{92AACF75-1084-4712-BE40-C3C998F6061E}"/>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358" name="直線コネクタ 357">
          <a:extLst>
            <a:ext uri="{FF2B5EF4-FFF2-40B4-BE49-F238E27FC236}">
              <a16:creationId xmlns:a16="http://schemas.microsoft.com/office/drawing/2014/main" id="{37F2CCCD-0DF5-4943-935D-3857DE8C359F}"/>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359" name="テキスト ボックス 358">
          <a:extLst>
            <a:ext uri="{FF2B5EF4-FFF2-40B4-BE49-F238E27FC236}">
              <a16:creationId xmlns:a16="http://schemas.microsoft.com/office/drawing/2014/main" id="{66696DF9-45E5-4491-A2FE-3BA990C7C0DE}"/>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360" name="直線コネクタ 359">
          <a:extLst>
            <a:ext uri="{FF2B5EF4-FFF2-40B4-BE49-F238E27FC236}">
              <a16:creationId xmlns:a16="http://schemas.microsoft.com/office/drawing/2014/main" id="{DDEAE4F8-2591-4524-B9E0-F54CEE69737E}"/>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361" name="テキスト ボックス 360">
          <a:extLst>
            <a:ext uri="{FF2B5EF4-FFF2-40B4-BE49-F238E27FC236}">
              <a16:creationId xmlns:a16="http://schemas.microsoft.com/office/drawing/2014/main" id="{BB3F8379-CE99-44A7-B05E-5319FC3AD827}"/>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362" name="直線コネクタ 361">
          <a:extLst>
            <a:ext uri="{FF2B5EF4-FFF2-40B4-BE49-F238E27FC236}">
              <a16:creationId xmlns:a16="http://schemas.microsoft.com/office/drawing/2014/main" id="{09A07A02-5325-4BFC-9015-4E5858C219A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363" name="テキスト ボックス 362">
          <a:extLst>
            <a:ext uri="{FF2B5EF4-FFF2-40B4-BE49-F238E27FC236}">
              <a16:creationId xmlns:a16="http://schemas.microsoft.com/office/drawing/2014/main" id="{8303AF1C-37F0-4208-A35B-01084DF3058A}"/>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364" name="直線コネクタ 363">
          <a:extLst>
            <a:ext uri="{FF2B5EF4-FFF2-40B4-BE49-F238E27FC236}">
              <a16:creationId xmlns:a16="http://schemas.microsoft.com/office/drawing/2014/main" id="{46C8ECDB-CE79-47CB-A0F0-8BFC68267802}"/>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365" name="【庁舎】&#10;有形固定資産減価償却率グラフ枠">
          <a:extLst>
            <a:ext uri="{FF2B5EF4-FFF2-40B4-BE49-F238E27FC236}">
              <a16:creationId xmlns:a16="http://schemas.microsoft.com/office/drawing/2014/main" id="{A70BEB8B-C1AF-45DB-9B65-F0D3DF522971}"/>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164374</xdr:rowOff>
    </xdr:from>
    <xdr:to>
      <xdr:col>85</xdr:col>
      <xdr:colOff>126364</xdr:colOff>
      <xdr:row>109</xdr:row>
      <xdr:rowOff>35379</xdr:rowOff>
    </xdr:to>
    <xdr:cxnSp macro="">
      <xdr:nvCxnSpPr>
        <xdr:cNvPr id="366" name="直線コネクタ 365">
          <a:extLst>
            <a:ext uri="{FF2B5EF4-FFF2-40B4-BE49-F238E27FC236}">
              <a16:creationId xmlns:a16="http://schemas.microsoft.com/office/drawing/2014/main" id="{D4FB23A5-A6D7-4F1D-B6BC-505D737B15A4}"/>
            </a:ext>
          </a:extLst>
        </xdr:cNvPr>
        <xdr:cNvCxnSpPr/>
      </xdr:nvCxnSpPr>
      <xdr:spPr>
        <a:xfrm flipV="1">
          <a:off x="16318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367" name="【庁舎】&#10;有形固定資産減価償却率最小値テキスト">
          <a:extLst>
            <a:ext uri="{FF2B5EF4-FFF2-40B4-BE49-F238E27FC236}">
              <a16:creationId xmlns:a16="http://schemas.microsoft.com/office/drawing/2014/main" id="{15831C09-31A9-4A72-A0DC-CF929DC744B1}"/>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368" name="直線コネクタ 367">
          <a:extLst>
            <a:ext uri="{FF2B5EF4-FFF2-40B4-BE49-F238E27FC236}">
              <a16:creationId xmlns:a16="http://schemas.microsoft.com/office/drawing/2014/main" id="{B125FAB3-F5CE-4360-83D5-908816F064CB}"/>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111051</xdr:rowOff>
    </xdr:from>
    <xdr:ext cx="340478" cy="259045"/>
    <xdr:sp macro="" textlink="">
      <xdr:nvSpPr>
        <xdr:cNvPr id="369" name="【庁舎】&#10;有形固定資産減価償却率最大値テキスト">
          <a:extLst>
            <a:ext uri="{FF2B5EF4-FFF2-40B4-BE49-F238E27FC236}">
              <a16:creationId xmlns:a16="http://schemas.microsoft.com/office/drawing/2014/main" id="{F3DED6B6-A6C9-4AFE-A565-8147A591C942}"/>
            </a:ext>
          </a:extLst>
        </xdr:cNvPr>
        <xdr:cNvSpPr txBox="1"/>
      </xdr:nvSpPr>
      <xdr:spPr>
        <a:xfrm>
          <a:off x="16357600" y="1691315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164374</xdr:rowOff>
    </xdr:from>
    <xdr:to>
      <xdr:col>86</xdr:col>
      <xdr:colOff>25400</xdr:colOff>
      <xdr:row>99</xdr:row>
      <xdr:rowOff>164374</xdr:rowOff>
    </xdr:to>
    <xdr:cxnSp macro="">
      <xdr:nvCxnSpPr>
        <xdr:cNvPr id="370" name="直線コネクタ 369">
          <a:extLst>
            <a:ext uri="{FF2B5EF4-FFF2-40B4-BE49-F238E27FC236}">
              <a16:creationId xmlns:a16="http://schemas.microsoft.com/office/drawing/2014/main" id="{B9C79862-CBA9-47D7-AF74-4D6ED3D95DA4}"/>
            </a:ext>
          </a:extLst>
        </xdr:cNvPr>
        <xdr:cNvCxnSpPr/>
      </xdr:nvCxnSpPr>
      <xdr:spPr>
        <a:xfrm>
          <a:off x="16230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110326</xdr:rowOff>
    </xdr:from>
    <xdr:ext cx="405111" cy="259045"/>
    <xdr:sp macro="" textlink="">
      <xdr:nvSpPr>
        <xdr:cNvPr id="371" name="【庁舎】&#10;有形固定資産減価償却率平均値テキスト">
          <a:extLst>
            <a:ext uri="{FF2B5EF4-FFF2-40B4-BE49-F238E27FC236}">
              <a16:creationId xmlns:a16="http://schemas.microsoft.com/office/drawing/2014/main" id="{7C5E9B3D-34AF-46D6-9A19-DCC23F65DF3A}"/>
            </a:ext>
          </a:extLst>
        </xdr:cNvPr>
        <xdr:cNvSpPr txBox="1"/>
      </xdr:nvSpPr>
      <xdr:spPr>
        <a:xfrm>
          <a:off x="16357600" y="1776967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87449</xdr:rowOff>
    </xdr:from>
    <xdr:to>
      <xdr:col>85</xdr:col>
      <xdr:colOff>177800</xdr:colOff>
      <xdr:row>105</xdr:row>
      <xdr:rowOff>17599</xdr:rowOff>
    </xdr:to>
    <xdr:sp macro="" textlink="">
      <xdr:nvSpPr>
        <xdr:cNvPr id="372" name="フローチャート: 判断 371">
          <a:extLst>
            <a:ext uri="{FF2B5EF4-FFF2-40B4-BE49-F238E27FC236}">
              <a16:creationId xmlns:a16="http://schemas.microsoft.com/office/drawing/2014/main" id="{B41FF298-AA17-4F32-BF95-51FE75139E8B}"/>
            </a:ext>
          </a:extLst>
        </xdr:cNvPr>
        <xdr:cNvSpPr/>
      </xdr:nvSpPr>
      <xdr:spPr>
        <a:xfrm>
          <a:off x="16268700" y="1791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105411</xdr:rowOff>
    </xdr:from>
    <xdr:to>
      <xdr:col>81</xdr:col>
      <xdr:colOff>101600</xdr:colOff>
      <xdr:row>105</xdr:row>
      <xdr:rowOff>35561</xdr:rowOff>
    </xdr:to>
    <xdr:sp macro="" textlink="">
      <xdr:nvSpPr>
        <xdr:cNvPr id="373" name="フローチャート: 判断 372">
          <a:extLst>
            <a:ext uri="{FF2B5EF4-FFF2-40B4-BE49-F238E27FC236}">
              <a16:creationId xmlns:a16="http://schemas.microsoft.com/office/drawing/2014/main" id="{80AC3EA7-6D61-4B6A-8708-E06BED315401}"/>
            </a:ext>
          </a:extLst>
        </xdr:cNvPr>
        <xdr:cNvSpPr/>
      </xdr:nvSpPr>
      <xdr:spPr>
        <a:xfrm>
          <a:off x="15430500" y="1793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123371</xdr:rowOff>
    </xdr:from>
    <xdr:to>
      <xdr:col>76</xdr:col>
      <xdr:colOff>165100</xdr:colOff>
      <xdr:row>105</xdr:row>
      <xdr:rowOff>53521</xdr:rowOff>
    </xdr:to>
    <xdr:sp macro="" textlink="">
      <xdr:nvSpPr>
        <xdr:cNvPr id="374" name="フローチャート: 判断 373">
          <a:extLst>
            <a:ext uri="{FF2B5EF4-FFF2-40B4-BE49-F238E27FC236}">
              <a16:creationId xmlns:a16="http://schemas.microsoft.com/office/drawing/2014/main" id="{84CF9EDD-AC6A-4553-B623-392BD73CC28E}"/>
            </a:ext>
          </a:extLst>
        </xdr:cNvPr>
        <xdr:cNvSpPr/>
      </xdr:nvSpPr>
      <xdr:spPr>
        <a:xfrm>
          <a:off x="14541500" y="17954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157662</xdr:rowOff>
    </xdr:from>
    <xdr:to>
      <xdr:col>72</xdr:col>
      <xdr:colOff>38100</xdr:colOff>
      <xdr:row>105</xdr:row>
      <xdr:rowOff>87812</xdr:rowOff>
    </xdr:to>
    <xdr:sp macro="" textlink="">
      <xdr:nvSpPr>
        <xdr:cNvPr id="375" name="フローチャート: 判断 374">
          <a:extLst>
            <a:ext uri="{FF2B5EF4-FFF2-40B4-BE49-F238E27FC236}">
              <a16:creationId xmlns:a16="http://schemas.microsoft.com/office/drawing/2014/main" id="{7ED258A3-9BF6-40BB-B16E-4F063DDC7EF6}"/>
            </a:ext>
          </a:extLst>
        </xdr:cNvPr>
        <xdr:cNvSpPr/>
      </xdr:nvSpPr>
      <xdr:spPr>
        <a:xfrm>
          <a:off x="13652500" y="1798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18869</xdr:rowOff>
    </xdr:from>
    <xdr:to>
      <xdr:col>67</xdr:col>
      <xdr:colOff>101600</xdr:colOff>
      <xdr:row>105</xdr:row>
      <xdr:rowOff>120469</xdr:rowOff>
    </xdr:to>
    <xdr:sp macro="" textlink="">
      <xdr:nvSpPr>
        <xdr:cNvPr id="376" name="フローチャート: 判断 375">
          <a:extLst>
            <a:ext uri="{FF2B5EF4-FFF2-40B4-BE49-F238E27FC236}">
              <a16:creationId xmlns:a16="http://schemas.microsoft.com/office/drawing/2014/main" id="{96DA1404-0024-4550-B94A-2361CB94F3F1}"/>
            </a:ext>
          </a:extLst>
        </xdr:cNvPr>
        <xdr:cNvSpPr/>
      </xdr:nvSpPr>
      <xdr:spPr>
        <a:xfrm>
          <a:off x="12763500" y="1802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D51AEE79-547E-4496-820C-61E895FB9665}"/>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25A4F910-7C2F-45A3-9815-80D4A97B3C8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379" name="テキスト ボックス 378">
          <a:extLst>
            <a:ext uri="{FF2B5EF4-FFF2-40B4-BE49-F238E27FC236}">
              <a16:creationId xmlns:a16="http://schemas.microsoft.com/office/drawing/2014/main" id="{96DD87FC-05C8-4AC2-B119-943BB9F94A93}"/>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380" name="テキスト ボックス 379">
          <a:extLst>
            <a:ext uri="{FF2B5EF4-FFF2-40B4-BE49-F238E27FC236}">
              <a16:creationId xmlns:a16="http://schemas.microsoft.com/office/drawing/2014/main" id="{86138BB0-DEC4-4221-97CF-C23E1EA3469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381" name="テキスト ボックス 380">
          <a:extLst>
            <a:ext uri="{FF2B5EF4-FFF2-40B4-BE49-F238E27FC236}">
              <a16:creationId xmlns:a16="http://schemas.microsoft.com/office/drawing/2014/main" id="{974B0292-2F96-481B-9A9B-01674C38784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123371</xdr:rowOff>
    </xdr:from>
    <xdr:to>
      <xdr:col>85</xdr:col>
      <xdr:colOff>177800</xdr:colOff>
      <xdr:row>108</xdr:row>
      <xdr:rowOff>53521</xdr:rowOff>
    </xdr:to>
    <xdr:sp macro="" textlink="">
      <xdr:nvSpPr>
        <xdr:cNvPr id="382" name="楕円 381">
          <a:extLst>
            <a:ext uri="{FF2B5EF4-FFF2-40B4-BE49-F238E27FC236}">
              <a16:creationId xmlns:a16="http://schemas.microsoft.com/office/drawing/2014/main" id="{C88126C8-7291-46CE-BB2B-D2C251ADC3DE}"/>
            </a:ext>
          </a:extLst>
        </xdr:cNvPr>
        <xdr:cNvSpPr/>
      </xdr:nvSpPr>
      <xdr:spPr>
        <a:xfrm>
          <a:off x="16268700" y="18468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101798</xdr:rowOff>
    </xdr:from>
    <xdr:ext cx="405111" cy="259045"/>
    <xdr:sp macro="" textlink="">
      <xdr:nvSpPr>
        <xdr:cNvPr id="383" name="【庁舎】&#10;有形固定資産減価償却率該当値テキスト">
          <a:extLst>
            <a:ext uri="{FF2B5EF4-FFF2-40B4-BE49-F238E27FC236}">
              <a16:creationId xmlns:a16="http://schemas.microsoft.com/office/drawing/2014/main" id="{8BD6B9D8-28F3-41E9-95B8-C92BAE1E6549}"/>
            </a:ext>
          </a:extLst>
        </xdr:cNvPr>
        <xdr:cNvSpPr txBox="1"/>
      </xdr:nvSpPr>
      <xdr:spPr>
        <a:xfrm>
          <a:off x="16357600" y="184469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82550</xdr:rowOff>
    </xdr:from>
    <xdr:to>
      <xdr:col>81</xdr:col>
      <xdr:colOff>101600</xdr:colOff>
      <xdr:row>108</xdr:row>
      <xdr:rowOff>12700</xdr:rowOff>
    </xdr:to>
    <xdr:sp macro="" textlink="">
      <xdr:nvSpPr>
        <xdr:cNvPr id="384" name="楕円 383">
          <a:extLst>
            <a:ext uri="{FF2B5EF4-FFF2-40B4-BE49-F238E27FC236}">
              <a16:creationId xmlns:a16="http://schemas.microsoft.com/office/drawing/2014/main" id="{CBE17B68-6197-4466-8671-4D1502B9F886}"/>
            </a:ext>
          </a:extLst>
        </xdr:cNvPr>
        <xdr:cNvSpPr/>
      </xdr:nvSpPr>
      <xdr:spPr>
        <a:xfrm>
          <a:off x="15430500" y="1842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133350</xdr:rowOff>
    </xdr:from>
    <xdr:to>
      <xdr:col>85</xdr:col>
      <xdr:colOff>127000</xdr:colOff>
      <xdr:row>108</xdr:row>
      <xdr:rowOff>2721</xdr:rowOff>
    </xdr:to>
    <xdr:cxnSp macro="">
      <xdr:nvCxnSpPr>
        <xdr:cNvPr id="385" name="直線コネクタ 384">
          <a:extLst>
            <a:ext uri="{FF2B5EF4-FFF2-40B4-BE49-F238E27FC236}">
              <a16:creationId xmlns:a16="http://schemas.microsoft.com/office/drawing/2014/main" id="{9753FDB9-6D3D-457E-BE7B-57192E7024FA}"/>
            </a:ext>
          </a:extLst>
        </xdr:cNvPr>
        <xdr:cNvCxnSpPr/>
      </xdr:nvCxnSpPr>
      <xdr:spPr>
        <a:xfrm>
          <a:off x="15481300" y="18478500"/>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41729</xdr:rowOff>
    </xdr:from>
    <xdr:to>
      <xdr:col>76</xdr:col>
      <xdr:colOff>165100</xdr:colOff>
      <xdr:row>107</xdr:row>
      <xdr:rowOff>143329</xdr:rowOff>
    </xdr:to>
    <xdr:sp macro="" textlink="">
      <xdr:nvSpPr>
        <xdr:cNvPr id="386" name="楕円 385">
          <a:extLst>
            <a:ext uri="{FF2B5EF4-FFF2-40B4-BE49-F238E27FC236}">
              <a16:creationId xmlns:a16="http://schemas.microsoft.com/office/drawing/2014/main" id="{B2977A1D-4776-4694-B0C2-4946EBA1084E}"/>
            </a:ext>
          </a:extLst>
        </xdr:cNvPr>
        <xdr:cNvSpPr/>
      </xdr:nvSpPr>
      <xdr:spPr>
        <a:xfrm>
          <a:off x="14541500" y="18386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92529</xdr:rowOff>
    </xdr:from>
    <xdr:to>
      <xdr:col>81</xdr:col>
      <xdr:colOff>50800</xdr:colOff>
      <xdr:row>107</xdr:row>
      <xdr:rowOff>133350</xdr:rowOff>
    </xdr:to>
    <xdr:cxnSp macro="">
      <xdr:nvCxnSpPr>
        <xdr:cNvPr id="387" name="直線コネクタ 386">
          <a:extLst>
            <a:ext uri="{FF2B5EF4-FFF2-40B4-BE49-F238E27FC236}">
              <a16:creationId xmlns:a16="http://schemas.microsoft.com/office/drawing/2014/main" id="{9F060FDB-D856-42E7-B36A-1AF41B64A5A0}"/>
            </a:ext>
          </a:extLst>
        </xdr:cNvPr>
        <xdr:cNvCxnSpPr/>
      </xdr:nvCxnSpPr>
      <xdr:spPr>
        <a:xfrm>
          <a:off x="14592300" y="18437679"/>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907</xdr:rowOff>
    </xdr:from>
    <xdr:to>
      <xdr:col>72</xdr:col>
      <xdr:colOff>38100</xdr:colOff>
      <xdr:row>107</xdr:row>
      <xdr:rowOff>102507</xdr:rowOff>
    </xdr:to>
    <xdr:sp macro="" textlink="">
      <xdr:nvSpPr>
        <xdr:cNvPr id="388" name="楕円 387">
          <a:extLst>
            <a:ext uri="{FF2B5EF4-FFF2-40B4-BE49-F238E27FC236}">
              <a16:creationId xmlns:a16="http://schemas.microsoft.com/office/drawing/2014/main" id="{87F0CC08-03EA-42EB-AA11-4FB3E9360A03}"/>
            </a:ext>
          </a:extLst>
        </xdr:cNvPr>
        <xdr:cNvSpPr/>
      </xdr:nvSpPr>
      <xdr:spPr>
        <a:xfrm>
          <a:off x="13652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51707</xdr:rowOff>
    </xdr:from>
    <xdr:to>
      <xdr:col>76</xdr:col>
      <xdr:colOff>114300</xdr:colOff>
      <xdr:row>107</xdr:row>
      <xdr:rowOff>92529</xdr:rowOff>
    </xdr:to>
    <xdr:cxnSp macro="">
      <xdr:nvCxnSpPr>
        <xdr:cNvPr id="389" name="直線コネクタ 388">
          <a:extLst>
            <a:ext uri="{FF2B5EF4-FFF2-40B4-BE49-F238E27FC236}">
              <a16:creationId xmlns:a16="http://schemas.microsoft.com/office/drawing/2014/main" id="{6FA22470-7595-46CF-BAB6-0EBB4C80F9EE}"/>
            </a:ext>
          </a:extLst>
        </xdr:cNvPr>
        <xdr:cNvCxnSpPr/>
      </xdr:nvCxnSpPr>
      <xdr:spPr>
        <a:xfrm>
          <a:off x="13703300" y="18396857"/>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131536</xdr:rowOff>
    </xdr:from>
    <xdr:to>
      <xdr:col>67</xdr:col>
      <xdr:colOff>101600</xdr:colOff>
      <xdr:row>107</xdr:row>
      <xdr:rowOff>61686</xdr:rowOff>
    </xdr:to>
    <xdr:sp macro="" textlink="">
      <xdr:nvSpPr>
        <xdr:cNvPr id="390" name="楕円 389">
          <a:extLst>
            <a:ext uri="{FF2B5EF4-FFF2-40B4-BE49-F238E27FC236}">
              <a16:creationId xmlns:a16="http://schemas.microsoft.com/office/drawing/2014/main" id="{55D1B4A4-D2C1-4A81-BD00-0EB778113AFA}"/>
            </a:ext>
          </a:extLst>
        </xdr:cNvPr>
        <xdr:cNvSpPr/>
      </xdr:nvSpPr>
      <xdr:spPr>
        <a:xfrm>
          <a:off x="12763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10886</xdr:rowOff>
    </xdr:from>
    <xdr:to>
      <xdr:col>71</xdr:col>
      <xdr:colOff>177800</xdr:colOff>
      <xdr:row>107</xdr:row>
      <xdr:rowOff>51707</xdr:rowOff>
    </xdr:to>
    <xdr:cxnSp macro="">
      <xdr:nvCxnSpPr>
        <xdr:cNvPr id="391" name="直線コネクタ 390">
          <a:extLst>
            <a:ext uri="{FF2B5EF4-FFF2-40B4-BE49-F238E27FC236}">
              <a16:creationId xmlns:a16="http://schemas.microsoft.com/office/drawing/2014/main" id="{0FA8B338-19D2-4C66-BA2D-09F6FCC4CE35}"/>
            </a:ext>
          </a:extLst>
        </xdr:cNvPr>
        <xdr:cNvCxnSpPr/>
      </xdr:nvCxnSpPr>
      <xdr:spPr>
        <a:xfrm>
          <a:off x="12814300" y="1835603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52088</xdr:rowOff>
    </xdr:from>
    <xdr:ext cx="405111" cy="259045"/>
    <xdr:sp macro="" textlink="">
      <xdr:nvSpPr>
        <xdr:cNvPr id="392" name="n_1aveValue【庁舎】&#10;有形固定資産減価償却率">
          <a:extLst>
            <a:ext uri="{FF2B5EF4-FFF2-40B4-BE49-F238E27FC236}">
              <a16:creationId xmlns:a16="http://schemas.microsoft.com/office/drawing/2014/main" id="{E75AFEB6-9E55-41E6-BCBD-0991AC5F06A1}"/>
            </a:ext>
          </a:extLst>
        </xdr:cNvPr>
        <xdr:cNvSpPr txBox="1"/>
      </xdr:nvSpPr>
      <xdr:spPr>
        <a:xfrm>
          <a:off x="15266044" y="1771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70048</xdr:rowOff>
    </xdr:from>
    <xdr:ext cx="405111" cy="259045"/>
    <xdr:sp macro="" textlink="">
      <xdr:nvSpPr>
        <xdr:cNvPr id="393" name="n_2aveValue【庁舎】&#10;有形固定資産減価償却率">
          <a:extLst>
            <a:ext uri="{FF2B5EF4-FFF2-40B4-BE49-F238E27FC236}">
              <a16:creationId xmlns:a16="http://schemas.microsoft.com/office/drawing/2014/main" id="{1180B810-1204-4A18-BC28-58ACB2E2C9D6}"/>
            </a:ext>
          </a:extLst>
        </xdr:cNvPr>
        <xdr:cNvSpPr txBox="1"/>
      </xdr:nvSpPr>
      <xdr:spPr>
        <a:xfrm>
          <a:off x="14389744" y="177293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104339</xdr:rowOff>
    </xdr:from>
    <xdr:ext cx="405111" cy="259045"/>
    <xdr:sp macro="" textlink="">
      <xdr:nvSpPr>
        <xdr:cNvPr id="394" name="n_3aveValue【庁舎】&#10;有形固定資産減価償却率">
          <a:extLst>
            <a:ext uri="{FF2B5EF4-FFF2-40B4-BE49-F238E27FC236}">
              <a16:creationId xmlns:a16="http://schemas.microsoft.com/office/drawing/2014/main" id="{BB4AB59E-BE96-4E26-9725-B5197EADEE45}"/>
            </a:ext>
          </a:extLst>
        </xdr:cNvPr>
        <xdr:cNvSpPr txBox="1"/>
      </xdr:nvSpPr>
      <xdr:spPr>
        <a:xfrm>
          <a:off x="13500744" y="17763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136996</xdr:rowOff>
    </xdr:from>
    <xdr:ext cx="405111" cy="259045"/>
    <xdr:sp macro="" textlink="">
      <xdr:nvSpPr>
        <xdr:cNvPr id="395" name="n_4aveValue【庁舎】&#10;有形固定資産減価償却率">
          <a:extLst>
            <a:ext uri="{FF2B5EF4-FFF2-40B4-BE49-F238E27FC236}">
              <a16:creationId xmlns:a16="http://schemas.microsoft.com/office/drawing/2014/main" id="{8CDB400E-E9C1-4E6A-8C31-B9FEB75E5CC1}"/>
            </a:ext>
          </a:extLst>
        </xdr:cNvPr>
        <xdr:cNvSpPr txBox="1"/>
      </xdr:nvSpPr>
      <xdr:spPr>
        <a:xfrm>
          <a:off x="12611744" y="1779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3827</xdr:rowOff>
    </xdr:from>
    <xdr:ext cx="405111" cy="259045"/>
    <xdr:sp macro="" textlink="">
      <xdr:nvSpPr>
        <xdr:cNvPr id="396" name="n_1mainValue【庁舎】&#10;有形固定資産減価償却率">
          <a:extLst>
            <a:ext uri="{FF2B5EF4-FFF2-40B4-BE49-F238E27FC236}">
              <a16:creationId xmlns:a16="http://schemas.microsoft.com/office/drawing/2014/main" id="{59736757-8AD3-4D83-827A-2A080B786806}"/>
            </a:ext>
          </a:extLst>
        </xdr:cNvPr>
        <xdr:cNvSpPr txBox="1"/>
      </xdr:nvSpPr>
      <xdr:spPr>
        <a:xfrm>
          <a:off x="15266044" y="1852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134456</xdr:rowOff>
    </xdr:from>
    <xdr:ext cx="405111" cy="259045"/>
    <xdr:sp macro="" textlink="">
      <xdr:nvSpPr>
        <xdr:cNvPr id="397" name="n_2mainValue【庁舎】&#10;有形固定資産減価償却率">
          <a:extLst>
            <a:ext uri="{FF2B5EF4-FFF2-40B4-BE49-F238E27FC236}">
              <a16:creationId xmlns:a16="http://schemas.microsoft.com/office/drawing/2014/main" id="{6B39A82E-2465-412D-8AFE-6693101DE602}"/>
            </a:ext>
          </a:extLst>
        </xdr:cNvPr>
        <xdr:cNvSpPr txBox="1"/>
      </xdr:nvSpPr>
      <xdr:spPr>
        <a:xfrm>
          <a:off x="14389744" y="18479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93634</xdr:rowOff>
    </xdr:from>
    <xdr:ext cx="405111" cy="259045"/>
    <xdr:sp macro="" textlink="">
      <xdr:nvSpPr>
        <xdr:cNvPr id="398" name="n_3mainValue【庁舎】&#10;有形固定資産減価償却率">
          <a:extLst>
            <a:ext uri="{FF2B5EF4-FFF2-40B4-BE49-F238E27FC236}">
              <a16:creationId xmlns:a16="http://schemas.microsoft.com/office/drawing/2014/main" id="{A2BE4F4B-4E2D-48F0-9C86-AC00ACB9A61C}"/>
            </a:ext>
          </a:extLst>
        </xdr:cNvPr>
        <xdr:cNvSpPr txBox="1"/>
      </xdr:nvSpPr>
      <xdr:spPr>
        <a:xfrm>
          <a:off x="13500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52813</xdr:rowOff>
    </xdr:from>
    <xdr:ext cx="405111" cy="259045"/>
    <xdr:sp macro="" textlink="">
      <xdr:nvSpPr>
        <xdr:cNvPr id="399" name="n_4mainValue【庁舎】&#10;有形固定資産減価償却率">
          <a:extLst>
            <a:ext uri="{FF2B5EF4-FFF2-40B4-BE49-F238E27FC236}">
              <a16:creationId xmlns:a16="http://schemas.microsoft.com/office/drawing/2014/main" id="{0DFB5C6A-81B0-493A-B356-8094F6085543}"/>
            </a:ext>
          </a:extLst>
        </xdr:cNvPr>
        <xdr:cNvSpPr txBox="1"/>
      </xdr:nvSpPr>
      <xdr:spPr>
        <a:xfrm>
          <a:off x="12611744" y="18397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400" name="正方形/長方形 399">
          <a:extLst>
            <a:ext uri="{FF2B5EF4-FFF2-40B4-BE49-F238E27FC236}">
              <a16:creationId xmlns:a16="http://schemas.microsoft.com/office/drawing/2014/main" id="{8C87D15D-AECD-4FEE-95B3-EF07603A9FA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401" name="正方形/長方形 400">
          <a:extLst>
            <a:ext uri="{FF2B5EF4-FFF2-40B4-BE49-F238E27FC236}">
              <a16:creationId xmlns:a16="http://schemas.microsoft.com/office/drawing/2014/main" id="{419FBDC3-95FA-4BCE-AECE-FC9D23E9722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402" name="正方形/長方形 401">
          <a:extLst>
            <a:ext uri="{FF2B5EF4-FFF2-40B4-BE49-F238E27FC236}">
              <a16:creationId xmlns:a16="http://schemas.microsoft.com/office/drawing/2014/main" id="{5064271C-9090-4FF9-B504-4CDA60A402F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403" name="正方形/長方形 402">
          <a:extLst>
            <a:ext uri="{FF2B5EF4-FFF2-40B4-BE49-F238E27FC236}">
              <a16:creationId xmlns:a16="http://schemas.microsoft.com/office/drawing/2014/main" id="{0044DBDC-7BC8-4EEB-A23B-398BA1608891}"/>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404" name="正方形/長方形 403">
          <a:extLst>
            <a:ext uri="{FF2B5EF4-FFF2-40B4-BE49-F238E27FC236}">
              <a16:creationId xmlns:a16="http://schemas.microsoft.com/office/drawing/2014/main" id="{FD9D2FA4-10D3-4719-BF40-E6233957CA31}"/>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405" name="正方形/長方形 404">
          <a:extLst>
            <a:ext uri="{FF2B5EF4-FFF2-40B4-BE49-F238E27FC236}">
              <a16:creationId xmlns:a16="http://schemas.microsoft.com/office/drawing/2014/main" id="{3FD259CC-EF86-4337-8D21-7818FA2B4FDB}"/>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406" name="正方形/長方形 405">
          <a:extLst>
            <a:ext uri="{FF2B5EF4-FFF2-40B4-BE49-F238E27FC236}">
              <a16:creationId xmlns:a16="http://schemas.microsoft.com/office/drawing/2014/main" id="{A68D7BD5-C6A0-4BC8-88A1-4B34A84172B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407" name="正方形/長方形 406">
          <a:extLst>
            <a:ext uri="{FF2B5EF4-FFF2-40B4-BE49-F238E27FC236}">
              <a16:creationId xmlns:a16="http://schemas.microsoft.com/office/drawing/2014/main" id="{F4F0B8B7-EC5E-4A7B-9CF2-0B437F5B431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408" name="テキスト ボックス 407">
          <a:extLst>
            <a:ext uri="{FF2B5EF4-FFF2-40B4-BE49-F238E27FC236}">
              <a16:creationId xmlns:a16="http://schemas.microsoft.com/office/drawing/2014/main" id="{A6D79399-5B76-41A1-9A06-13E089BDFFF4}"/>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409" name="直線コネクタ 408">
          <a:extLst>
            <a:ext uri="{FF2B5EF4-FFF2-40B4-BE49-F238E27FC236}">
              <a16:creationId xmlns:a16="http://schemas.microsoft.com/office/drawing/2014/main" id="{DDD24FA6-119B-4564-8846-AF425B4375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410" name="直線コネクタ 409">
          <a:extLst>
            <a:ext uri="{FF2B5EF4-FFF2-40B4-BE49-F238E27FC236}">
              <a16:creationId xmlns:a16="http://schemas.microsoft.com/office/drawing/2014/main" id="{52422588-674A-4D1B-8287-5D9245D3B68B}"/>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411" name="テキスト ボックス 410">
          <a:extLst>
            <a:ext uri="{FF2B5EF4-FFF2-40B4-BE49-F238E27FC236}">
              <a16:creationId xmlns:a16="http://schemas.microsoft.com/office/drawing/2014/main" id="{DDE5C6F1-CB95-4F71-9BFF-98E90022052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412" name="直線コネクタ 411">
          <a:extLst>
            <a:ext uri="{FF2B5EF4-FFF2-40B4-BE49-F238E27FC236}">
              <a16:creationId xmlns:a16="http://schemas.microsoft.com/office/drawing/2014/main" id="{D87F2B20-3A6C-42E4-9CB4-3FD2E3EF89AD}"/>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413" name="テキスト ボックス 412">
          <a:extLst>
            <a:ext uri="{FF2B5EF4-FFF2-40B4-BE49-F238E27FC236}">
              <a16:creationId xmlns:a16="http://schemas.microsoft.com/office/drawing/2014/main" id="{597AA13C-CC55-4E31-9CE8-DB1BE732FE9B}"/>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414" name="直線コネクタ 413">
          <a:extLst>
            <a:ext uri="{FF2B5EF4-FFF2-40B4-BE49-F238E27FC236}">
              <a16:creationId xmlns:a16="http://schemas.microsoft.com/office/drawing/2014/main" id="{C5CDB6CE-12EE-4092-BA31-EE8F094DEC48}"/>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415" name="テキスト ボックス 414">
          <a:extLst>
            <a:ext uri="{FF2B5EF4-FFF2-40B4-BE49-F238E27FC236}">
              <a16:creationId xmlns:a16="http://schemas.microsoft.com/office/drawing/2014/main" id="{B49FEF75-781A-4E5A-9B70-A80C2EE24ECF}"/>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416" name="直線コネクタ 415">
          <a:extLst>
            <a:ext uri="{FF2B5EF4-FFF2-40B4-BE49-F238E27FC236}">
              <a16:creationId xmlns:a16="http://schemas.microsoft.com/office/drawing/2014/main" id="{9941B766-0342-408F-9C72-41CFFB0ED9FF}"/>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417" name="テキスト ボックス 416">
          <a:extLst>
            <a:ext uri="{FF2B5EF4-FFF2-40B4-BE49-F238E27FC236}">
              <a16:creationId xmlns:a16="http://schemas.microsoft.com/office/drawing/2014/main" id="{C634BCA6-F73D-4AA4-8332-90D1044E8FAF}"/>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418" name="直線コネクタ 417">
          <a:extLst>
            <a:ext uri="{FF2B5EF4-FFF2-40B4-BE49-F238E27FC236}">
              <a16:creationId xmlns:a16="http://schemas.microsoft.com/office/drawing/2014/main" id="{84CDD01E-5A58-4ACD-A421-C13B2C01F2F8}"/>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419" name="テキスト ボックス 418">
          <a:extLst>
            <a:ext uri="{FF2B5EF4-FFF2-40B4-BE49-F238E27FC236}">
              <a16:creationId xmlns:a16="http://schemas.microsoft.com/office/drawing/2014/main" id="{50913885-176E-4618-A00E-FE8E42BBF88B}"/>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420" name="直線コネクタ 419">
          <a:extLst>
            <a:ext uri="{FF2B5EF4-FFF2-40B4-BE49-F238E27FC236}">
              <a16:creationId xmlns:a16="http://schemas.microsoft.com/office/drawing/2014/main" id="{892ECE1B-4D06-4227-AAE2-56B0D86ACB42}"/>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421" name="テキスト ボックス 420">
          <a:extLst>
            <a:ext uri="{FF2B5EF4-FFF2-40B4-BE49-F238E27FC236}">
              <a16:creationId xmlns:a16="http://schemas.microsoft.com/office/drawing/2014/main" id="{8507E749-C3C2-49E0-9A36-6C1BB3611394}"/>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422" name="【庁舎】&#10;一人当たり面積グラフ枠">
          <a:extLst>
            <a:ext uri="{FF2B5EF4-FFF2-40B4-BE49-F238E27FC236}">
              <a16:creationId xmlns:a16="http://schemas.microsoft.com/office/drawing/2014/main" id="{1AA57135-A0C8-4251-BC55-C9788E93D605}"/>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84582</xdr:rowOff>
    </xdr:from>
    <xdr:to>
      <xdr:col>116</xdr:col>
      <xdr:colOff>62864</xdr:colOff>
      <xdr:row>108</xdr:row>
      <xdr:rowOff>31242</xdr:rowOff>
    </xdr:to>
    <xdr:cxnSp macro="">
      <xdr:nvCxnSpPr>
        <xdr:cNvPr id="423" name="直線コネクタ 422">
          <a:extLst>
            <a:ext uri="{FF2B5EF4-FFF2-40B4-BE49-F238E27FC236}">
              <a16:creationId xmlns:a16="http://schemas.microsoft.com/office/drawing/2014/main" id="{4E3DB0ED-16E0-4C68-B91F-BAA1819CB7AB}"/>
            </a:ext>
          </a:extLst>
        </xdr:cNvPr>
        <xdr:cNvCxnSpPr/>
      </xdr:nvCxnSpPr>
      <xdr:spPr>
        <a:xfrm flipV="1">
          <a:off x="22160864" y="17229582"/>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35069</xdr:rowOff>
    </xdr:from>
    <xdr:ext cx="469744" cy="259045"/>
    <xdr:sp macro="" textlink="">
      <xdr:nvSpPr>
        <xdr:cNvPr id="424" name="【庁舎】&#10;一人当たり面積最小値テキスト">
          <a:extLst>
            <a:ext uri="{FF2B5EF4-FFF2-40B4-BE49-F238E27FC236}">
              <a16:creationId xmlns:a16="http://schemas.microsoft.com/office/drawing/2014/main" id="{29706ADA-5311-4C66-9BFA-9A4BA272FFD3}"/>
            </a:ext>
          </a:extLst>
        </xdr:cNvPr>
        <xdr:cNvSpPr txBox="1"/>
      </xdr:nvSpPr>
      <xdr:spPr>
        <a:xfrm>
          <a:off x="22199600" y="18551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31242</xdr:rowOff>
    </xdr:from>
    <xdr:to>
      <xdr:col>116</xdr:col>
      <xdr:colOff>152400</xdr:colOff>
      <xdr:row>108</xdr:row>
      <xdr:rowOff>31242</xdr:rowOff>
    </xdr:to>
    <xdr:cxnSp macro="">
      <xdr:nvCxnSpPr>
        <xdr:cNvPr id="425" name="直線コネクタ 424">
          <a:extLst>
            <a:ext uri="{FF2B5EF4-FFF2-40B4-BE49-F238E27FC236}">
              <a16:creationId xmlns:a16="http://schemas.microsoft.com/office/drawing/2014/main" id="{590E07F0-7EB9-4CE2-A665-613C0D84D4C0}"/>
            </a:ext>
          </a:extLst>
        </xdr:cNvPr>
        <xdr:cNvCxnSpPr/>
      </xdr:nvCxnSpPr>
      <xdr:spPr>
        <a:xfrm>
          <a:off x="22072600" y="185478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31259</xdr:rowOff>
    </xdr:from>
    <xdr:ext cx="469744" cy="259045"/>
    <xdr:sp macro="" textlink="">
      <xdr:nvSpPr>
        <xdr:cNvPr id="426" name="【庁舎】&#10;一人当たり面積最大値テキスト">
          <a:extLst>
            <a:ext uri="{FF2B5EF4-FFF2-40B4-BE49-F238E27FC236}">
              <a16:creationId xmlns:a16="http://schemas.microsoft.com/office/drawing/2014/main" id="{53435E4E-4E14-4544-BB24-6EAA790940A7}"/>
            </a:ext>
          </a:extLst>
        </xdr:cNvPr>
        <xdr:cNvSpPr txBox="1"/>
      </xdr:nvSpPr>
      <xdr:spPr>
        <a:xfrm>
          <a:off x="22199600" y="17004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84582</xdr:rowOff>
    </xdr:from>
    <xdr:to>
      <xdr:col>116</xdr:col>
      <xdr:colOff>152400</xdr:colOff>
      <xdr:row>100</xdr:row>
      <xdr:rowOff>84582</xdr:rowOff>
    </xdr:to>
    <xdr:cxnSp macro="">
      <xdr:nvCxnSpPr>
        <xdr:cNvPr id="427" name="直線コネクタ 426">
          <a:extLst>
            <a:ext uri="{FF2B5EF4-FFF2-40B4-BE49-F238E27FC236}">
              <a16:creationId xmlns:a16="http://schemas.microsoft.com/office/drawing/2014/main" id="{43DF55DE-34B4-4903-8D73-6133CFF42044}"/>
            </a:ext>
          </a:extLst>
        </xdr:cNvPr>
        <xdr:cNvCxnSpPr/>
      </xdr:nvCxnSpPr>
      <xdr:spPr>
        <a:xfrm>
          <a:off x="22072600" y="17229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29354</xdr:rowOff>
    </xdr:from>
    <xdr:ext cx="469744" cy="259045"/>
    <xdr:sp macro="" textlink="">
      <xdr:nvSpPr>
        <xdr:cNvPr id="428" name="【庁舎】&#10;一人当たり面積平均値テキスト">
          <a:extLst>
            <a:ext uri="{FF2B5EF4-FFF2-40B4-BE49-F238E27FC236}">
              <a16:creationId xmlns:a16="http://schemas.microsoft.com/office/drawing/2014/main" id="{619E3BBC-C0EC-4286-BB50-6BED1FD326C4}"/>
            </a:ext>
          </a:extLst>
        </xdr:cNvPr>
        <xdr:cNvSpPr txBox="1"/>
      </xdr:nvSpPr>
      <xdr:spPr>
        <a:xfrm>
          <a:off x="22199600" y="182030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50927</xdr:rowOff>
    </xdr:from>
    <xdr:to>
      <xdr:col>116</xdr:col>
      <xdr:colOff>114300</xdr:colOff>
      <xdr:row>106</xdr:row>
      <xdr:rowOff>152527</xdr:rowOff>
    </xdr:to>
    <xdr:sp macro="" textlink="">
      <xdr:nvSpPr>
        <xdr:cNvPr id="429" name="フローチャート: 判断 428">
          <a:extLst>
            <a:ext uri="{FF2B5EF4-FFF2-40B4-BE49-F238E27FC236}">
              <a16:creationId xmlns:a16="http://schemas.microsoft.com/office/drawing/2014/main" id="{84009EF8-22DA-4485-A871-809D57416094}"/>
            </a:ext>
          </a:extLst>
        </xdr:cNvPr>
        <xdr:cNvSpPr/>
      </xdr:nvSpPr>
      <xdr:spPr>
        <a:xfrm>
          <a:off x="22110700" y="1822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55499</xdr:rowOff>
    </xdr:from>
    <xdr:to>
      <xdr:col>112</xdr:col>
      <xdr:colOff>38100</xdr:colOff>
      <xdr:row>106</xdr:row>
      <xdr:rowOff>157099</xdr:rowOff>
    </xdr:to>
    <xdr:sp macro="" textlink="">
      <xdr:nvSpPr>
        <xdr:cNvPr id="430" name="フローチャート: 判断 429">
          <a:extLst>
            <a:ext uri="{FF2B5EF4-FFF2-40B4-BE49-F238E27FC236}">
              <a16:creationId xmlns:a16="http://schemas.microsoft.com/office/drawing/2014/main" id="{C62339CC-3D3A-4941-A3AC-C910F4E442DF}"/>
            </a:ext>
          </a:extLst>
        </xdr:cNvPr>
        <xdr:cNvSpPr/>
      </xdr:nvSpPr>
      <xdr:spPr>
        <a:xfrm>
          <a:off x="21272500" y="18229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77215</xdr:rowOff>
    </xdr:from>
    <xdr:to>
      <xdr:col>107</xdr:col>
      <xdr:colOff>101600</xdr:colOff>
      <xdr:row>107</xdr:row>
      <xdr:rowOff>7365</xdr:rowOff>
    </xdr:to>
    <xdr:sp macro="" textlink="">
      <xdr:nvSpPr>
        <xdr:cNvPr id="431" name="フローチャート: 判断 430">
          <a:extLst>
            <a:ext uri="{FF2B5EF4-FFF2-40B4-BE49-F238E27FC236}">
              <a16:creationId xmlns:a16="http://schemas.microsoft.com/office/drawing/2014/main" id="{54B8FD73-7067-446D-BBB5-25F4EB17B3AD}"/>
            </a:ext>
          </a:extLst>
        </xdr:cNvPr>
        <xdr:cNvSpPr/>
      </xdr:nvSpPr>
      <xdr:spPr>
        <a:xfrm>
          <a:off x="20383500" y="18250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93980</xdr:rowOff>
    </xdr:from>
    <xdr:to>
      <xdr:col>102</xdr:col>
      <xdr:colOff>165100</xdr:colOff>
      <xdr:row>107</xdr:row>
      <xdr:rowOff>24130</xdr:rowOff>
    </xdr:to>
    <xdr:sp macro="" textlink="">
      <xdr:nvSpPr>
        <xdr:cNvPr id="432" name="フローチャート: 判断 431">
          <a:extLst>
            <a:ext uri="{FF2B5EF4-FFF2-40B4-BE49-F238E27FC236}">
              <a16:creationId xmlns:a16="http://schemas.microsoft.com/office/drawing/2014/main" id="{1C22C8CE-0074-4E8D-A0FD-5112486F7B4D}"/>
            </a:ext>
          </a:extLst>
        </xdr:cNvPr>
        <xdr:cNvSpPr/>
      </xdr:nvSpPr>
      <xdr:spPr>
        <a:xfrm>
          <a:off x="19494500" y="1826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101600</xdr:rowOff>
    </xdr:from>
    <xdr:to>
      <xdr:col>98</xdr:col>
      <xdr:colOff>38100</xdr:colOff>
      <xdr:row>107</xdr:row>
      <xdr:rowOff>31750</xdr:rowOff>
    </xdr:to>
    <xdr:sp macro="" textlink="">
      <xdr:nvSpPr>
        <xdr:cNvPr id="433" name="フローチャート: 判断 432">
          <a:extLst>
            <a:ext uri="{FF2B5EF4-FFF2-40B4-BE49-F238E27FC236}">
              <a16:creationId xmlns:a16="http://schemas.microsoft.com/office/drawing/2014/main" id="{37852449-5583-4B63-91DF-409A2540DE06}"/>
            </a:ext>
          </a:extLst>
        </xdr:cNvPr>
        <xdr:cNvSpPr/>
      </xdr:nvSpPr>
      <xdr:spPr>
        <a:xfrm>
          <a:off x="18605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434" name="テキスト ボックス 433">
          <a:extLst>
            <a:ext uri="{FF2B5EF4-FFF2-40B4-BE49-F238E27FC236}">
              <a16:creationId xmlns:a16="http://schemas.microsoft.com/office/drawing/2014/main" id="{F0BF51F6-2EE8-4507-9FEA-7528B78096AB}"/>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435" name="テキスト ボックス 434">
          <a:extLst>
            <a:ext uri="{FF2B5EF4-FFF2-40B4-BE49-F238E27FC236}">
              <a16:creationId xmlns:a16="http://schemas.microsoft.com/office/drawing/2014/main" id="{3BBB230D-0F20-499E-B440-E8A78E1C5644}"/>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436" name="テキスト ボックス 435">
          <a:extLst>
            <a:ext uri="{FF2B5EF4-FFF2-40B4-BE49-F238E27FC236}">
              <a16:creationId xmlns:a16="http://schemas.microsoft.com/office/drawing/2014/main" id="{4587FC17-AA89-4B74-A8DD-C1F2FDCCBDA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437" name="テキスト ボックス 436">
          <a:extLst>
            <a:ext uri="{FF2B5EF4-FFF2-40B4-BE49-F238E27FC236}">
              <a16:creationId xmlns:a16="http://schemas.microsoft.com/office/drawing/2014/main" id="{43D78730-E42C-45C0-8740-F71B9E969FC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438" name="テキスト ボックス 437">
          <a:extLst>
            <a:ext uri="{FF2B5EF4-FFF2-40B4-BE49-F238E27FC236}">
              <a16:creationId xmlns:a16="http://schemas.microsoft.com/office/drawing/2014/main" id="{72C99866-200F-4646-8DAE-67A2A7904E8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144653</xdr:rowOff>
    </xdr:from>
    <xdr:to>
      <xdr:col>116</xdr:col>
      <xdr:colOff>114300</xdr:colOff>
      <xdr:row>106</xdr:row>
      <xdr:rowOff>74803</xdr:rowOff>
    </xdr:to>
    <xdr:sp macro="" textlink="">
      <xdr:nvSpPr>
        <xdr:cNvPr id="439" name="楕円 438">
          <a:extLst>
            <a:ext uri="{FF2B5EF4-FFF2-40B4-BE49-F238E27FC236}">
              <a16:creationId xmlns:a16="http://schemas.microsoft.com/office/drawing/2014/main" id="{2D4F5B24-12BB-4EB6-AD7C-DF2822FE6757}"/>
            </a:ext>
          </a:extLst>
        </xdr:cNvPr>
        <xdr:cNvSpPr/>
      </xdr:nvSpPr>
      <xdr:spPr>
        <a:xfrm>
          <a:off x="22110700" y="18146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167530</xdr:rowOff>
    </xdr:from>
    <xdr:ext cx="469744" cy="259045"/>
    <xdr:sp macro="" textlink="">
      <xdr:nvSpPr>
        <xdr:cNvPr id="440" name="【庁舎】&#10;一人当たり面積該当値テキスト">
          <a:extLst>
            <a:ext uri="{FF2B5EF4-FFF2-40B4-BE49-F238E27FC236}">
              <a16:creationId xmlns:a16="http://schemas.microsoft.com/office/drawing/2014/main" id="{EB602D5E-5542-4BAC-A2A1-47FFA4B0DD29}"/>
            </a:ext>
          </a:extLst>
        </xdr:cNvPr>
        <xdr:cNvSpPr txBox="1"/>
      </xdr:nvSpPr>
      <xdr:spPr>
        <a:xfrm>
          <a:off x="22199600" y="1799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161798</xdr:rowOff>
    </xdr:from>
    <xdr:to>
      <xdr:col>112</xdr:col>
      <xdr:colOff>38100</xdr:colOff>
      <xdr:row>106</xdr:row>
      <xdr:rowOff>91948</xdr:rowOff>
    </xdr:to>
    <xdr:sp macro="" textlink="">
      <xdr:nvSpPr>
        <xdr:cNvPr id="441" name="楕円 440">
          <a:extLst>
            <a:ext uri="{FF2B5EF4-FFF2-40B4-BE49-F238E27FC236}">
              <a16:creationId xmlns:a16="http://schemas.microsoft.com/office/drawing/2014/main" id="{B7DF42B4-6D97-4897-B277-E5CD122C8762}"/>
            </a:ext>
          </a:extLst>
        </xdr:cNvPr>
        <xdr:cNvSpPr/>
      </xdr:nvSpPr>
      <xdr:spPr>
        <a:xfrm>
          <a:off x="21272500" y="1816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24003</xdr:rowOff>
    </xdr:from>
    <xdr:to>
      <xdr:col>116</xdr:col>
      <xdr:colOff>63500</xdr:colOff>
      <xdr:row>106</xdr:row>
      <xdr:rowOff>41148</xdr:rowOff>
    </xdr:to>
    <xdr:cxnSp macro="">
      <xdr:nvCxnSpPr>
        <xdr:cNvPr id="442" name="直線コネクタ 441">
          <a:extLst>
            <a:ext uri="{FF2B5EF4-FFF2-40B4-BE49-F238E27FC236}">
              <a16:creationId xmlns:a16="http://schemas.microsoft.com/office/drawing/2014/main" id="{CA3ACB33-B7BB-4B3B-9C05-DB46DC57C21C}"/>
            </a:ext>
          </a:extLst>
        </xdr:cNvPr>
        <xdr:cNvCxnSpPr/>
      </xdr:nvCxnSpPr>
      <xdr:spPr>
        <a:xfrm flipV="1">
          <a:off x="21323300" y="18197703"/>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169418</xdr:rowOff>
    </xdr:from>
    <xdr:to>
      <xdr:col>107</xdr:col>
      <xdr:colOff>101600</xdr:colOff>
      <xdr:row>106</xdr:row>
      <xdr:rowOff>99568</xdr:rowOff>
    </xdr:to>
    <xdr:sp macro="" textlink="">
      <xdr:nvSpPr>
        <xdr:cNvPr id="443" name="楕円 442">
          <a:extLst>
            <a:ext uri="{FF2B5EF4-FFF2-40B4-BE49-F238E27FC236}">
              <a16:creationId xmlns:a16="http://schemas.microsoft.com/office/drawing/2014/main" id="{485C5471-BCE6-44EF-B410-B5C721281C0D}"/>
            </a:ext>
          </a:extLst>
        </xdr:cNvPr>
        <xdr:cNvSpPr/>
      </xdr:nvSpPr>
      <xdr:spPr>
        <a:xfrm>
          <a:off x="20383500" y="18171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41148</xdr:rowOff>
    </xdr:from>
    <xdr:to>
      <xdr:col>111</xdr:col>
      <xdr:colOff>177800</xdr:colOff>
      <xdr:row>106</xdr:row>
      <xdr:rowOff>48768</xdr:rowOff>
    </xdr:to>
    <xdr:cxnSp macro="">
      <xdr:nvCxnSpPr>
        <xdr:cNvPr id="444" name="直線コネクタ 443">
          <a:extLst>
            <a:ext uri="{FF2B5EF4-FFF2-40B4-BE49-F238E27FC236}">
              <a16:creationId xmlns:a16="http://schemas.microsoft.com/office/drawing/2014/main" id="{6EC99AFA-71DC-4711-B6A6-F39B5D66AC4B}"/>
            </a:ext>
          </a:extLst>
        </xdr:cNvPr>
        <xdr:cNvCxnSpPr/>
      </xdr:nvCxnSpPr>
      <xdr:spPr>
        <a:xfrm flipV="1">
          <a:off x="20434300" y="18214848"/>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11685</xdr:rowOff>
    </xdr:from>
    <xdr:to>
      <xdr:col>102</xdr:col>
      <xdr:colOff>165100</xdr:colOff>
      <xdr:row>106</xdr:row>
      <xdr:rowOff>113285</xdr:rowOff>
    </xdr:to>
    <xdr:sp macro="" textlink="">
      <xdr:nvSpPr>
        <xdr:cNvPr id="445" name="楕円 444">
          <a:extLst>
            <a:ext uri="{FF2B5EF4-FFF2-40B4-BE49-F238E27FC236}">
              <a16:creationId xmlns:a16="http://schemas.microsoft.com/office/drawing/2014/main" id="{EC8E62F7-586C-43CD-A97D-EAB2AD3BF493}"/>
            </a:ext>
          </a:extLst>
        </xdr:cNvPr>
        <xdr:cNvSpPr/>
      </xdr:nvSpPr>
      <xdr:spPr>
        <a:xfrm>
          <a:off x="19494500" y="1818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48768</xdr:rowOff>
    </xdr:from>
    <xdr:to>
      <xdr:col>107</xdr:col>
      <xdr:colOff>50800</xdr:colOff>
      <xdr:row>106</xdr:row>
      <xdr:rowOff>62485</xdr:rowOff>
    </xdr:to>
    <xdr:cxnSp macro="">
      <xdr:nvCxnSpPr>
        <xdr:cNvPr id="446" name="直線コネクタ 445">
          <a:extLst>
            <a:ext uri="{FF2B5EF4-FFF2-40B4-BE49-F238E27FC236}">
              <a16:creationId xmlns:a16="http://schemas.microsoft.com/office/drawing/2014/main" id="{3546DFDB-A66B-4015-B929-5A117BB5B811}"/>
            </a:ext>
          </a:extLst>
        </xdr:cNvPr>
        <xdr:cNvCxnSpPr/>
      </xdr:nvCxnSpPr>
      <xdr:spPr>
        <a:xfrm flipV="1">
          <a:off x="19545300" y="18222468"/>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447" name="楕円 446">
          <a:extLst>
            <a:ext uri="{FF2B5EF4-FFF2-40B4-BE49-F238E27FC236}">
              <a16:creationId xmlns:a16="http://schemas.microsoft.com/office/drawing/2014/main" id="{23E1879E-58F5-45D2-ACAD-FCA3E0F1BCDD}"/>
            </a:ext>
          </a:extLst>
        </xdr:cNvPr>
        <xdr:cNvSpPr/>
      </xdr:nvSpPr>
      <xdr:spPr>
        <a:xfrm>
          <a:off x="18605500" y="1819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62485</xdr:rowOff>
    </xdr:from>
    <xdr:to>
      <xdr:col>102</xdr:col>
      <xdr:colOff>114300</xdr:colOff>
      <xdr:row>106</xdr:row>
      <xdr:rowOff>76200</xdr:rowOff>
    </xdr:to>
    <xdr:cxnSp macro="">
      <xdr:nvCxnSpPr>
        <xdr:cNvPr id="448" name="直線コネクタ 447">
          <a:extLst>
            <a:ext uri="{FF2B5EF4-FFF2-40B4-BE49-F238E27FC236}">
              <a16:creationId xmlns:a16="http://schemas.microsoft.com/office/drawing/2014/main" id="{9507FFBE-9DBC-49D4-9196-9BAEB07E86BA}"/>
            </a:ext>
          </a:extLst>
        </xdr:cNvPr>
        <xdr:cNvCxnSpPr/>
      </xdr:nvCxnSpPr>
      <xdr:spPr>
        <a:xfrm flipV="1">
          <a:off x="18656300" y="18236185"/>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148226</xdr:rowOff>
    </xdr:from>
    <xdr:ext cx="469744" cy="259045"/>
    <xdr:sp macro="" textlink="">
      <xdr:nvSpPr>
        <xdr:cNvPr id="449" name="n_1aveValue【庁舎】&#10;一人当たり面積">
          <a:extLst>
            <a:ext uri="{FF2B5EF4-FFF2-40B4-BE49-F238E27FC236}">
              <a16:creationId xmlns:a16="http://schemas.microsoft.com/office/drawing/2014/main" id="{D0273714-E058-4986-8491-1A46498AB983}"/>
            </a:ext>
          </a:extLst>
        </xdr:cNvPr>
        <xdr:cNvSpPr txBox="1"/>
      </xdr:nvSpPr>
      <xdr:spPr>
        <a:xfrm>
          <a:off x="21075727" y="18321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169942</xdr:rowOff>
    </xdr:from>
    <xdr:ext cx="469744" cy="259045"/>
    <xdr:sp macro="" textlink="">
      <xdr:nvSpPr>
        <xdr:cNvPr id="450" name="n_2aveValue【庁舎】&#10;一人当たり面積">
          <a:extLst>
            <a:ext uri="{FF2B5EF4-FFF2-40B4-BE49-F238E27FC236}">
              <a16:creationId xmlns:a16="http://schemas.microsoft.com/office/drawing/2014/main" id="{A68E0C42-5122-475D-A7E3-958E7AED8287}"/>
            </a:ext>
          </a:extLst>
        </xdr:cNvPr>
        <xdr:cNvSpPr txBox="1"/>
      </xdr:nvSpPr>
      <xdr:spPr>
        <a:xfrm>
          <a:off x="20199427" y="18343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15257</xdr:rowOff>
    </xdr:from>
    <xdr:ext cx="469744" cy="259045"/>
    <xdr:sp macro="" textlink="">
      <xdr:nvSpPr>
        <xdr:cNvPr id="451" name="n_3aveValue【庁舎】&#10;一人当たり面積">
          <a:extLst>
            <a:ext uri="{FF2B5EF4-FFF2-40B4-BE49-F238E27FC236}">
              <a16:creationId xmlns:a16="http://schemas.microsoft.com/office/drawing/2014/main" id="{57BFE9D9-FD32-4AAF-B9D7-0BA414DADE65}"/>
            </a:ext>
          </a:extLst>
        </xdr:cNvPr>
        <xdr:cNvSpPr txBox="1"/>
      </xdr:nvSpPr>
      <xdr:spPr>
        <a:xfrm>
          <a:off x="19310427" y="18360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22877</xdr:rowOff>
    </xdr:from>
    <xdr:ext cx="469744" cy="259045"/>
    <xdr:sp macro="" textlink="">
      <xdr:nvSpPr>
        <xdr:cNvPr id="452" name="n_4aveValue【庁舎】&#10;一人当たり面積">
          <a:extLst>
            <a:ext uri="{FF2B5EF4-FFF2-40B4-BE49-F238E27FC236}">
              <a16:creationId xmlns:a16="http://schemas.microsoft.com/office/drawing/2014/main" id="{987DFCD1-891B-402D-A51B-4A01E1979EF7}"/>
            </a:ext>
          </a:extLst>
        </xdr:cNvPr>
        <xdr:cNvSpPr txBox="1"/>
      </xdr:nvSpPr>
      <xdr:spPr>
        <a:xfrm>
          <a:off x="18421427" y="1836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108475</xdr:rowOff>
    </xdr:from>
    <xdr:ext cx="469744" cy="259045"/>
    <xdr:sp macro="" textlink="">
      <xdr:nvSpPr>
        <xdr:cNvPr id="453" name="n_1mainValue【庁舎】&#10;一人当たり面積">
          <a:extLst>
            <a:ext uri="{FF2B5EF4-FFF2-40B4-BE49-F238E27FC236}">
              <a16:creationId xmlns:a16="http://schemas.microsoft.com/office/drawing/2014/main" id="{40446A50-BBEC-4EC1-95AF-8428056D5210}"/>
            </a:ext>
          </a:extLst>
        </xdr:cNvPr>
        <xdr:cNvSpPr txBox="1"/>
      </xdr:nvSpPr>
      <xdr:spPr>
        <a:xfrm>
          <a:off x="21075727" y="17939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116095</xdr:rowOff>
    </xdr:from>
    <xdr:ext cx="469744" cy="259045"/>
    <xdr:sp macro="" textlink="">
      <xdr:nvSpPr>
        <xdr:cNvPr id="454" name="n_2mainValue【庁舎】&#10;一人当たり面積">
          <a:extLst>
            <a:ext uri="{FF2B5EF4-FFF2-40B4-BE49-F238E27FC236}">
              <a16:creationId xmlns:a16="http://schemas.microsoft.com/office/drawing/2014/main" id="{E1F32A09-32B3-4ABE-BDB7-7C2668D03C31}"/>
            </a:ext>
          </a:extLst>
        </xdr:cNvPr>
        <xdr:cNvSpPr txBox="1"/>
      </xdr:nvSpPr>
      <xdr:spPr>
        <a:xfrm>
          <a:off x="20199427" y="17946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129812</xdr:rowOff>
    </xdr:from>
    <xdr:ext cx="469744" cy="259045"/>
    <xdr:sp macro="" textlink="">
      <xdr:nvSpPr>
        <xdr:cNvPr id="455" name="n_3mainValue【庁舎】&#10;一人当たり面積">
          <a:extLst>
            <a:ext uri="{FF2B5EF4-FFF2-40B4-BE49-F238E27FC236}">
              <a16:creationId xmlns:a16="http://schemas.microsoft.com/office/drawing/2014/main" id="{798D4531-CA41-4EF4-89E6-F9355AAD3876}"/>
            </a:ext>
          </a:extLst>
        </xdr:cNvPr>
        <xdr:cNvSpPr txBox="1"/>
      </xdr:nvSpPr>
      <xdr:spPr>
        <a:xfrm>
          <a:off x="19310427" y="17960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143527</xdr:rowOff>
    </xdr:from>
    <xdr:ext cx="469744" cy="259045"/>
    <xdr:sp macro="" textlink="">
      <xdr:nvSpPr>
        <xdr:cNvPr id="456" name="n_4mainValue【庁舎】&#10;一人当たり面積">
          <a:extLst>
            <a:ext uri="{FF2B5EF4-FFF2-40B4-BE49-F238E27FC236}">
              <a16:creationId xmlns:a16="http://schemas.microsoft.com/office/drawing/2014/main" id="{BA89C52B-2762-498F-B25F-0A3DE36E6E93}"/>
            </a:ext>
          </a:extLst>
        </xdr:cNvPr>
        <xdr:cNvSpPr txBox="1"/>
      </xdr:nvSpPr>
      <xdr:spPr>
        <a:xfrm>
          <a:off x="18421427" y="17974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457" name="正方形/長方形 456">
          <a:extLst>
            <a:ext uri="{FF2B5EF4-FFF2-40B4-BE49-F238E27FC236}">
              <a16:creationId xmlns:a16="http://schemas.microsoft.com/office/drawing/2014/main" id="{EF07D9B7-8737-4E32-91E9-BCDA53EF0F2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458" name="正方形/長方形 457">
          <a:extLst>
            <a:ext uri="{FF2B5EF4-FFF2-40B4-BE49-F238E27FC236}">
              <a16:creationId xmlns:a16="http://schemas.microsoft.com/office/drawing/2014/main" id="{773DA576-4E1B-4E70-B887-465EDB117646}"/>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459" name="テキスト ボックス 458">
          <a:extLst>
            <a:ext uri="{FF2B5EF4-FFF2-40B4-BE49-F238E27FC236}">
              <a16:creationId xmlns:a16="http://schemas.microsoft.com/office/drawing/2014/main" id="{90BCBB6D-37EF-44B6-B847-C6A74DC84C4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プールについては、平成</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B&amp;G</a:t>
          </a:r>
          <a:r>
            <a:rPr kumimoji="1" lang="ja-JP" altLang="en-US" sz="1300">
              <a:latin typeface="ＭＳ Ｐゴシック" panose="020B0600070205080204" pitchFamily="50" charset="-128"/>
              <a:ea typeface="ＭＳ Ｐゴシック" panose="020B0600070205080204" pitchFamily="50" charset="-128"/>
            </a:rPr>
            <a:t>財団から取得した施設で老朽化が進んでおり、有形固定資産減価償却率は類似団体より高くなっているが、平成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年度にかけて大規模な改修工事を実施し、老朽化対策及び利用者の利便性の向上に取り組んでいる。</a:t>
          </a:r>
        </a:p>
        <a:p>
          <a:r>
            <a:rPr kumimoji="1" lang="ja-JP" altLang="en-US" sz="1300">
              <a:latin typeface="ＭＳ Ｐゴシック" panose="020B0600070205080204" pitchFamily="50" charset="-128"/>
              <a:ea typeface="ＭＳ Ｐゴシック" panose="020B0600070205080204" pitchFamily="50" charset="-128"/>
            </a:rPr>
            <a:t>　保健センターについても老朽化が進んでいるが、町立病院と一体となった施設であり、現在進めている町立診療所建設事業にあわせて解体を予定している。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14869_&#36960;&#21029;&#30010;_2023(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BP50" t="str">
            <v>R01</v>
          </cell>
          <cell r="BX50" t="str">
            <v>R02</v>
          </cell>
          <cell r="CF50" t="str">
            <v>R03</v>
          </cell>
          <cell r="CN50" t="str">
            <v>R04</v>
          </cell>
          <cell r="CV50" t="str">
            <v>R05</v>
          </cell>
        </row>
        <row r="51">
          <cell r="AN51" t="str">
            <v>当該団体値</v>
          </cell>
          <cell r="BP51">
            <v>7.4</v>
          </cell>
          <cell r="BX51">
            <v>10.4</v>
          </cell>
        </row>
        <row r="53">
          <cell r="BP53">
            <v>59.4</v>
          </cell>
          <cell r="BX53">
            <v>60.9</v>
          </cell>
          <cell r="CF53">
            <v>61.7</v>
          </cell>
          <cell r="CN53">
            <v>63.3</v>
          </cell>
          <cell r="CV53">
            <v>61.8</v>
          </cell>
        </row>
        <row r="55">
          <cell r="AN55" t="str">
            <v>類似団体内平均値</v>
          </cell>
          <cell r="BP55">
            <v>0</v>
          </cell>
          <cell r="BX55">
            <v>0</v>
          </cell>
          <cell r="CF55">
            <v>0</v>
          </cell>
          <cell r="CN55">
            <v>0</v>
          </cell>
          <cell r="CV55">
            <v>0</v>
          </cell>
        </row>
        <row r="57">
          <cell r="BP57">
            <v>60.2</v>
          </cell>
          <cell r="BX57">
            <v>61</v>
          </cell>
          <cell r="CF57">
            <v>62.2</v>
          </cell>
          <cell r="CN57">
            <v>63.6</v>
          </cell>
          <cell r="CV57">
            <v>65.900000000000006</v>
          </cell>
        </row>
        <row r="72">
          <cell r="BP72" t="str">
            <v>R01</v>
          </cell>
          <cell r="BX72" t="str">
            <v>R02</v>
          </cell>
          <cell r="CF72" t="str">
            <v>R03</v>
          </cell>
          <cell r="CN72" t="str">
            <v>R04</v>
          </cell>
          <cell r="CV72" t="str">
            <v>R05</v>
          </cell>
        </row>
        <row r="73">
          <cell r="AN73" t="str">
            <v>当該団体値</v>
          </cell>
          <cell r="BP73">
            <v>7.4</v>
          </cell>
          <cell r="BX73">
            <v>10.4</v>
          </cell>
        </row>
        <row r="75">
          <cell r="BP75">
            <v>7</v>
          </cell>
          <cell r="BX75">
            <v>8</v>
          </cell>
          <cell r="CF75">
            <v>8.8000000000000007</v>
          </cell>
          <cell r="CN75">
            <v>9</v>
          </cell>
          <cell r="CV75">
            <v>9.1999999999999993</v>
          </cell>
        </row>
        <row r="77">
          <cell r="AN77" t="str">
            <v>類似団体内平均値</v>
          </cell>
          <cell r="BP77">
            <v>0</v>
          </cell>
          <cell r="BX77">
            <v>0</v>
          </cell>
          <cell r="CF77">
            <v>0</v>
          </cell>
          <cell r="CN77">
            <v>0</v>
          </cell>
          <cell r="CV77">
            <v>0</v>
          </cell>
        </row>
        <row r="79">
          <cell r="BP79">
            <v>7.3</v>
          </cell>
          <cell r="BX79">
            <v>7.4</v>
          </cell>
          <cell r="CF79">
            <v>7.5</v>
          </cell>
          <cell r="CN79">
            <v>7.5</v>
          </cell>
          <cell r="CV79">
            <v>7.7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80" customWidth="1"/>
    <col min="12" max="12" width="2.25" style="180" customWidth="1"/>
    <col min="13" max="17" width="2.375" style="180" customWidth="1"/>
    <col min="18" max="119" width="2.125" style="180" customWidth="1"/>
    <col min="120" max="16384" width="0" style="180"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81"/>
      <c r="DK1" s="181"/>
      <c r="DL1" s="181"/>
      <c r="DM1" s="181"/>
      <c r="DN1" s="181"/>
      <c r="DO1" s="181"/>
    </row>
    <row r="2" spans="1:119" ht="24.75" thickBot="1" x14ac:dyDescent="0.2">
      <c r="B2" s="182" t="s">
        <v>77</v>
      </c>
      <c r="C2" s="182"/>
      <c r="D2" s="183"/>
    </row>
    <row r="3" spans="1:119" ht="18.75" customHeight="1" thickBot="1" x14ac:dyDescent="0.2">
      <c r="A3" s="181"/>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81"/>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6276581</v>
      </c>
      <c r="BO4" s="371"/>
      <c r="BP4" s="371"/>
      <c r="BQ4" s="371"/>
      <c r="BR4" s="371"/>
      <c r="BS4" s="371"/>
      <c r="BT4" s="371"/>
      <c r="BU4" s="372"/>
      <c r="BV4" s="370">
        <v>4872272</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5</v>
      </c>
      <c r="CU4" s="377"/>
      <c r="CV4" s="377"/>
      <c r="CW4" s="377"/>
      <c r="CX4" s="377"/>
      <c r="CY4" s="377"/>
      <c r="CZ4" s="377"/>
      <c r="DA4" s="378"/>
      <c r="DB4" s="376">
        <v>4.7</v>
      </c>
      <c r="DC4" s="377"/>
      <c r="DD4" s="377"/>
      <c r="DE4" s="377"/>
      <c r="DF4" s="377"/>
      <c r="DG4" s="377"/>
      <c r="DH4" s="377"/>
      <c r="DI4" s="378"/>
    </row>
    <row r="5" spans="1:119" ht="18.75" customHeight="1" x14ac:dyDescent="0.15">
      <c r="A5" s="181"/>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6130086</v>
      </c>
      <c r="BO5" s="408"/>
      <c r="BP5" s="408"/>
      <c r="BQ5" s="408"/>
      <c r="BR5" s="408"/>
      <c r="BS5" s="408"/>
      <c r="BT5" s="408"/>
      <c r="BU5" s="409"/>
      <c r="BV5" s="407">
        <v>4732176</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79</v>
      </c>
      <c r="CU5" s="405"/>
      <c r="CV5" s="405"/>
      <c r="CW5" s="405"/>
      <c r="CX5" s="405"/>
      <c r="CY5" s="405"/>
      <c r="CZ5" s="405"/>
      <c r="DA5" s="406"/>
      <c r="DB5" s="404">
        <v>79.2</v>
      </c>
      <c r="DC5" s="405"/>
      <c r="DD5" s="405"/>
      <c r="DE5" s="405"/>
      <c r="DF5" s="405"/>
      <c r="DG5" s="405"/>
      <c r="DH5" s="405"/>
      <c r="DI5" s="406"/>
    </row>
    <row r="6" spans="1:119" ht="18.75" customHeight="1" x14ac:dyDescent="0.15">
      <c r="A6" s="181"/>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146495</v>
      </c>
      <c r="BO6" s="408"/>
      <c r="BP6" s="408"/>
      <c r="BQ6" s="408"/>
      <c r="BR6" s="408"/>
      <c r="BS6" s="408"/>
      <c r="BT6" s="408"/>
      <c r="BU6" s="409"/>
      <c r="BV6" s="407">
        <v>140096</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79.3</v>
      </c>
      <c r="CU6" s="445"/>
      <c r="CV6" s="445"/>
      <c r="CW6" s="445"/>
      <c r="CX6" s="445"/>
      <c r="CY6" s="445"/>
      <c r="CZ6" s="445"/>
      <c r="DA6" s="446"/>
      <c r="DB6" s="444">
        <v>79.8</v>
      </c>
      <c r="DC6" s="445"/>
      <c r="DD6" s="445"/>
      <c r="DE6" s="445"/>
      <c r="DF6" s="445"/>
      <c r="DG6" s="445"/>
      <c r="DH6" s="445"/>
      <c r="DI6" s="446"/>
    </row>
    <row r="7" spans="1:119" ht="18.75" customHeight="1" x14ac:dyDescent="0.15">
      <c r="A7" s="181"/>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901</v>
      </c>
      <c r="BO7" s="408"/>
      <c r="BP7" s="408"/>
      <c r="BQ7" s="408"/>
      <c r="BR7" s="408"/>
      <c r="BS7" s="408"/>
      <c r="BT7" s="408"/>
      <c r="BU7" s="409"/>
      <c r="BV7" s="407">
        <v>4957</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2903771</v>
      </c>
      <c r="CU7" s="408"/>
      <c r="CV7" s="408"/>
      <c r="CW7" s="408"/>
      <c r="CX7" s="408"/>
      <c r="CY7" s="408"/>
      <c r="CZ7" s="408"/>
      <c r="DA7" s="409"/>
      <c r="DB7" s="407">
        <v>2871152</v>
      </c>
      <c r="DC7" s="408"/>
      <c r="DD7" s="408"/>
      <c r="DE7" s="408"/>
      <c r="DF7" s="408"/>
      <c r="DG7" s="408"/>
      <c r="DH7" s="408"/>
      <c r="DI7" s="409"/>
    </row>
    <row r="8" spans="1:119" ht="18.75" customHeight="1" thickBot="1" x14ac:dyDescent="0.2">
      <c r="A8" s="181"/>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145594</v>
      </c>
      <c r="BO8" s="408"/>
      <c r="BP8" s="408"/>
      <c r="BQ8" s="408"/>
      <c r="BR8" s="408"/>
      <c r="BS8" s="408"/>
      <c r="BT8" s="408"/>
      <c r="BU8" s="409"/>
      <c r="BV8" s="407">
        <v>135139</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0.13</v>
      </c>
      <c r="CU8" s="448"/>
      <c r="CV8" s="448"/>
      <c r="CW8" s="448"/>
      <c r="CX8" s="448"/>
      <c r="CY8" s="448"/>
      <c r="CZ8" s="448"/>
      <c r="DA8" s="449"/>
      <c r="DB8" s="447">
        <v>0.13</v>
      </c>
      <c r="DC8" s="448"/>
      <c r="DD8" s="448"/>
      <c r="DE8" s="448"/>
      <c r="DF8" s="448"/>
      <c r="DG8" s="448"/>
      <c r="DH8" s="448"/>
      <c r="DI8" s="449"/>
    </row>
    <row r="9" spans="1:119" ht="18.75" customHeight="1" thickBot="1" x14ac:dyDescent="0.2">
      <c r="A9" s="181"/>
      <c r="B9" s="401" t="s">
        <v>106</v>
      </c>
      <c r="C9" s="402"/>
      <c r="D9" s="402"/>
      <c r="E9" s="402"/>
      <c r="F9" s="402"/>
      <c r="G9" s="402"/>
      <c r="H9" s="402"/>
      <c r="I9" s="402"/>
      <c r="J9" s="402"/>
      <c r="K9" s="450"/>
      <c r="L9" s="451" t="s">
        <v>107</v>
      </c>
      <c r="M9" s="452"/>
      <c r="N9" s="452"/>
      <c r="O9" s="452"/>
      <c r="P9" s="452"/>
      <c r="Q9" s="453"/>
      <c r="R9" s="454">
        <v>2520</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10455</v>
      </c>
      <c r="BO9" s="408"/>
      <c r="BP9" s="408"/>
      <c r="BQ9" s="408"/>
      <c r="BR9" s="408"/>
      <c r="BS9" s="408"/>
      <c r="BT9" s="408"/>
      <c r="BU9" s="409"/>
      <c r="BV9" s="407">
        <v>11918</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22.3</v>
      </c>
      <c r="CU9" s="405"/>
      <c r="CV9" s="405"/>
      <c r="CW9" s="405"/>
      <c r="CX9" s="405"/>
      <c r="CY9" s="405"/>
      <c r="CZ9" s="405"/>
      <c r="DA9" s="406"/>
      <c r="DB9" s="404">
        <v>17.600000000000001</v>
      </c>
      <c r="DC9" s="405"/>
      <c r="DD9" s="405"/>
      <c r="DE9" s="405"/>
      <c r="DF9" s="405"/>
      <c r="DG9" s="405"/>
      <c r="DH9" s="405"/>
      <c r="DI9" s="406"/>
    </row>
    <row r="10" spans="1:119" ht="18.75" customHeight="1" thickBot="1" x14ac:dyDescent="0.2">
      <c r="A10" s="181"/>
      <c r="B10" s="401"/>
      <c r="C10" s="402"/>
      <c r="D10" s="402"/>
      <c r="E10" s="402"/>
      <c r="F10" s="402"/>
      <c r="G10" s="402"/>
      <c r="H10" s="402"/>
      <c r="I10" s="402"/>
      <c r="J10" s="402"/>
      <c r="K10" s="450"/>
      <c r="L10" s="457" t="s">
        <v>112</v>
      </c>
      <c r="M10" s="437"/>
      <c r="N10" s="437"/>
      <c r="O10" s="437"/>
      <c r="P10" s="437"/>
      <c r="Q10" s="438"/>
      <c r="R10" s="458">
        <v>2806</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21384</v>
      </c>
      <c r="BO10" s="408"/>
      <c r="BP10" s="408"/>
      <c r="BQ10" s="408"/>
      <c r="BR10" s="408"/>
      <c r="BS10" s="408"/>
      <c r="BT10" s="408"/>
      <c r="BU10" s="409"/>
      <c r="BV10" s="407">
        <v>12336</v>
      </c>
      <c r="BW10" s="408"/>
      <c r="BX10" s="408"/>
      <c r="BY10" s="408"/>
      <c r="BZ10" s="408"/>
      <c r="CA10" s="408"/>
      <c r="CB10" s="408"/>
      <c r="CC10" s="409"/>
      <c r="CD10" s="184" t="s">
        <v>116</v>
      </c>
      <c r="CE10" s="185"/>
      <c r="CF10" s="185"/>
      <c r="CG10" s="185"/>
      <c r="CH10" s="185"/>
      <c r="CI10" s="185"/>
      <c r="CJ10" s="185"/>
      <c r="CK10" s="185"/>
      <c r="CL10" s="185"/>
      <c r="CM10" s="185"/>
      <c r="CN10" s="185"/>
      <c r="CO10" s="185"/>
      <c r="CP10" s="185"/>
      <c r="CQ10" s="185"/>
      <c r="CR10" s="185"/>
      <c r="CS10" s="186"/>
      <c r="CT10" s="187"/>
      <c r="CU10" s="188"/>
      <c r="CV10" s="188"/>
      <c r="CW10" s="188"/>
      <c r="CX10" s="188"/>
      <c r="CY10" s="188"/>
      <c r="CZ10" s="188"/>
      <c r="DA10" s="189"/>
      <c r="DB10" s="187"/>
      <c r="DC10" s="188"/>
      <c r="DD10" s="188"/>
      <c r="DE10" s="188"/>
      <c r="DF10" s="188"/>
      <c r="DG10" s="188"/>
      <c r="DH10" s="188"/>
      <c r="DI10" s="189"/>
    </row>
    <row r="11" spans="1:119" ht="18.75" customHeight="1" thickBot="1" x14ac:dyDescent="0.2">
      <c r="A11" s="181"/>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121782</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81"/>
      <c r="B12" s="467" t="s">
        <v>123</v>
      </c>
      <c r="C12" s="468"/>
      <c r="D12" s="468"/>
      <c r="E12" s="468"/>
      <c r="F12" s="468"/>
      <c r="G12" s="468"/>
      <c r="H12" s="468"/>
      <c r="I12" s="468"/>
      <c r="J12" s="468"/>
      <c r="K12" s="469"/>
      <c r="L12" s="476" t="s">
        <v>124</v>
      </c>
      <c r="M12" s="477"/>
      <c r="N12" s="477"/>
      <c r="O12" s="477"/>
      <c r="P12" s="477"/>
      <c r="Q12" s="478"/>
      <c r="R12" s="479">
        <v>2335</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90</v>
      </c>
      <c r="AV12" s="440"/>
      <c r="AW12" s="440"/>
      <c r="AX12" s="440"/>
      <c r="AY12" s="441" t="s">
        <v>128</v>
      </c>
      <c r="AZ12" s="442"/>
      <c r="BA12" s="442"/>
      <c r="BB12" s="442"/>
      <c r="BC12" s="442"/>
      <c r="BD12" s="442"/>
      <c r="BE12" s="442"/>
      <c r="BF12" s="442"/>
      <c r="BG12" s="442"/>
      <c r="BH12" s="442"/>
      <c r="BI12" s="442"/>
      <c r="BJ12" s="442"/>
      <c r="BK12" s="442"/>
      <c r="BL12" s="442"/>
      <c r="BM12" s="443"/>
      <c r="BN12" s="407">
        <v>0</v>
      </c>
      <c r="BO12" s="408"/>
      <c r="BP12" s="408"/>
      <c r="BQ12" s="408"/>
      <c r="BR12" s="408"/>
      <c r="BS12" s="408"/>
      <c r="BT12" s="408"/>
      <c r="BU12" s="409"/>
      <c r="BV12" s="407">
        <v>0</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81"/>
      <c r="B13" s="470"/>
      <c r="C13" s="471"/>
      <c r="D13" s="471"/>
      <c r="E13" s="471"/>
      <c r="F13" s="471"/>
      <c r="G13" s="471"/>
      <c r="H13" s="471"/>
      <c r="I13" s="471"/>
      <c r="J13" s="471"/>
      <c r="K13" s="472"/>
      <c r="L13" s="190"/>
      <c r="M13" s="498" t="s">
        <v>130</v>
      </c>
      <c r="N13" s="499"/>
      <c r="O13" s="499"/>
      <c r="P13" s="499"/>
      <c r="Q13" s="500"/>
      <c r="R13" s="491">
        <v>2248</v>
      </c>
      <c r="S13" s="492"/>
      <c r="T13" s="492"/>
      <c r="U13" s="492"/>
      <c r="V13" s="493"/>
      <c r="W13" s="423" t="s">
        <v>131</v>
      </c>
      <c r="X13" s="424"/>
      <c r="Y13" s="424"/>
      <c r="Z13" s="424"/>
      <c r="AA13" s="424"/>
      <c r="AB13" s="414"/>
      <c r="AC13" s="458">
        <v>431</v>
      </c>
      <c r="AD13" s="459"/>
      <c r="AE13" s="459"/>
      <c r="AF13" s="459"/>
      <c r="AG13" s="501"/>
      <c r="AH13" s="458">
        <v>436</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153621</v>
      </c>
      <c r="BO13" s="408"/>
      <c r="BP13" s="408"/>
      <c r="BQ13" s="408"/>
      <c r="BR13" s="408"/>
      <c r="BS13" s="408"/>
      <c r="BT13" s="408"/>
      <c r="BU13" s="409"/>
      <c r="BV13" s="407">
        <v>24254</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9.1999999999999993</v>
      </c>
      <c r="CU13" s="405"/>
      <c r="CV13" s="405"/>
      <c r="CW13" s="405"/>
      <c r="CX13" s="405"/>
      <c r="CY13" s="405"/>
      <c r="CZ13" s="405"/>
      <c r="DA13" s="406"/>
      <c r="DB13" s="404">
        <v>9</v>
      </c>
      <c r="DC13" s="405"/>
      <c r="DD13" s="405"/>
      <c r="DE13" s="405"/>
      <c r="DF13" s="405"/>
      <c r="DG13" s="405"/>
      <c r="DH13" s="405"/>
      <c r="DI13" s="406"/>
    </row>
    <row r="14" spans="1:119" ht="18.75" customHeight="1" thickBot="1" x14ac:dyDescent="0.2">
      <c r="A14" s="181"/>
      <c r="B14" s="470"/>
      <c r="C14" s="471"/>
      <c r="D14" s="471"/>
      <c r="E14" s="471"/>
      <c r="F14" s="471"/>
      <c r="G14" s="471"/>
      <c r="H14" s="471"/>
      <c r="I14" s="471"/>
      <c r="J14" s="471"/>
      <c r="K14" s="472"/>
      <c r="L14" s="488" t="s">
        <v>135</v>
      </c>
      <c r="M14" s="489"/>
      <c r="N14" s="489"/>
      <c r="O14" s="489"/>
      <c r="P14" s="489"/>
      <c r="Q14" s="490"/>
      <c r="R14" s="491">
        <v>2423</v>
      </c>
      <c r="S14" s="492"/>
      <c r="T14" s="492"/>
      <c r="U14" s="492"/>
      <c r="V14" s="493"/>
      <c r="W14" s="397"/>
      <c r="X14" s="398"/>
      <c r="Y14" s="398"/>
      <c r="Z14" s="398"/>
      <c r="AA14" s="398"/>
      <c r="AB14" s="387"/>
      <c r="AC14" s="494">
        <v>31.2</v>
      </c>
      <c r="AD14" s="495"/>
      <c r="AE14" s="495"/>
      <c r="AF14" s="495"/>
      <c r="AG14" s="496"/>
      <c r="AH14" s="494">
        <v>30.4</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t="s">
        <v>122</v>
      </c>
      <c r="CU14" s="506"/>
      <c r="CV14" s="506"/>
      <c r="CW14" s="506"/>
      <c r="CX14" s="506"/>
      <c r="CY14" s="506"/>
      <c r="CZ14" s="506"/>
      <c r="DA14" s="507"/>
      <c r="DB14" s="505" t="s">
        <v>122</v>
      </c>
      <c r="DC14" s="506"/>
      <c r="DD14" s="506"/>
      <c r="DE14" s="506"/>
      <c r="DF14" s="506"/>
      <c r="DG14" s="506"/>
      <c r="DH14" s="506"/>
      <c r="DI14" s="507"/>
    </row>
    <row r="15" spans="1:119" ht="18.75" customHeight="1" x14ac:dyDescent="0.15">
      <c r="A15" s="181"/>
      <c r="B15" s="470"/>
      <c r="C15" s="471"/>
      <c r="D15" s="471"/>
      <c r="E15" s="471"/>
      <c r="F15" s="471"/>
      <c r="G15" s="471"/>
      <c r="H15" s="471"/>
      <c r="I15" s="471"/>
      <c r="J15" s="471"/>
      <c r="K15" s="472"/>
      <c r="L15" s="190"/>
      <c r="M15" s="498" t="s">
        <v>130</v>
      </c>
      <c r="N15" s="499"/>
      <c r="O15" s="499"/>
      <c r="P15" s="499"/>
      <c r="Q15" s="500"/>
      <c r="R15" s="491">
        <v>2355</v>
      </c>
      <c r="S15" s="492"/>
      <c r="T15" s="492"/>
      <c r="U15" s="492"/>
      <c r="V15" s="493"/>
      <c r="W15" s="423" t="s">
        <v>137</v>
      </c>
      <c r="X15" s="424"/>
      <c r="Y15" s="424"/>
      <c r="Z15" s="424"/>
      <c r="AA15" s="424"/>
      <c r="AB15" s="414"/>
      <c r="AC15" s="458">
        <v>226</v>
      </c>
      <c r="AD15" s="459"/>
      <c r="AE15" s="459"/>
      <c r="AF15" s="459"/>
      <c r="AG15" s="501"/>
      <c r="AH15" s="458">
        <v>233</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370902</v>
      </c>
      <c r="BO15" s="371"/>
      <c r="BP15" s="371"/>
      <c r="BQ15" s="371"/>
      <c r="BR15" s="371"/>
      <c r="BS15" s="371"/>
      <c r="BT15" s="371"/>
      <c r="BU15" s="372"/>
      <c r="BV15" s="370">
        <v>355743</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91"/>
      <c r="CU15" s="192"/>
      <c r="CV15" s="192"/>
      <c r="CW15" s="192"/>
      <c r="CX15" s="192"/>
      <c r="CY15" s="192"/>
      <c r="CZ15" s="192"/>
      <c r="DA15" s="193"/>
      <c r="DB15" s="191"/>
      <c r="DC15" s="192"/>
      <c r="DD15" s="192"/>
      <c r="DE15" s="192"/>
      <c r="DF15" s="192"/>
      <c r="DG15" s="192"/>
      <c r="DH15" s="192"/>
      <c r="DI15" s="193"/>
    </row>
    <row r="16" spans="1:119" ht="18.75" customHeight="1" x14ac:dyDescent="0.15">
      <c r="A16" s="181"/>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16.399999999999999</v>
      </c>
      <c r="AD16" s="495"/>
      <c r="AE16" s="495"/>
      <c r="AF16" s="495"/>
      <c r="AG16" s="496"/>
      <c r="AH16" s="494">
        <v>16.2</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2795215</v>
      </c>
      <c r="BO16" s="408"/>
      <c r="BP16" s="408"/>
      <c r="BQ16" s="408"/>
      <c r="BR16" s="408"/>
      <c r="BS16" s="408"/>
      <c r="BT16" s="408"/>
      <c r="BU16" s="409"/>
      <c r="BV16" s="407">
        <v>2773683</v>
      </c>
      <c r="BW16" s="408"/>
      <c r="BX16" s="408"/>
      <c r="BY16" s="408"/>
      <c r="BZ16" s="408"/>
      <c r="CA16" s="408"/>
      <c r="CB16" s="408"/>
      <c r="CC16" s="409"/>
      <c r="CD16" s="194"/>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81"/>
      <c r="B17" s="473"/>
      <c r="C17" s="474"/>
      <c r="D17" s="474"/>
      <c r="E17" s="474"/>
      <c r="F17" s="474"/>
      <c r="G17" s="474"/>
      <c r="H17" s="474"/>
      <c r="I17" s="474"/>
      <c r="J17" s="474"/>
      <c r="K17" s="475"/>
      <c r="L17" s="195"/>
      <c r="M17" s="518" t="s">
        <v>143</v>
      </c>
      <c r="N17" s="519"/>
      <c r="O17" s="519"/>
      <c r="P17" s="519"/>
      <c r="Q17" s="520"/>
      <c r="R17" s="513" t="s">
        <v>144</v>
      </c>
      <c r="S17" s="514"/>
      <c r="T17" s="514"/>
      <c r="U17" s="514"/>
      <c r="V17" s="515"/>
      <c r="W17" s="423" t="s">
        <v>145</v>
      </c>
      <c r="X17" s="424"/>
      <c r="Y17" s="424"/>
      <c r="Z17" s="424"/>
      <c r="AA17" s="424"/>
      <c r="AB17" s="414"/>
      <c r="AC17" s="458">
        <v>725</v>
      </c>
      <c r="AD17" s="459"/>
      <c r="AE17" s="459"/>
      <c r="AF17" s="459"/>
      <c r="AG17" s="501"/>
      <c r="AH17" s="458">
        <v>766</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449742</v>
      </c>
      <c r="BO17" s="408"/>
      <c r="BP17" s="408"/>
      <c r="BQ17" s="408"/>
      <c r="BR17" s="408"/>
      <c r="BS17" s="408"/>
      <c r="BT17" s="408"/>
      <c r="BU17" s="409"/>
      <c r="BV17" s="407">
        <v>430807</v>
      </c>
      <c r="BW17" s="408"/>
      <c r="BX17" s="408"/>
      <c r="BY17" s="408"/>
      <c r="BZ17" s="408"/>
      <c r="CA17" s="408"/>
      <c r="CB17" s="408"/>
      <c r="CC17" s="409"/>
      <c r="CD17" s="194"/>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81"/>
      <c r="B18" s="532" t="s">
        <v>147</v>
      </c>
      <c r="C18" s="450"/>
      <c r="D18" s="450"/>
      <c r="E18" s="533"/>
      <c r="F18" s="533"/>
      <c r="G18" s="533"/>
      <c r="H18" s="533"/>
      <c r="I18" s="533"/>
      <c r="J18" s="533"/>
      <c r="K18" s="533"/>
      <c r="L18" s="534">
        <v>590.79999999999995</v>
      </c>
      <c r="M18" s="534"/>
      <c r="N18" s="534"/>
      <c r="O18" s="534"/>
      <c r="P18" s="534"/>
      <c r="Q18" s="534"/>
      <c r="R18" s="535"/>
      <c r="S18" s="535"/>
      <c r="T18" s="535"/>
      <c r="U18" s="535"/>
      <c r="V18" s="536"/>
      <c r="W18" s="425"/>
      <c r="X18" s="426"/>
      <c r="Y18" s="426"/>
      <c r="Z18" s="426"/>
      <c r="AA18" s="426"/>
      <c r="AB18" s="417"/>
      <c r="AC18" s="537">
        <v>52.5</v>
      </c>
      <c r="AD18" s="538"/>
      <c r="AE18" s="538"/>
      <c r="AF18" s="538"/>
      <c r="AG18" s="539"/>
      <c r="AH18" s="537">
        <v>53.4</v>
      </c>
      <c r="AI18" s="538"/>
      <c r="AJ18" s="538"/>
      <c r="AK18" s="538"/>
      <c r="AL18" s="540"/>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2314005</v>
      </c>
      <c r="BO18" s="408"/>
      <c r="BP18" s="408"/>
      <c r="BQ18" s="408"/>
      <c r="BR18" s="408"/>
      <c r="BS18" s="408"/>
      <c r="BT18" s="408"/>
      <c r="BU18" s="409"/>
      <c r="BV18" s="407">
        <v>2292867</v>
      </c>
      <c r="BW18" s="408"/>
      <c r="BX18" s="408"/>
      <c r="BY18" s="408"/>
      <c r="BZ18" s="408"/>
      <c r="CA18" s="408"/>
      <c r="CB18" s="408"/>
      <c r="CC18" s="409"/>
      <c r="CD18" s="194"/>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81"/>
      <c r="B19" s="532" t="s">
        <v>149</v>
      </c>
      <c r="C19" s="450"/>
      <c r="D19" s="450"/>
      <c r="E19" s="533"/>
      <c r="F19" s="533"/>
      <c r="G19" s="533"/>
      <c r="H19" s="533"/>
      <c r="I19" s="533"/>
      <c r="J19" s="533"/>
      <c r="K19" s="533"/>
      <c r="L19" s="541">
        <v>4</v>
      </c>
      <c r="M19" s="541"/>
      <c r="N19" s="541"/>
      <c r="O19" s="541"/>
      <c r="P19" s="541"/>
      <c r="Q19" s="541"/>
      <c r="R19" s="542"/>
      <c r="S19" s="542"/>
      <c r="T19" s="542"/>
      <c r="U19" s="542"/>
      <c r="V19" s="543"/>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3331363</v>
      </c>
      <c r="BO19" s="408"/>
      <c r="BP19" s="408"/>
      <c r="BQ19" s="408"/>
      <c r="BR19" s="408"/>
      <c r="BS19" s="408"/>
      <c r="BT19" s="408"/>
      <c r="BU19" s="409"/>
      <c r="BV19" s="407">
        <v>3249905</v>
      </c>
      <c r="BW19" s="408"/>
      <c r="BX19" s="408"/>
      <c r="BY19" s="408"/>
      <c r="BZ19" s="408"/>
      <c r="CA19" s="408"/>
      <c r="CB19" s="408"/>
      <c r="CC19" s="409"/>
      <c r="CD19" s="194"/>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81"/>
      <c r="B20" s="532" t="s">
        <v>151</v>
      </c>
      <c r="C20" s="450"/>
      <c r="D20" s="450"/>
      <c r="E20" s="533"/>
      <c r="F20" s="533"/>
      <c r="G20" s="533"/>
      <c r="H20" s="533"/>
      <c r="I20" s="533"/>
      <c r="J20" s="533"/>
      <c r="K20" s="533"/>
      <c r="L20" s="541">
        <v>1200</v>
      </c>
      <c r="M20" s="541"/>
      <c r="N20" s="541"/>
      <c r="O20" s="541"/>
      <c r="P20" s="541"/>
      <c r="Q20" s="541"/>
      <c r="R20" s="542"/>
      <c r="S20" s="542"/>
      <c r="T20" s="542"/>
      <c r="U20" s="542"/>
      <c r="V20" s="543"/>
      <c r="W20" s="425"/>
      <c r="X20" s="426"/>
      <c r="Y20" s="426"/>
      <c r="Z20" s="426"/>
      <c r="AA20" s="426"/>
      <c r="AB20" s="426"/>
      <c r="AC20" s="544"/>
      <c r="AD20" s="544"/>
      <c r="AE20" s="544"/>
      <c r="AF20" s="544"/>
      <c r="AG20" s="544"/>
      <c r="AH20" s="544"/>
      <c r="AI20" s="544"/>
      <c r="AJ20" s="544"/>
      <c r="AK20" s="544"/>
      <c r="AL20" s="545"/>
      <c r="AM20" s="546"/>
      <c r="AN20" s="462"/>
      <c r="AO20" s="462"/>
      <c r="AP20" s="462"/>
      <c r="AQ20" s="462"/>
      <c r="AR20" s="462"/>
      <c r="AS20" s="462"/>
      <c r="AT20" s="463"/>
      <c r="AU20" s="547"/>
      <c r="AV20" s="548"/>
      <c r="AW20" s="548"/>
      <c r="AX20" s="549"/>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94"/>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81"/>
      <c r="B21" s="523" t="s">
        <v>152</v>
      </c>
      <c r="C21" s="524"/>
      <c r="D21" s="524"/>
      <c r="E21" s="524"/>
      <c r="F21" s="524"/>
      <c r="G21" s="524"/>
      <c r="H21" s="524"/>
      <c r="I21" s="524"/>
      <c r="J21" s="524"/>
      <c r="K21" s="524"/>
      <c r="L21" s="524"/>
      <c r="M21" s="524"/>
      <c r="N21" s="524"/>
      <c r="O21" s="524"/>
      <c r="P21" s="524"/>
      <c r="Q21" s="524"/>
      <c r="R21" s="524"/>
      <c r="S21" s="524"/>
      <c r="T21" s="524"/>
      <c r="U21" s="524"/>
      <c r="V21" s="524"/>
      <c r="W21" s="524"/>
      <c r="X21" s="524"/>
      <c r="Y21" s="524"/>
      <c r="Z21" s="524"/>
      <c r="AA21" s="524"/>
      <c r="AB21" s="524"/>
      <c r="AC21" s="524"/>
      <c r="AD21" s="524"/>
      <c r="AE21" s="524"/>
      <c r="AF21" s="524"/>
      <c r="AG21" s="524"/>
      <c r="AH21" s="524"/>
      <c r="AI21" s="524"/>
      <c r="AJ21" s="524"/>
      <c r="AK21" s="524"/>
      <c r="AL21" s="524"/>
      <c r="AM21" s="524"/>
      <c r="AN21" s="524"/>
      <c r="AO21" s="524"/>
      <c r="AP21" s="524"/>
      <c r="AQ21" s="524"/>
      <c r="AR21" s="524"/>
      <c r="AS21" s="524"/>
      <c r="AT21" s="524"/>
      <c r="AU21" s="524"/>
      <c r="AV21" s="524"/>
      <c r="AW21" s="524"/>
      <c r="AX21" s="525"/>
      <c r="AY21" s="526"/>
      <c r="AZ21" s="527"/>
      <c r="BA21" s="527"/>
      <c r="BB21" s="527"/>
      <c r="BC21" s="527"/>
      <c r="BD21" s="527"/>
      <c r="BE21" s="527"/>
      <c r="BF21" s="527"/>
      <c r="BG21" s="527"/>
      <c r="BH21" s="527"/>
      <c r="BI21" s="527"/>
      <c r="BJ21" s="527"/>
      <c r="BK21" s="527"/>
      <c r="BL21" s="527"/>
      <c r="BM21" s="528"/>
      <c r="BN21" s="529"/>
      <c r="BO21" s="530"/>
      <c r="BP21" s="530"/>
      <c r="BQ21" s="530"/>
      <c r="BR21" s="530"/>
      <c r="BS21" s="530"/>
      <c r="BT21" s="530"/>
      <c r="BU21" s="531"/>
      <c r="BV21" s="529"/>
      <c r="BW21" s="530"/>
      <c r="BX21" s="530"/>
      <c r="BY21" s="530"/>
      <c r="BZ21" s="530"/>
      <c r="CA21" s="530"/>
      <c r="CB21" s="530"/>
      <c r="CC21" s="531"/>
      <c r="CD21" s="194"/>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81"/>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5873799</v>
      </c>
      <c r="BO22" s="371"/>
      <c r="BP22" s="371"/>
      <c r="BQ22" s="371"/>
      <c r="BR22" s="371"/>
      <c r="BS22" s="371"/>
      <c r="BT22" s="371"/>
      <c r="BU22" s="372"/>
      <c r="BV22" s="370">
        <v>4712324</v>
      </c>
      <c r="BW22" s="371"/>
      <c r="BX22" s="371"/>
      <c r="BY22" s="371"/>
      <c r="BZ22" s="371"/>
      <c r="CA22" s="371"/>
      <c r="CB22" s="371"/>
      <c r="CC22" s="372"/>
      <c r="CD22" s="194"/>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81"/>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5764751</v>
      </c>
      <c r="BO23" s="408"/>
      <c r="BP23" s="408"/>
      <c r="BQ23" s="408"/>
      <c r="BR23" s="408"/>
      <c r="BS23" s="408"/>
      <c r="BT23" s="408"/>
      <c r="BU23" s="409"/>
      <c r="BV23" s="407">
        <v>4420768</v>
      </c>
      <c r="BW23" s="408"/>
      <c r="BX23" s="408"/>
      <c r="BY23" s="408"/>
      <c r="BZ23" s="408"/>
      <c r="CA23" s="408"/>
      <c r="CB23" s="408"/>
      <c r="CC23" s="409"/>
      <c r="CD23" s="194"/>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81"/>
      <c r="B24" s="578"/>
      <c r="C24" s="554"/>
      <c r="D24" s="555"/>
      <c r="E24" s="457" t="s">
        <v>161</v>
      </c>
      <c r="F24" s="437"/>
      <c r="G24" s="437"/>
      <c r="H24" s="437"/>
      <c r="I24" s="437"/>
      <c r="J24" s="437"/>
      <c r="K24" s="438"/>
      <c r="L24" s="458">
        <v>1</v>
      </c>
      <c r="M24" s="459"/>
      <c r="N24" s="459"/>
      <c r="O24" s="459"/>
      <c r="P24" s="501"/>
      <c r="Q24" s="458">
        <v>7000</v>
      </c>
      <c r="R24" s="459"/>
      <c r="S24" s="459"/>
      <c r="T24" s="459"/>
      <c r="U24" s="459"/>
      <c r="V24" s="501"/>
      <c r="W24" s="553"/>
      <c r="X24" s="554"/>
      <c r="Y24" s="555"/>
      <c r="Z24" s="457" t="s">
        <v>162</v>
      </c>
      <c r="AA24" s="437"/>
      <c r="AB24" s="437"/>
      <c r="AC24" s="437"/>
      <c r="AD24" s="437"/>
      <c r="AE24" s="437"/>
      <c r="AF24" s="437"/>
      <c r="AG24" s="438"/>
      <c r="AH24" s="458">
        <v>66</v>
      </c>
      <c r="AI24" s="459"/>
      <c r="AJ24" s="459"/>
      <c r="AK24" s="459"/>
      <c r="AL24" s="501"/>
      <c r="AM24" s="458">
        <v>191136</v>
      </c>
      <c r="AN24" s="459"/>
      <c r="AO24" s="459"/>
      <c r="AP24" s="459"/>
      <c r="AQ24" s="459"/>
      <c r="AR24" s="501"/>
      <c r="AS24" s="458">
        <v>2896</v>
      </c>
      <c r="AT24" s="459"/>
      <c r="AU24" s="459"/>
      <c r="AV24" s="459"/>
      <c r="AW24" s="459"/>
      <c r="AX24" s="460"/>
      <c r="AY24" s="526" t="s">
        <v>163</v>
      </c>
      <c r="AZ24" s="527"/>
      <c r="BA24" s="527"/>
      <c r="BB24" s="527"/>
      <c r="BC24" s="527"/>
      <c r="BD24" s="527"/>
      <c r="BE24" s="527"/>
      <c r="BF24" s="527"/>
      <c r="BG24" s="527"/>
      <c r="BH24" s="527"/>
      <c r="BI24" s="527"/>
      <c r="BJ24" s="527"/>
      <c r="BK24" s="527"/>
      <c r="BL24" s="527"/>
      <c r="BM24" s="528"/>
      <c r="BN24" s="407">
        <v>4944246</v>
      </c>
      <c r="BO24" s="408"/>
      <c r="BP24" s="408"/>
      <c r="BQ24" s="408"/>
      <c r="BR24" s="408"/>
      <c r="BS24" s="408"/>
      <c r="BT24" s="408"/>
      <c r="BU24" s="409"/>
      <c r="BV24" s="407">
        <v>3575781</v>
      </c>
      <c r="BW24" s="408"/>
      <c r="BX24" s="408"/>
      <c r="BY24" s="408"/>
      <c r="BZ24" s="408"/>
      <c r="CA24" s="408"/>
      <c r="CB24" s="408"/>
      <c r="CC24" s="409"/>
      <c r="CD24" s="194"/>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81"/>
      <c r="B25" s="578"/>
      <c r="C25" s="554"/>
      <c r="D25" s="555"/>
      <c r="E25" s="457" t="s">
        <v>164</v>
      </c>
      <c r="F25" s="437"/>
      <c r="G25" s="437"/>
      <c r="H25" s="437"/>
      <c r="I25" s="437"/>
      <c r="J25" s="437"/>
      <c r="K25" s="438"/>
      <c r="L25" s="458">
        <v>1</v>
      </c>
      <c r="M25" s="459"/>
      <c r="N25" s="459"/>
      <c r="O25" s="459"/>
      <c r="P25" s="501"/>
      <c r="Q25" s="458">
        <v>6000</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91162</v>
      </c>
      <c r="BO25" s="371"/>
      <c r="BP25" s="371"/>
      <c r="BQ25" s="371"/>
      <c r="BR25" s="371"/>
      <c r="BS25" s="371"/>
      <c r="BT25" s="371"/>
      <c r="BU25" s="372"/>
      <c r="BV25" s="370">
        <v>144730</v>
      </c>
      <c r="BW25" s="371"/>
      <c r="BX25" s="371"/>
      <c r="BY25" s="371"/>
      <c r="BZ25" s="371"/>
      <c r="CA25" s="371"/>
      <c r="CB25" s="371"/>
      <c r="CC25" s="372"/>
      <c r="CD25" s="194"/>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81"/>
      <c r="B26" s="578"/>
      <c r="C26" s="554"/>
      <c r="D26" s="555"/>
      <c r="E26" s="457" t="s">
        <v>167</v>
      </c>
      <c r="F26" s="437"/>
      <c r="G26" s="437"/>
      <c r="H26" s="437"/>
      <c r="I26" s="437"/>
      <c r="J26" s="437"/>
      <c r="K26" s="438"/>
      <c r="L26" s="458">
        <v>1</v>
      </c>
      <c r="M26" s="459"/>
      <c r="N26" s="459"/>
      <c r="O26" s="459"/>
      <c r="P26" s="501"/>
      <c r="Q26" s="458">
        <v>5500</v>
      </c>
      <c r="R26" s="459"/>
      <c r="S26" s="459"/>
      <c r="T26" s="459"/>
      <c r="U26" s="459"/>
      <c r="V26" s="501"/>
      <c r="W26" s="553"/>
      <c r="X26" s="554"/>
      <c r="Y26" s="555"/>
      <c r="Z26" s="457" t="s">
        <v>168</v>
      </c>
      <c r="AA26" s="559"/>
      <c r="AB26" s="559"/>
      <c r="AC26" s="559"/>
      <c r="AD26" s="559"/>
      <c r="AE26" s="559"/>
      <c r="AF26" s="559"/>
      <c r="AG26" s="560"/>
      <c r="AH26" s="458">
        <v>2</v>
      </c>
      <c r="AI26" s="459"/>
      <c r="AJ26" s="459"/>
      <c r="AK26" s="459"/>
      <c r="AL26" s="501"/>
      <c r="AM26" s="458" t="s">
        <v>169</v>
      </c>
      <c r="AN26" s="459"/>
      <c r="AO26" s="459"/>
      <c r="AP26" s="459"/>
      <c r="AQ26" s="459"/>
      <c r="AR26" s="501"/>
      <c r="AS26" s="458" t="s">
        <v>169</v>
      </c>
      <c r="AT26" s="459"/>
      <c r="AU26" s="459"/>
      <c r="AV26" s="459"/>
      <c r="AW26" s="459"/>
      <c r="AX26" s="460"/>
      <c r="AY26" s="410" t="s">
        <v>170</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94"/>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81"/>
      <c r="B27" s="578"/>
      <c r="C27" s="554"/>
      <c r="D27" s="555"/>
      <c r="E27" s="457" t="s">
        <v>171</v>
      </c>
      <c r="F27" s="437"/>
      <c r="G27" s="437"/>
      <c r="H27" s="437"/>
      <c r="I27" s="437"/>
      <c r="J27" s="437"/>
      <c r="K27" s="438"/>
      <c r="L27" s="458">
        <v>1</v>
      </c>
      <c r="M27" s="459"/>
      <c r="N27" s="459"/>
      <c r="O27" s="459"/>
      <c r="P27" s="501"/>
      <c r="Q27" s="458">
        <v>2600</v>
      </c>
      <c r="R27" s="459"/>
      <c r="S27" s="459"/>
      <c r="T27" s="459"/>
      <c r="U27" s="459"/>
      <c r="V27" s="501"/>
      <c r="W27" s="553"/>
      <c r="X27" s="554"/>
      <c r="Y27" s="555"/>
      <c r="Z27" s="457" t="s">
        <v>172</v>
      </c>
      <c r="AA27" s="437"/>
      <c r="AB27" s="437"/>
      <c r="AC27" s="437"/>
      <c r="AD27" s="437"/>
      <c r="AE27" s="437"/>
      <c r="AF27" s="437"/>
      <c r="AG27" s="438"/>
      <c r="AH27" s="458" t="s">
        <v>122</v>
      </c>
      <c r="AI27" s="459"/>
      <c r="AJ27" s="459"/>
      <c r="AK27" s="459"/>
      <c r="AL27" s="501"/>
      <c r="AM27" s="458" t="s">
        <v>122</v>
      </c>
      <c r="AN27" s="459"/>
      <c r="AO27" s="459"/>
      <c r="AP27" s="459"/>
      <c r="AQ27" s="459"/>
      <c r="AR27" s="501"/>
      <c r="AS27" s="458" t="s">
        <v>122</v>
      </c>
      <c r="AT27" s="459"/>
      <c r="AU27" s="459"/>
      <c r="AV27" s="459"/>
      <c r="AW27" s="459"/>
      <c r="AX27" s="460"/>
      <c r="AY27" s="502" t="s">
        <v>173</v>
      </c>
      <c r="AZ27" s="503"/>
      <c r="BA27" s="503"/>
      <c r="BB27" s="503"/>
      <c r="BC27" s="503"/>
      <c r="BD27" s="503"/>
      <c r="BE27" s="503"/>
      <c r="BF27" s="503"/>
      <c r="BG27" s="503"/>
      <c r="BH27" s="503"/>
      <c r="BI27" s="503"/>
      <c r="BJ27" s="503"/>
      <c r="BK27" s="503"/>
      <c r="BL27" s="503"/>
      <c r="BM27" s="504"/>
      <c r="BN27" s="529" t="s">
        <v>122</v>
      </c>
      <c r="BO27" s="530"/>
      <c r="BP27" s="530"/>
      <c r="BQ27" s="530"/>
      <c r="BR27" s="530"/>
      <c r="BS27" s="530"/>
      <c r="BT27" s="530"/>
      <c r="BU27" s="531"/>
      <c r="BV27" s="529" t="s">
        <v>122</v>
      </c>
      <c r="BW27" s="530"/>
      <c r="BX27" s="530"/>
      <c r="BY27" s="530"/>
      <c r="BZ27" s="530"/>
      <c r="CA27" s="530"/>
      <c r="CB27" s="530"/>
      <c r="CC27" s="531"/>
      <c r="CD27" s="196"/>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81"/>
      <c r="B28" s="578"/>
      <c r="C28" s="554"/>
      <c r="D28" s="555"/>
      <c r="E28" s="457" t="s">
        <v>174</v>
      </c>
      <c r="F28" s="437"/>
      <c r="G28" s="437"/>
      <c r="H28" s="437"/>
      <c r="I28" s="437"/>
      <c r="J28" s="437"/>
      <c r="K28" s="438"/>
      <c r="L28" s="458">
        <v>1</v>
      </c>
      <c r="M28" s="459"/>
      <c r="N28" s="459"/>
      <c r="O28" s="459"/>
      <c r="P28" s="501"/>
      <c r="Q28" s="458">
        <v>2200</v>
      </c>
      <c r="R28" s="459"/>
      <c r="S28" s="459"/>
      <c r="T28" s="459"/>
      <c r="U28" s="459"/>
      <c r="V28" s="501"/>
      <c r="W28" s="553"/>
      <c r="X28" s="554"/>
      <c r="Y28" s="555"/>
      <c r="Z28" s="457" t="s">
        <v>175</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176</v>
      </c>
      <c r="AZ28" s="562"/>
      <c r="BA28" s="562"/>
      <c r="BB28" s="563"/>
      <c r="BC28" s="367" t="s">
        <v>46</v>
      </c>
      <c r="BD28" s="368"/>
      <c r="BE28" s="368"/>
      <c r="BF28" s="368"/>
      <c r="BG28" s="368"/>
      <c r="BH28" s="368"/>
      <c r="BI28" s="368"/>
      <c r="BJ28" s="368"/>
      <c r="BK28" s="368"/>
      <c r="BL28" s="368"/>
      <c r="BM28" s="369"/>
      <c r="BN28" s="370">
        <v>1363615</v>
      </c>
      <c r="BO28" s="371"/>
      <c r="BP28" s="371"/>
      <c r="BQ28" s="371"/>
      <c r="BR28" s="371"/>
      <c r="BS28" s="371"/>
      <c r="BT28" s="371"/>
      <c r="BU28" s="372"/>
      <c r="BV28" s="370">
        <v>1211348</v>
      </c>
      <c r="BW28" s="371"/>
      <c r="BX28" s="371"/>
      <c r="BY28" s="371"/>
      <c r="BZ28" s="371"/>
      <c r="CA28" s="371"/>
      <c r="CB28" s="371"/>
      <c r="CC28" s="372"/>
      <c r="CD28" s="194"/>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81"/>
      <c r="B29" s="578"/>
      <c r="C29" s="554"/>
      <c r="D29" s="555"/>
      <c r="E29" s="457" t="s">
        <v>177</v>
      </c>
      <c r="F29" s="437"/>
      <c r="G29" s="437"/>
      <c r="H29" s="437"/>
      <c r="I29" s="437"/>
      <c r="J29" s="437"/>
      <c r="K29" s="438"/>
      <c r="L29" s="458">
        <v>6</v>
      </c>
      <c r="M29" s="459"/>
      <c r="N29" s="459"/>
      <c r="O29" s="459"/>
      <c r="P29" s="501"/>
      <c r="Q29" s="458">
        <v>1900</v>
      </c>
      <c r="R29" s="459"/>
      <c r="S29" s="459"/>
      <c r="T29" s="459"/>
      <c r="U29" s="459"/>
      <c r="V29" s="501"/>
      <c r="W29" s="556"/>
      <c r="X29" s="557"/>
      <c r="Y29" s="558"/>
      <c r="Z29" s="457" t="s">
        <v>178</v>
      </c>
      <c r="AA29" s="437"/>
      <c r="AB29" s="437"/>
      <c r="AC29" s="437"/>
      <c r="AD29" s="437"/>
      <c r="AE29" s="437"/>
      <c r="AF29" s="437"/>
      <c r="AG29" s="438"/>
      <c r="AH29" s="458">
        <v>66</v>
      </c>
      <c r="AI29" s="459"/>
      <c r="AJ29" s="459"/>
      <c r="AK29" s="459"/>
      <c r="AL29" s="501"/>
      <c r="AM29" s="458">
        <v>191136</v>
      </c>
      <c r="AN29" s="459"/>
      <c r="AO29" s="459"/>
      <c r="AP29" s="459"/>
      <c r="AQ29" s="459"/>
      <c r="AR29" s="501"/>
      <c r="AS29" s="458">
        <v>2896</v>
      </c>
      <c r="AT29" s="459"/>
      <c r="AU29" s="459"/>
      <c r="AV29" s="459"/>
      <c r="AW29" s="459"/>
      <c r="AX29" s="460"/>
      <c r="AY29" s="564"/>
      <c r="AZ29" s="565"/>
      <c r="BA29" s="565"/>
      <c r="BB29" s="566"/>
      <c r="BC29" s="441" t="s">
        <v>179</v>
      </c>
      <c r="BD29" s="442"/>
      <c r="BE29" s="442"/>
      <c r="BF29" s="442"/>
      <c r="BG29" s="442"/>
      <c r="BH29" s="442"/>
      <c r="BI29" s="442"/>
      <c r="BJ29" s="442"/>
      <c r="BK29" s="442"/>
      <c r="BL29" s="442"/>
      <c r="BM29" s="443"/>
      <c r="BN29" s="407">
        <v>33547</v>
      </c>
      <c r="BO29" s="408"/>
      <c r="BP29" s="408"/>
      <c r="BQ29" s="408"/>
      <c r="BR29" s="408"/>
      <c r="BS29" s="408"/>
      <c r="BT29" s="408"/>
      <c r="BU29" s="409"/>
      <c r="BV29" s="407">
        <v>155326</v>
      </c>
      <c r="BW29" s="408"/>
      <c r="BX29" s="408"/>
      <c r="BY29" s="408"/>
      <c r="BZ29" s="408"/>
      <c r="CA29" s="408"/>
      <c r="CB29" s="408"/>
      <c r="CC29" s="409"/>
      <c r="CD29" s="196"/>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81"/>
      <c r="B30" s="579"/>
      <c r="C30" s="580"/>
      <c r="D30" s="581"/>
      <c r="E30" s="461"/>
      <c r="F30" s="462"/>
      <c r="G30" s="462"/>
      <c r="H30" s="462"/>
      <c r="I30" s="462"/>
      <c r="J30" s="462"/>
      <c r="K30" s="463"/>
      <c r="L30" s="571"/>
      <c r="M30" s="572"/>
      <c r="N30" s="572"/>
      <c r="O30" s="572"/>
      <c r="P30" s="573"/>
      <c r="Q30" s="571"/>
      <c r="R30" s="572"/>
      <c r="S30" s="572"/>
      <c r="T30" s="572"/>
      <c r="U30" s="572"/>
      <c r="V30" s="573"/>
      <c r="W30" s="574" t="s">
        <v>180</v>
      </c>
      <c r="X30" s="575"/>
      <c r="Y30" s="575"/>
      <c r="Z30" s="575"/>
      <c r="AA30" s="575"/>
      <c r="AB30" s="575"/>
      <c r="AC30" s="575"/>
      <c r="AD30" s="575"/>
      <c r="AE30" s="575"/>
      <c r="AF30" s="575"/>
      <c r="AG30" s="576"/>
      <c r="AH30" s="537">
        <v>96.8</v>
      </c>
      <c r="AI30" s="538"/>
      <c r="AJ30" s="538"/>
      <c r="AK30" s="538"/>
      <c r="AL30" s="538"/>
      <c r="AM30" s="538"/>
      <c r="AN30" s="538"/>
      <c r="AO30" s="538"/>
      <c r="AP30" s="538"/>
      <c r="AQ30" s="538"/>
      <c r="AR30" s="538"/>
      <c r="AS30" s="538"/>
      <c r="AT30" s="538"/>
      <c r="AU30" s="538"/>
      <c r="AV30" s="538"/>
      <c r="AW30" s="538"/>
      <c r="AX30" s="540"/>
      <c r="AY30" s="567"/>
      <c r="AZ30" s="568"/>
      <c r="BA30" s="568"/>
      <c r="BB30" s="569"/>
      <c r="BC30" s="526" t="s">
        <v>48</v>
      </c>
      <c r="BD30" s="527"/>
      <c r="BE30" s="527"/>
      <c r="BF30" s="527"/>
      <c r="BG30" s="527"/>
      <c r="BH30" s="527"/>
      <c r="BI30" s="527"/>
      <c r="BJ30" s="527"/>
      <c r="BK30" s="527"/>
      <c r="BL30" s="527"/>
      <c r="BM30" s="528"/>
      <c r="BN30" s="529">
        <v>927628</v>
      </c>
      <c r="BO30" s="530"/>
      <c r="BP30" s="530"/>
      <c r="BQ30" s="530"/>
      <c r="BR30" s="530"/>
      <c r="BS30" s="530"/>
      <c r="BT30" s="530"/>
      <c r="BU30" s="531"/>
      <c r="BV30" s="529">
        <v>979831</v>
      </c>
      <c r="BW30" s="530"/>
      <c r="BX30" s="530"/>
      <c r="BY30" s="530"/>
      <c r="BZ30" s="530"/>
      <c r="CA30" s="530"/>
      <c r="CB30" s="530"/>
      <c r="CC30" s="531"/>
      <c r="CD30" s="197"/>
      <c r="CE30" s="198"/>
      <c r="CF30" s="198"/>
      <c r="CG30" s="198"/>
      <c r="CH30" s="198"/>
      <c r="CI30" s="198"/>
      <c r="CJ30" s="198"/>
      <c r="CK30" s="198"/>
      <c r="CL30" s="198"/>
      <c r="CM30" s="198"/>
      <c r="CN30" s="198"/>
      <c r="CO30" s="198"/>
      <c r="CP30" s="198"/>
      <c r="CQ30" s="198"/>
      <c r="CR30" s="198"/>
      <c r="CS30" s="199"/>
      <c r="CT30" s="200"/>
      <c r="CU30" s="201"/>
      <c r="CV30" s="201"/>
      <c r="CW30" s="201"/>
      <c r="CX30" s="201"/>
      <c r="CY30" s="201"/>
      <c r="CZ30" s="201"/>
      <c r="DA30" s="202"/>
      <c r="DB30" s="200"/>
      <c r="DC30" s="201"/>
      <c r="DD30" s="201"/>
      <c r="DE30" s="201"/>
      <c r="DF30" s="201"/>
      <c r="DG30" s="201"/>
      <c r="DH30" s="201"/>
      <c r="DI30" s="202"/>
    </row>
    <row r="31" spans="1:113" ht="13.5" customHeight="1" x14ac:dyDescent="0.15">
      <c r="A31" s="181"/>
      <c r="B31" s="203"/>
      <c r="DI31" s="204"/>
    </row>
    <row r="32" spans="1:113" ht="13.5" customHeight="1" x14ac:dyDescent="0.15">
      <c r="A32" s="181"/>
      <c r="B32" s="205"/>
      <c r="C32" s="570" t="s">
        <v>181</v>
      </c>
      <c r="D32" s="570"/>
      <c r="E32" s="570"/>
      <c r="F32" s="570"/>
      <c r="G32" s="570"/>
      <c r="H32" s="570"/>
      <c r="I32" s="570"/>
      <c r="J32" s="570"/>
      <c r="K32" s="570"/>
      <c r="L32" s="570"/>
      <c r="M32" s="570"/>
      <c r="N32" s="570"/>
      <c r="O32" s="570"/>
      <c r="P32" s="570"/>
      <c r="Q32" s="570"/>
      <c r="R32" s="570"/>
      <c r="S32" s="570"/>
      <c r="U32" s="411" t="s">
        <v>182</v>
      </c>
      <c r="V32" s="411"/>
      <c r="W32" s="411"/>
      <c r="X32" s="411"/>
      <c r="Y32" s="411"/>
      <c r="Z32" s="411"/>
      <c r="AA32" s="411"/>
      <c r="AB32" s="411"/>
      <c r="AC32" s="411"/>
      <c r="AD32" s="411"/>
      <c r="AE32" s="411"/>
      <c r="AF32" s="411"/>
      <c r="AG32" s="411"/>
      <c r="AH32" s="411"/>
      <c r="AI32" s="411"/>
      <c r="AJ32" s="411"/>
      <c r="AK32" s="411"/>
      <c r="AM32" s="411" t="s">
        <v>183</v>
      </c>
      <c r="AN32" s="411"/>
      <c r="AO32" s="411"/>
      <c r="AP32" s="411"/>
      <c r="AQ32" s="411"/>
      <c r="AR32" s="411"/>
      <c r="AS32" s="411"/>
      <c r="AT32" s="411"/>
      <c r="AU32" s="411"/>
      <c r="AV32" s="411"/>
      <c r="AW32" s="411"/>
      <c r="AX32" s="411"/>
      <c r="AY32" s="411"/>
      <c r="AZ32" s="411"/>
      <c r="BA32" s="411"/>
      <c r="BB32" s="411"/>
      <c r="BC32" s="411"/>
      <c r="BE32" s="411" t="s">
        <v>184</v>
      </c>
      <c r="BF32" s="411"/>
      <c r="BG32" s="411"/>
      <c r="BH32" s="411"/>
      <c r="BI32" s="411"/>
      <c r="BJ32" s="411"/>
      <c r="BK32" s="411"/>
      <c r="BL32" s="411"/>
      <c r="BM32" s="411"/>
      <c r="BN32" s="411"/>
      <c r="BO32" s="411"/>
      <c r="BP32" s="411"/>
      <c r="BQ32" s="411"/>
      <c r="BR32" s="411"/>
      <c r="BS32" s="411"/>
      <c r="BT32" s="411"/>
      <c r="BU32" s="411"/>
      <c r="BW32" s="411" t="s">
        <v>185</v>
      </c>
      <c r="BX32" s="411"/>
      <c r="BY32" s="411"/>
      <c r="BZ32" s="411"/>
      <c r="CA32" s="411"/>
      <c r="CB32" s="411"/>
      <c r="CC32" s="411"/>
      <c r="CD32" s="411"/>
      <c r="CE32" s="411"/>
      <c r="CF32" s="411"/>
      <c r="CG32" s="411"/>
      <c r="CH32" s="411"/>
      <c r="CI32" s="411"/>
      <c r="CJ32" s="411"/>
      <c r="CK32" s="411"/>
      <c r="CL32" s="411"/>
      <c r="CM32" s="411"/>
      <c r="CO32" s="411" t="s">
        <v>186</v>
      </c>
      <c r="CP32" s="411"/>
      <c r="CQ32" s="411"/>
      <c r="CR32" s="411"/>
      <c r="CS32" s="411"/>
      <c r="CT32" s="411"/>
      <c r="CU32" s="411"/>
      <c r="CV32" s="411"/>
      <c r="CW32" s="411"/>
      <c r="CX32" s="411"/>
      <c r="CY32" s="411"/>
      <c r="CZ32" s="411"/>
      <c r="DA32" s="411"/>
      <c r="DB32" s="411"/>
      <c r="DC32" s="411"/>
      <c r="DD32" s="411"/>
      <c r="DE32" s="411"/>
      <c r="DI32" s="204"/>
    </row>
    <row r="33" spans="1:113" ht="13.5" customHeight="1" x14ac:dyDescent="0.15">
      <c r="A33" s="181"/>
      <c r="B33" s="205"/>
      <c r="C33" s="431" t="s">
        <v>187</v>
      </c>
      <c r="D33" s="431"/>
      <c r="E33" s="396" t="s">
        <v>188</v>
      </c>
      <c r="F33" s="396"/>
      <c r="G33" s="396"/>
      <c r="H33" s="396"/>
      <c r="I33" s="396"/>
      <c r="J33" s="396"/>
      <c r="K33" s="396"/>
      <c r="L33" s="396"/>
      <c r="M33" s="396"/>
      <c r="N33" s="396"/>
      <c r="O33" s="396"/>
      <c r="P33" s="396"/>
      <c r="Q33" s="396"/>
      <c r="R33" s="396"/>
      <c r="S33" s="396"/>
      <c r="T33" s="206"/>
      <c r="U33" s="431" t="s">
        <v>187</v>
      </c>
      <c r="V33" s="431"/>
      <c r="W33" s="396" t="s">
        <v>188</v>
      </c>
      <c r="X33" s="396"/>
      <c r="Y33" s="396"/>
      <c r="Z33" s="396"/>
      <c r="AA33" s="396"/>
      <c r="AB33" s="396"/>
      <c r="AC33" s="396"/>
      <c r="AD33" s="396"/>
      <c r="AE33" s="396"/>
      <c r="AF33" s="396"/>
      <c r="AG33" s="396"/>
      <c r="AH33" s="396"/>
      <c r="AI33" s="396"/>
      <c r="AJ33" s="396"/>
      <c r="AK33" s="396"/>
      <c r="AL33" s="206"/>
      <c r="AM33" s="431" t="s">
        <v>187</v>
      </c>
      <c r="AN33" s="431"/>
      <c r="AO33" s="396" t="s">
        <v>188</v>
      </c>
      <c r="AP33" s="396"/>
      <c r="AQ33" s="396"/>
      <c r="AR33" s="396"/>
      <c r="AS33" s="396"/>
      <c r="AT33" s="396"/>
      <c r="AU33" s="396"/>
      <c r="AV33" s="396"/>
      <c r="AW33" s="396"/>
      <c r="AX33" s="396"/>
      <c r="AY33" s="396"/>
      <c r="AZ33" s="396"/>
      <c r="BA33" s="396"/>
      <c r="BB33" s="396"/>
      <c r="BC33" s="396"/>
      <c r="BD33" s="207"/>
      <c r="BE33" s="396" t="s">
        <v>189</v>
      </c>
      <c r="BF33" s="396"/>
      <c r="BG33" s="396" t="s">
        <v>190</v>
      </c>
      <c r="BH33" s="396"/>
      <c r="BI33" s="396"/>
      <c r="BJ33" s="396"/>
      <c r="BK33" s="396"/>
      <c r="BL33" s="396"/>
      <c r="BM33" s="396"/>
      <c r="BN33" s="396"/>
      <c r="BO33" s="396"/>
      <c r="BP33" s="396"/>
      <c r="BQ33" s="396"/>
      <c r="BR33" s="396"/>
      <c r="BS33" s="396"/>
      <c r="BT33" s="396"/>
      <c r="BU33" s="396"/>
      <c r="BV33" s="207"/>
      <c r="BW33" s="431" t="s">
        <v>189</v>
      </c>
      <c r="BX33" s="431"/>
      <c r="BY33" s="396" t="s">
        <v>191</v>
      </c>
      <c r="BZ33" s="396"/>
      <c r="CA33" s="396"/>
      <c r="CB33" s="396"/>
      <c r="CC33" s="396"/>
      <c r="CD33" s="396"/>
      <c r="CE33" s="396"/>
      <c r="CF33" s="396"/>
      <c r="CG33" s="396"/>
      <c r="CH33" s="396"/>
      <c r="CI33" s="396"/>
      <c r="CJ33" s="396"/>
      <c r="CK33" s="396"/>
      <c r="CL33" s="396"/>
      <c r="CM33" s="396"/>
      <c r="CN33" s="206"/>
      <c r="CO33" s="431" t="s">
        <v>187</v>
      </c>
      <c r="CP33" s="431"/>
      <c r="CQ33" s="396" t="s">
        <v>192</v>
      </c>
      <c r="CR33" s="396"/>
      <c r="CS33" s="396"/>
      <c r="CT33" s="396"/>
      <c r="CU33" s="396"/>
      <c r="CV33" s="396"/>
      <c r="CW33" s="396"/>
      <c r="CX33" s="396"/>
      <c r="CY33" s="396"/>
      <c r="CZ33" s="396"/>
      <c r="DA33" s="396"/>
      <c r="DB33" s="396"/>
      <c r="DC33" s="396"/>
      <c r="DD33" s="396"/>
      <c r="DE33" s="396"/>
      <c r="DF33" s="206"/>
      <c r="DG33" s="596" t="s">
        <v>193</v>
      </c>
      <c r="DH33" s="596"/>
      <c r="DI33" s="208"/>
    </row>
    <row r="34" spans="1:113" ht="32.25" customHeight="1" x14ac:dyDescent="0.15">
      <c r="A34" s="181"/>
      <c r="B34" s="205"/>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81"/>
      <c r="U34" s="597">
        <f>IF(W34="","",MAX(C34:D43)+1)</f>
        <v>2</v>
      </c>
      <c r="V34" s="597"/>
      <c r="W34" s="598" t="str">
        <f>IF('各会計、関係団体の財政状況及び健全化判断比率'!B28="","",'各会計、関係団体の財政状況及び健全化判断比率'!B28)</f>
        <v>遠別町国民健康保険特別会計</v>
      </c>
      <c r="X34" s="598"/>
      <c r="Y34" s="598"/>
      <c r="Z34" s="598"/>
      <c r="AA34" s="598"/>
      <c r="AB34" s="598"/>
      <c r="AC34" s="598"/>
      <c r="AD34" s="598"/>
      <c r="AE34" s="598"/>
      <c r="AF34" s="598"/>
      <c r="AG34" s="598"/>
      <c r="AH34" s="598"/>
      <c r="AI34" s="598"/>
      <c r="AJ34" s="598"/>
      <c r="AK34" s="598"/>
      <c r="AL34" s="181"/>
      <c r="AM34" s="597">
        <f>IF(AO34="","",MAX(C34:D43,U34:V43)+1)</f>
        <v>5</v>
      </c>
      <c r="AN34" s="597"/>
      <c r="AO34" s="598" t="str">
        <f>IF('各会計、関係団体の財政状況及び健全化判断比率'!B31="","",'各会計、関係団体の財政状況及び健全化判断比率'!B31)</f>
        <v>遠別町立国保病院事業会計</v>
      </c>
      <c r="AP34" s="598"/>
      <c r="AQ34" s="598"/>
      <c r="AR34" s="598"/>
      <c r="AS34" s="598"/>
      <c r="AT34" s="598"/>
      <c r="AU34" s="598"/>
      <c r="AV34" s="598"/>
      <c r="AW34" s="598"/>
      <c r="AX34" s="598"/>
      <c r="AY34" s="598"/>
      <c r="AZ34" s="598"/>
      <c r="BA34" s="598"/>
      <c r="BB34" s="598"/>
      <c r="BC34" s="598"/>
      <c r="BD34" s="181"/>
      <c r="BE34" s="597">
        <f>IF(BG34="","",MAX(C34:D43,U34:V43,AM34:AN43)+1)</f>
        <v>6</v>
      </c>
      <c r="BF34" s="597"/>
      <c r="BG34" s="598" t="str">
        <f>IF('各会計、関係団体の財政状況及び健全化判断比率'!B32="","",'各会計、関係団体の財政状況及び健全化判断比率'!B32)</f>
        <v>遠別町簡易水道特別会計</v>
      </c>
      <c r="BH34" s="598"/>
      <c r="BI34" s="598"/>
      <c r="BJ34" s="598"/>
      <c r="BK34" s="598"/>
      <c r="BL34" s="598"/>
      <c r="BM34" s="598"/>
      <c r="BN34" s="598"/>
      <c r="BO34" s="598"/>
      <c r="BP34" s="598"/>
      <c r="BQ34" s="598"/>
      <c r="BR34" s="598"/>
      <c r="BS34" s="598"/>
      <c r="BT34" s="598"/>
      <c r="BU34" s="598"/>
      <c r="BV34" s="181"/>
      <c r="BW34" s="597">
        <f>IF(BY34="","",MAX(C34:D43,U34:V43,AM34:AN43,BE34:BF43)+1)</f>
        <v>8</v>
      </c>
      <c r="BX34" s="597"/>
      <c r="BY34" s="598" t="str">
        <f>IF('各会計、関係団体の財政状況及び健全化判断比率'!B68="","",'各会計、関係団体の財政状況及び健全化判断比率'!B68)</f>
        <v>西天北五町衛生施設組合</v>
      </c>
      <c r="BZ34" s="598"/>
      <c r="CA34" s="598"/>
      <c r="CB34" s="598"/>
      <c r="CC34" s="598"/>
      <c r="CD34" s="598"/>
      <c r="CE34" s="598"/>
      <c r="CF34" s="598"/>
      <c r="CG34" s="598"/>
      <c r="CH34" s="598"/>
      <c r="CI34" s="598"/>
      <c r="CJ34" s="598"/>
      <c r="CK34" s="598"/>
      <c r="CL34" s="598"/>
      <c r="CM34" s="598"/>
      <c r="CN34" s="181"/>
      <c r="CO34" s="597">
        <f>IF(CQ34="","",MAX(C34:D43,U34:V43,AM34:AN43,BE34:BF43,BW34:BX43)+1)</f>
        <v>10</v>
      </c>
      <c r="CP34" s="597"/>
      <c r="CQ34" s="598" t="str">
        <f>IF('各会計、関係団体の財政状況及び健全化判断比率'!BS7="","",'各会計、関係団体の財政状況及び健全化判断比率'!BS7)</f>
        <v>遠別酪農振興公社</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208"/>
    </row>
    <row r="35" spans="1:113" ht="32.25" customHeight="1" x14ac:dyDescent="0.15">
      <c r="A35" s="181"/>
      <c r="B35" s="205"/>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81"/>
      <c r="U35" s="597">
        <f>IF(W35="","",U34+1)</f>
        <v>3</v>
      </c>
      <c r="V35" s="597"/>
      <c r="W35" s="598" t="str">
        <f>IF('各会計、関係団体の財政状況及び健全化判断比率'!B29="","",'各会計、関係団体の財政状況及び健全化判断比率'!B29)</f>
        <v>遠別町介護保険特別会計</v>
      </c>
      <c r="X35" s="598"/>
      <c r="Y35" s="598"/>
      <c r="Z35" s="598"/>
      <c r="AA35" s="598"/>
      <c r="AB35" s="598"/>
      <c r="AC35" s="598"/>
      <c r="AD35" s="598"/>
      <c r="AE35" s="598"/>
      <c r="AF35" s="598"/>
      <c r="AG35" s="598"/>
      <c r="AH35" s="598"/>
      <c r="AI35" s="598"/>
      <c r="AJ35" s="598"/>
      <c r="AK35" s="598"/>
      <c r="AL35" s="181"/>
      <c r="AM35" s="597" t="str">
        <f t="shared" ref="AM35:AM43" si="0">IF(AO35="","",AM34+1)</f>
        <v/>
      </c>
      <c r="AN35" s="597"/>
      <c r="AO35" s="598"/>
      <c r="AP35" s="598"/>
      <c r="AQ35" s="598"/>
      <c r="AR35" s="598"/>
      <c r="AS35" s="598"/>
      <c r="AT35" s="598"/>
      <c r="AU35" s="598"/>
      <c r="AV35" s="598"/>
      <c r="AW35" s="598"/>
      <c r="AX35" s="598"/>
      <c r="AY35" s="598"/>
      <c r="AZ35" s="598"/>
      <c r="BA35" s="598"/>
      <c r="BB35" s="598"/>
      <c r="BC35" s="598"/>
      <c r="BD35" s="181"/>
      <c r="BE35" s="597">
        <f t="shared" ref="BE35:BE43" si="1">IF(BG35="","",BE34+1)</f>
        <v>7</v>
      </c>
      <c r="BF35" s="597"/>
      <c r="BG35" s="598" t="str">
        <f>IF('各会計、関係団体の財政状況及び健全化判断比率'!B33="","",'各会計、関係団体の財政状況及び健全化判断比率'!B33)</f>
        <v>遠別町下水道特別会計</v>
      </c>
      <c r="BH35" s="598"/>
      <c r="BI35" s="598"/>
      <c r="BJ35" s="598"/>
      <c r="BK35" s="598"/>
      <c r="BL35" s="598"/>
      <c r="BM35" s="598"/>
      <c r="BN35" s="598"/>
      <c r="BO35" s="598"/>
      <c r="BP35" s="598"/>
      <c r="BQ35" s="598"/>
      <c r="BR35" s="598"/>
      <c r="BS35" s="598"/>
      <c r="BT35" s="598"/>
      <c r="BU35" s="598"/>
      <c r="BV35" s="181"/>
      <c r="BW35" s="597">
        <f t="shared" ref="BW35:BW43" si="2">IF(BY35="","",BW34+1)</f>
        <v>9</v>
      </c>
      <c r="BX35" s="597"/>
      <c r="BY35" s="598" t="str">
        <f>IF('各会計、関係団体の財政状況及び健全化判断比率'!B69="","",'各会計、関係団体の財政状況及び健全化判断比率'!B69)</f>
        <v>北留萌消防組合</v>
      </c>
      <c r="BZ35" s="598"/>
      <c r="CA35" s="598"/>
      <c r="CB35" s="598"/>
      <c r="CC35" s="598"/>
      <c r="CD35" s="598"/>
      <c r="CE35" s="598"/>
      <c r="CF35" s="598"/>
      <c r="CG35" s="598"/>
      <c r="CH35" s="598"/>
      <c r="CI35" s="598"/>
      <c r="CJ35" s="598"/>
      <c r="CK35" s="598"/>
      <c r="CL35" s="598"/>
      <c r="CM35" s="598"/>
      <c r="CN35" s="181"/>
      <c r="CO35" s="597" t="str">
        <f t="shared" ref="CO35:CO43" si="3">IF(CQ35="","",CO34+1)</f>
        <v/>
      </c>
      <c r="CP35" s="597"/>
      <c r="CQ35" s="598" t="str">
        <f>IF('各会計、関係団体の財政状況及び健全化判断比率'!BS8="","",'各会計、関係団体の財政状況及び健全化判断比率'!BS8)</f>
        <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208"/>
    </row>
    <row r="36" spans="1:113" ht="32.25" customHeight="1" x14ac:dyDescent="0.15">
      <c r="A36" s="181"/>
      <c r="B36" s="205"/>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81"/>
      <c r="U36" s="597">
        <f t="shared" ref="U36:U43" si="4">IF(W36="","",U35+1)</f>
        <v>4</v>
      </c>
      <c r="V36" s="597"/>
      <c r="W36" s="598" t="str">
        <f>IF('各会計、関係団体の財政状況及び健全化判断比率'!B30="","",'各会計、関係団体の財政状況及び健全化判断比率'!B30)</f>
        <v>遠別町後期高齢者医療特別会計</v>
      </c>
      <c r="X36" s="598"/>
      <c r="Y36" s="598"/>
      <c r="Z36" s="598"/>
      <c r="AA36" s="598"/>
      <c r="AB36" s="598"/>
      <c r="AC36" s="598"/>
      <c r="AD36" s="598"/>
      <c r="AE36" s="598"/>
      <c r="AF36" s="598"/>
      <c r="AG36" s="598"/>
      <c r="AH36" s="598"/>
      <c r="AI36" s="598"/>
      <c r="AJ36" s="598"/>
      <c r="AK36" s="598"/>
      <c r="AL36" s="181"/>
      <c r="AM36" s="597" t="str">
        <f t="shared" si="0"/>
        <v/>
      </c>
      <c r="AN36" s="597"/>
      <c r="AO36" s="598"/>
      <c r="AP36" s="598"/>
      <c r="AQ36" s="598"/>
      <c r="AR36" s="598"/>
      <c r="AS36" s="598"/>
      <c r="AT36" s="598"/>
      <c r="AU36" s="598"/>
      <c r="AV36" s="598"/>
      <c r="AW36" s="598"/>
      <c r="AX36" s="598"/>
      <c r="AY36" s="598"/>
      <c r="AZ36" s="598"/>
      <c r="BA36" s="598"/>
      <c r="BB36" s="598"/>
      <c r="BC36" s="598"/>
      <c r="BD36" s="181"/>
      <c r="BE36" s="597" t="str">
        <f t="shared" si="1"/>
        <v/>
      </c>
      <c r="BF36" s="597"/>
      <c r="BG36" s="598"/>
      <c r="BH36" s="598"/>
      <c r="BI36" s="598"/>
      <c r="BJ36" s="598"/>
      <c r="BK36" s="598"/>
      <c r="BL36" s="598"/>
      <c r="BM36" s="598"/>
      <c r="BN36" s="598"/>
      <c r="BO36" s="598"/>
      <c r="BP36" s="598"/>
      <c r="BQ36" s="598"/>
      <c r="BR36" s="598"/>
      <c r="BS36" s="598"/>
      <c r="BT36" s="598"/>
      <c r="BU36" s="598"/>
      <c r="BV36" s="181"/>
      <c r="BW36" s="597" t="str">
        <f t="shared" si="2"/>
        <v/>
      </c>
      <c r="BX36" s="597"/>
      <c r="BY36" s="598" t="str">
        <f>IF('各会計、関係団体の財政状況及び健全化判断比率'!B70="","",'各会計、関係団体の財政状況及び健全化判断比率'!B70)</f>
        <v/>
      </c>
      <c r="BZ36" s="598"/>
      <c r="CA36" s="598"/>
      <c r="CB36" s="598"/>
      <c r="CC36" s="598"/>
      <c r="CD36" s="598"/>
      <c r="CE36" s="598"/>
      <c r="CF36" s="598"/>
      <c r="CG36" s="598"/>
      <c r="CH36" s="598"/>
      <c r="CI36" s="598"/>
      <c r="CJ36" s="598"/>
      <c r="CK36" s="598"/>
      <c r="CL36" s="598"/>
      <c r="CM36" s="598"/>
      <c r="CN36" s="181"/>
      <c r="CO36" s="597" t="str">
        <f t="shared" si="3"/>
        <v/>
      </c>
      <c r="CP36" s="597"/>
      <c r="CQ36" s="598" t="str">
        <f>IF('各会計、関係団体の財政状況及び健全化判断比率'!BS9="","",'各会計、関係団体の財政状況及び健全化判断比率'!BS9)</f>
        <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208"/>
    </row>
    <row r="37" spans="1:113" ht="32.25" customHeight="1" x14ac:dyDescent="0.15">
      <c r="A37" s="181"/>
      <c r="B37" s="205"/>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81"/>
      <c r="U37" s="597" t="str">
        <f t="shared" si="4"/>
        <v/>
      </c>
      <c r="V37" s="597"/>
      <c r="W37" s="598"/>
      <c r="X37" s="598"/>
      <c r="Y37" s="598"/>
      <c r="Z37" s="598"/>
      <c r="AA37" s="598"/>
      <c r="AB37" s="598"/>
      <c r="AC37" s="598"/>
      <c r="AD37" s="598"/>
      <c r="AE37" s="598"/>
      <c r="AF37" s="598"/>
      <c r="AG37" s="598"/>
      <c r="AH37" s="598"/>
      <c r="AI37" s="598"/>
      <c r="AJ37" s="598"/>
      <c r="AK37" s="598"/>
      <c r="AL37" s="181"/>
      <c r="AM37" s="597" t="str">
        <f t="shared" si="0"/>
        <v/>
      </c>
      <c r="AN37" s="597"/>
      <c r="AO37" s="598"/>
      <c r="AP37" s="598"/>
      <c r="AQ37" s="598"/>
      <c r="AR37" s="598"/>
      <c r="AS37" s="598"/>
      <c r="AT37" s="598"/>
      <c r="AU37" s="598"/>
      <c r="AV37" s="598"/>
      <c r="AW37" s="598"/>
      <c r="AX37" s="598"/>
      <c r="AY37" s="598"/>
      <c r="AZ37" s="598"/>
      <c r="BA37" s="598"/>
      <c r="BB37" s="598"/>
      <c r="BC37" s="598"/>
      <c r="BD37" s="181"/>
      <c r="BE37" s="597" t="str">
        <f t="shared" si="1"/>
        <v/>
      </c>
      <c r="BF37" s="597"/>
      <c r="BG37" s="598"/>
      <c r="BH37" s="598"/>
      <c r="BI37" s="598"/>
      <c r="BJ37" s="598"/>
      <c r="BK37" s="598"/>
      <c r="BL37" s="598"/>
      <c r="BM37" s="598"/>
      <c r="BN37" s="598"/>
      <c r="BO37" s="598"/>
      <c r="BP37" s="598"/>
      <c r="BQ37" s="598"/>
      <c r="BR37" s="598"/>
      <c r="BS37" s="598"/>
      <c r="BT37" s="598"/>
      <c r="BU37" s="598"/>
      <c r="BV37" s="181"/>
      <c r="BW37" s="597" t="str">
        <f t="shared" si="2"/>
        <v/>
      </c>
      <c r="BX37" s="597"/>
      <c r="BY37" s="598" t="str">
        <f>IF('各会計、関係団体の財政状況及び健全化判断比率'!B71="","",'各会計、関係団体の財政状況及び健全化判断比率'!B71)</f>
        <v/>
      </c>
      <c r="BZ37" s="598"/>
      <c r="CA37" s="598"/>
      <c r="CB37" s="598"/>
      <c r="CC37" s="598"/>
      <c r="CD37" s="598"/>
      <c r="CE37" s="598"/>
      <c r="CF37" s="598"/>
      <c r="CG37" s="598"/>
      <c r="CH37" s="598"/>
      <c r="CI37" s="598"/>
      <c r="CJ37" s="598"/>
      <c r="CK37" s="598"/>
      <c r="CL37" s="598"/>
      <c r="CM37" s="598"/>
      <c r="CN37" s="181"/>
      <c r="CO37" s="597" t="str">
        <f t="shared" si="3"/>
        <v/>
      </c>
      <c r="CP37" s="597"/>
      <c r="CQ37" s="598" t="str">
        <f>IF('各会計、関係団体の財政状況及び健全化判断比率'!BS10="","",'各会計、関係団体の財政状況及び健全化判断比率'!BS10)</f>
        <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208"/>
    </row>
    <row r="38" spans="1:113" ht="32.25" customHeight="1" x14ac:dyDescent="0.15">
      <c r="A38" s="181"/>
      <c r="B38" s="205"/>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81"/>
      <c r="U38" s="597" t="str">
        <f t="shared" si="4"/>
        <v/>
      </c>
      <c r="V38" s="597"/>
      <c r="W38" s="598"/>
      <c r="X38" s="598"/>
      <c r="Y38" s="598"/>
      <c r="Z38" s="598"/>
      <c r="AA38" s="598"/>
      <c r="AB38" s="598"/>
      <c r="AC38" s="598"/>
      <c r="AD38" s="598"/>
      <c r="AE38" s="598"/>
      <c r="AF38" s="598"/>
      <c r="AG38" s="598"/>
      <c r="AH38" s="598"/>
      <c r="AI38" s="598"/>
      <c r="AJ38" s="598"/>
      <c r="AK38" s="598"/>
      <c r="AL38" s="181"/>
      <c r="AM38" s="597" t="str">
        <f t="shared" si="0"/>
        <v/>
      </c>
      <c r="AN38" s="597"/>
      <c r="AO38" s="598"/>
      <c r="AP38" s="598"/>
      <c r="AQ38" s="598"/>
      <c r="AR38" s="598"/>
      <c r="AS38" s="598"/>
      <c r="AT38" s="598"/>
      <c r="AU38" s="598"/>
      <c r="AV38" s="598"/>
      <c r="AW38" s="598"/>
      <c r="AX38" s="598"/>
      <c r="AY38" s="598"/>
      <c r="AZ38" s="598"/>
      <c r="BA38" s="598"/>
      <c r="BB38" s="598"/>
      <c r="BC38" s="598"/>
      <c r="BD38" s="181"/>
      <c r="BE38" s="597" t="str">
        <f t="shared" si="1"/>
        <v/>
      </c>
      <c r="BF38" s="597"/>
      <c r="BG38" s="598"/>
      <c r="BH38" s="598"/>
      <c r="BI38" s="598"/>
      <c r="BJ38" s="598"/>
      <c r="BK38" s="598"/>
      <c r="BL38" s="598"/>
      <c r="BM38" s="598"/>
      <c r="BN38" s="598"/>
      <c r="BO38" s="598"/>
      <c r="BP38" s="598"/>
      <c r="BQ38" s="598"/>
      <c r="BR38" s="598"/>
      <c r="BS38" s="598"/>
      <c r="BT38" s="598"/>
      <c r="BU38" s="598"/>
      <c r="BV38" s="181"/>
      <c r="BW38" s="597" t="str">
        <f t="shared" si="2"/>
        <v/>
      </c>
      <c r="BX38" s="597"/>
      <c r="BY38" s="598" t="str">
        <f>IF('各会計、関係団体の財政状況及び健全化判断比率'!B72="","",'各会計、関係団体の財政状況及び健全化判断比率'!B72)</f>
        <v/>
      </c>
      <c r="BZ38" s="598"/>
      <c r="CA38" s="598"/>
      <c r="CB38" s="598"/>
      <c r="CC38" s="598"/>
      <c r="CD38" s="598"/>
      <c r="CE38" s="598"/>
      <c r="CF38" s="598"/>
      <c r="CG38" s="598"/>
      <c r="CH38" s="598"/>
      <c r="CI38" s="598"/>
      <c r="CJ38" s="598"/>
      <c r="CK38" s="598"/>
      <c r="CL38" s="598"/>
      <c r="CM38" s="598"/>
      <c r="CN38" s="181"/>
      <c r="CO38" s="597" t="str">
        <f t="shared" si="3"/>
        <v/>
      </c>
      <c r="CP38" s="597"/>
      <c r="CQ38" s="598" t="str">
        <f>IF('各会計、関係団体の財政状況及び健全化判断比率'!BS11="","",'各会計、関係団体の財政状況及び健全化判断比率'!BS11)</f>
        <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208"/>
    </row>
    <row r="39" spans="1:113" ht="32.25" customHeight="1" x14ac:dyDescent="0.15">
      <c r="A39" s="181"/>
      <c r="B39" s="205"/>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81"/>
      <c r="U39" s="597" t="str">
        <f t="shared" si="4"/>
        <v/>
      </c>
      <c r="V39" s="597"/>
      <c r="W39" s="598"/>
      <c r="X39" s="598"/>
      <c r="Y39" s="598"/>
      <c r="Z39" s="598"/>
      <c r="AA39" s="598"/>
      <c r="AB39" s="598"/>
      <c r="AC39" s="598"/>
      <c r="AD39" s="598"/>
      <c r="AE39" s="598"/>
      <c r="AF39" s="598"/>
      <c r="AG39" s="598"/>
      <c r="AH39" s="598"/>
      <c r="AI39" s="598"/>
      <c r="AJ39" s="598"/>
      <c r="AK39" s="598"/>
      <c r="AL39" s="181"/>
      <c r="AM39" s="597" t="str">
        <f t="shared" si="0"/>
        <v/>
      </c>
      <c r="AN39" s="597"/>
      <c r="AO39" s="598"/>
      <c r="AP39" s="598"/>
      <c r="AQ39" s="598"/>
      <c r="AR39" s="598"/>
      <c r="AS39" s="598"/>
      <c r="AT39" s="598"/>
      <c r="AU39" s="598"/>
      <c r="AV39" s="598"/>
      <c r="AW39" s="598"/>
      <c r="AX39" s="598"/>
      <c r="AY39" s="598"/>
      <c r="AZ39" s="598"/>
      <c r="BA39" s="598"/>
      <c r="BB39" s="598"/>
      <c r="BC39" s="598"/>
      <c r="BD39" s="181"/>
      <c r="BE39" s="597" t="str">
        <f t="shared" si="1"/>
        <v/>
      </c>
      <c r="BF39" s="597"/>
      <c r="BG39" s="598"/>
      <c r="BH39" s="598"/>
      <c r="BI39" s="598"/>
      <c r="BJ39" s="598"/>
      <c r="BK39" s="598"/>
      <c r="BL39" s="598"/>
      <c r="BM39" s="598"/>
      <c r="BN39" s="598"/>
      <c r="BO39" s="598"/>
      <c r="BP39" s="598"/>
      <c r="BQ39" s="598"/>
      <c r="BR39" s="598"/>
      <c r="BS39" s="598"/>
      <c r="BT39" s="598"/>
      <c r="BU39" s="598"/>
      <c r="BV39" s="181"/>
      <c r="BW39" s="597" t="str">
        <f t="shared" si="2"/>
        <v/>
      </c>
      <c r="BX39" s="597"/>
      <c r="BY39" s="598" t="str">
        <f>IF('各会計、関係団体の財政状況及び健全化判断比率'!B73="","",'各会計、関係団体の財政状況及び健全化判断比率'!B73)</f>
        <v/>
      </c>
      <c r="BZ39" s="598"/>
      <c r="CA39" s="598"/>
      <c r="CB39" s="598"/>
      <c r="CC39" s="598"/>
      <c r="CD39" s="598"/>
      <c r="CE39" s="598"/>
      <c r="CF39" s="598"/>
      <c r="CG39" s="598"/>
      <c r="CH39" s="598"/>
      <c r="CI39" s="598"/>
      <c r="CJ39" s="598"/>
      <c r="CK39" s="598"/>
      <c r="CL39" s="598"/>
      <c r="CM39" s="598"/>
      <c r="CN39" s="181"/>
      <c r="CO39" s="597" t="str">
        <f t="shared" si="3"/>
        <v/>
      </c>
      <c r="CP39" s="597"/>
      <c r="CQ39" s="598" t="str">
        <f>IF('各会計、関係団体の財政状況及び健全化判断比率'!BS12="","",'各会計、関係団体の財政状況及び健全化判断比率'!BS12)</f>
        <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208"/>
    </row>
    <row r="40" spans="1:113" ht="32.25" customHeight="1" x14ac:dyDescent="0.15">
      <c r="A40" s="181"/>
      <c r="B40" s="205"/>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81"/>
      <c r="U40" s="597" t="str">
        <f t="shared" si="4"/>
        <v/>
      </c>
      <c r="V40" s="597"/>
      <c r="W40" s="598"/>
      <c r="X40" s="598"/>
      <c r="Y40" s="598"/>
      <c r="Z40" s="598"/>
      <c r="AA40" s="598"/>
      <c r="AB40" s="598"/>
      <c r="AC40" s="598"/>
      <c r="AD40" s="598"/>
      <c r="AE40" s="598"/>
      <c r="AF40" s="598"/>
      <c r="AG40" s="598"/>
      <c r="AH40" s="598"/>
      <c r="AI40" s="598"/>
      <c r="AJ40" s="598"/>
      <c r="AK40" s="598"/>
      <c r="AL40" s="181"/>
      <c r="AM40" s="597" t="str">
        <f t="shared" si="0"/>
        <v/>
      </c>
      <c r="AN40" s="597"/>
      <c r="AO40" s="598"/>
      <c r="AP40" s="598"/>
      <c r="AQ40" s="598"/>
      <c r="AR40" s="598"/>
      <c r="AS40" s="598"/>
      <c r="AT40" s="598"/>
      <c r="AU40" s="598"/>
      <c r="AV40" s="598"/>
      <c r="AW40" s="598"/>
      <c r="AX40" s="598"/>
      <c r="AY40" s="598"/>
      <c r="AZ40" s="598"/>
      <c r="BA40" s="598"/>
      <c r="BB40" s="598"/>
      <c r="BC40" s="598"/>
      <c r="BD40" s="181"/>
      <c r="BE40" s="597" t="str">
        <f t="shared" si="1"/>
        <v/>
      </c>
      <c r="BF40" s="597"/>
      <c r="BG40" s="598"/>
      <c r="BH40" s="598"/>
      <c r="BI40" s="598"/>
      <c r="BJ40" s="598"/>
      <c r="BK40" s="598"/>
      <c r="BL40" s="598"/>
      <c r="BM40" s="598"/>
      <c r="BN40" s="598"/>
      <c r="BO40" s="598"/>
      <c r="BP40" s="598"/>
      <c r="BQ40" s="598"/>
      <c r="BR40" s="598"/>
      <c r="BS40" s="598"/>
      <c r="BT40" s="598"/>
      <c r="BU40" s="598"/>
      <c r="BV40" s="181"/>
      <c r="BW40" s="597" t="str">
        <f t="shared" si="2"/>
        <v/>
      </c>
      <c r="BX40" s="597"/>
      <c r="BY40" s="598" t="str">
        <f>IF('各会計、関係団体の財政状況及び健全化判断比率'!B74="","",'各会計、関係団体の財政状況及び健全化判断比率'!B74)</f>
        <v/>
      </c>
      <c r="BZ40" s="598"/>
      <c r="CA40" s="598"/>
      <c r="CB40" s="598"/>
      <c r="CC40" s="598"/>
      <c r="CD40" s="598"/>
      <c r="CE40" s="598"/>
      <c r="CF40" s="598"/>
      <c r="CG40" s="598"/>
      <c r="CH40" s="598"/>
      <c r="CI40" s="598"/>
      <c r="CJ40" s="598"/>
      <c r="CK40" s="598"/>
      <c r="CL40" s="598"/>
      <c r="CM40" s="598"/>
      <c r="CN40" s="181"/>
      <c r="CO40" s="597" t="str">
        <f t="shared" si="3"/>
        <v/>
      </c>
      <c r="CP40" s="597"/>
      <c r="CQ40" s="598" t="str">
        <f>IF('各会計、関係団体の財政状況及び健全化判断比率'!BS13="","",'各会計、関係団体の財政状況及び健全化判断比率'!BS13)</f>
        <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208"/>
    </row>
    <row r="41" spans="1:113" ht="32.25" customHeight="1" x14ac:dyDescent="0.15">
      <c r="A41" s="181"/>
      <c r="B41" s="205"/>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81"/>
      <c r="U41" s="597" t="str">
        <f t="shared" si="4"/>
        <v/>
      </c>
      <c r="V41" s="597"/>
      <c r="W41" s="598"/>
      <c r="X41" s="598"/>
      <c r="Y41" s="598"/>
      <c r="Z41" s="598"/>
      <c r="AA41" s="598"/>
      <c r="AB41" s="598"/>
      <c r="AC41" s="598"/>
      <c r="AD41" s="598"/>
      <c r="AE41" s="598"/>
      <c r="AF41" s="598"/>
      <c r="AG41" s="598"/>
      <c r="AH41" s="598"/>
      <c r="AI41" s="598"/>
      <c r="AJ41" s="598"/>
      <c r="AK41" s="598"/>
      <c r="AL41" s="181"/>
      <c r="AM41" s="597" t="str">
        <f t="shared" si="0"/>
        <v/>
      </c>
      <c r="AN41" s="597"/>
      <c r="AO41" s="598"/>
      <c r="AP41" s="598"/>
      <c r="AQ41" s="598"/>
      <c r="AR41" s="598"/>
      <c r="AS41" s="598"/>
      <c r="AT41" s="598"/>
      <c r="AU41" s="598"/>
      <c r="AV41" s="598"/>
      <c r="AW41" s="598"/>
      <c r="AX41" s="598"/>
      <c r="AY41" s="598"/>
      <c r="AZ41" s="598"/>
      <c r="BA41" s="598"/>
      <c r="BB41" s="598"/>
      <c r="BC41" s="598"/>
      <c r="BD41" s="181"/>
      <c r="BE41" s="597" t="str">
        <f t="shared" si="1"/>
        <v/>
      </c>
      <c r="BF41" s="597"/>
      <c r="BG41" s="598"/>
      <c r="BH41" s="598"/>
      <c r="BI41" s="598"/>
      <c r="BJ41" s="598"/>
      <c r="BK41" s="598"/>
      <c r="BL41" s="598"/>
      <c r="BM41" s="598"/>
      <c r="BN41" s="598"/>
      <c r="BO41" s="598"/>
      <c r="BP41" s="598"/>
      <c r="BQ41" s="598"/>
      <c r="BR41" s="598"/>
      <c r="BS41" s="598"/>
      <c r="BT41" s="598"/>
      <c r="BU41" s="598"/>
      <c r="BV41" s="181"/>
      <c r="BW41" s="597" t="str">
        <f t="shared" si="2"/>
        <v/>
      </c>
      <c r="BX41" s="597"/>
      <c r="BY41" s="598" t="str">
        <f>IF('各会計、関係団体の財政状況及び健全化判断比率'!B75="","",'各会計、関係団体の財政状況及び健全化判断比率'!B75)</f>
        <v/>
      </c>
      <c r="BZ41" s="598"/>
      <c r="CA41" s="598"/>
      <c r="CB41" s="598"/>
      <c r="CC41" s="598"/>
      <c r="CD41" s="598"/>
      <c r="CE41" s="598"/>
      <c r="CF41" s="598"/>
      <c r="CG41" s="598"/>
      <c r="CH41" s="598"/>
      <c r="CI41" s="598"/>
      <c r="CJ41" s="598"/>
      <c r="CK41" s="598"/>
      <c r="CL41" s="598"/>
      <c r="CM41" s="598"/>
      <c r="CN41" s="181"/>
      <c r="CO41" s="597" t="str">
        <f t="shared" si="3"/>
        <v/>
      </c>
      <c r="CP41" s="597"/>
      <c r="CQ41" s="598" t="str">
        <f>IF('各会計、関係団体の財政状況及び健全化判断比率'!BS14="","",'各会計、関係団体の財政状況及び健全化判断比率'!BS14)</f>
        <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208"/>
    </row>
    <row r="42" spans="1:113" ht="32.25" customHeight="1" x14ac:dyDescent="0.15">
      <c r="B42" s="205"/>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81"/>
      <c r="U42" s="597" t="str">
        <f t="shared" si="4"/>
        <v/>
      </c>
      <c r="V42" s="597"/>
      <c r="W42" s="598"/>
      <c r="X42" s="598"/>
      <c r="Y42" s="598"/>
      <c r="Z42" s="598"/>
      <c r="AA42" s="598"/>
      <c r="AB42" s="598"/>
      <c r="AC42" s="598"/>
      <c r="AD42" s="598"/>
      <c r="AE42" s="598"/>
      <c r="AF42" s="598"/>
      <c r="AG42" s="598"/>
      <c r="AH42" s="598"/>
      <c r="AI42" s="598"/>
      <c r="AJ42" s="598"/>
      <c r="AK42" s="598"/>
      <c r="AL42" s="181"/>
      <c r="AM42" s="597" t="str">
        <f t="shared" si="0"/>
        <v/>
      </c>
      <c r="AN42" s="597"/>
      <c r="AO42" s="598"/>
      <c r="AP42" s="598"/>
      <c r="AQ42" s="598"/>
      <c r="AR42" s="598"/>
      <c r="AS42" s="598"/>
      <c r="AT42" s="598"/>
      <c r="AU42" s="598"/>
      <c r="AV42" s="598"/>
      <c r="AW42" s="598"/>
      <c r="AX42" s="598"/>
      <c r="AY42" s="598"/>
      <c r="AZ42" s="598"/>
      <c r="BA42" s="598"/>
      <c r="BB42" s="598"/>
      <c r="BC42" s="598"/>
      <c r="BD42" s="181"/>
      <c r="BE42" s="597" t="str">
        <f t="shared" si="1"/>
        <v/>
      </c>
      <c r="BF42" s="597"/>
      <c r="BG42" s="598"/>
      <c r="BH42" s="598"/>
      <c r="BI42" s="598"/>
      <c r="BJ42" s="598"/>
      <c r="BK42" s="598"/>
      <c r="BL42" s="598"/>
      <c r="BM42" s="598"/>
      <c r="BN42" s="598"/>
      <c r="BO42" s="598"/>
      <c r="BP42" s="598"/>
      <c r="BQ42" s="598"/>
      <c r="BR42" s="598"/>
      <c r="BS42" s="598"/>
      <c r="BT42" s="598"/>
      <c r="BU42" s="598"/>
      <c r="BV42" s="181"/>
      <c r="BW42" s="597" t="str">
        <f t="shared" si="2"/>
        <v/>
      </c>
      <c r="BX42" s="597"/>
      <c r="BY42" s="598" t="str">
        <f>IF('各会計、関係団体の財政状況及び健全化判断比率'!B76="","",'各会計、関係団体の財政状況及び健全化判断比率'!B76)</f>
        <v/>
      </c>
      <c r="BZ42" s="598"/>
      <c r="CA42" s="598"/>
      <c r="CB42" s="598"/>
      <c r="CC42" s="598"/>
      <c r="CD42" s="598"/>
      <c r="CE42" s="598"/>
      <c r="CF42" s="598"/>
      <c r="CG42" s="598"/>
      <c r="CH42" s="598"/>
      <c r="CI42" s="598"/>
      <c r="CJ42" s="598"/>
      <c r="CK42" s="598"/>
      <c r="CL42" s="598"/>
      <c r="CM42" s="598"/>
      <c r="CN42" s="181"/>
      <c r="CO42" s="597" t="str">
        <f t="shared" si="3"/>
        <v/>
      </c>
      <c r="CP42" s="597"/>
      <c r="CQ42" s="598" t="str">
        <f>IF('各会計、関係団体の財政状況及び健全化判断比率'!BS15="","",'各会計、関係団体の財政状況及び健全化判断比率'!BS15)</f>
        <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208"/>
    </row>
    <row r="43" spans="1:113" ht="32.25" customHeight="1" x14ac:dyDescent="0.15">
      <c r="B43" s="205"/>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81"/>
      <c r="U43" s="597" t="str">
        <f t="shared" si="4"/>
        <v/>
      </c>
      <c r="V43" s="597"/>
      <c r="W43" s="598"/>
      <c r="X43" s="598"/>
      <c r="Y43" s="598"/>
      <c r="Z43" s="598"/>
      <c r="AA43" s="598"/>
      <c r="AB43" s="598"/>
      <c r="AC43" s="598"/>
      <c r="AD43" s="598"/>
      <c r="AE43" s="598"/>
      <c r="AF43" s="598"/>
      <c r="AG43" s="598"/>
      <c r="AH43" s="598"/>
      <c r="AI43" s="598"/>
      <c r="AJ43" s="598"/>
      <c r="AK43" s="598"/>
      <c r="AL43" s="181"/>
      <c r="AM43" s="597" t="str">
        <f t="shared" si="0"/>
        <v/>
      </c>
      <c r="AN43" s="597"/>
      <c r="AO43" s="598"/>
      <c r="AP43" s="598"/>
      <c r="AQ43" s="598"/>
      <c r="AR43" s="598"/>
      <c r="AS43" s="598"/>
      <c r="AT43" s="598"/>
      <c r="AU43" s="598"/>
      <c r="AV43" s="598"/>
      <c r="AW43" s="598"/>
      <c r="AX43" s="598"/>
      <c r="AY43" s="598"/>
      <c r="AZ43" s="598"/>
      <c r="BA43" s="598"/>
      <c r="BB43" s="598"/>
      <c r="BC43" s="598"/>
      <c r="BD43" s="181"/>
      <c r="BE43" s="597" t="str">
        <f t="shared" si="1"/>
        <v/>
      </c>
      <c r="BF43" s="597"/>
      <c r="BG43" s="598"/>
      <c r="BH43" s="598"/>
      <c r="BI43" s="598"/>
      <c r="BJ43" s="598"/>
      <c r="BK43" s="598"/>
      <c r="BL43" s="598"/>
      <c r="BM43" s="598"/>
      <c r="BN43" s="598"/>
      <c r="BO43" s="598"/>
      <c r="BP43" s="598"/>
      <c r="BQ43" s="598"/>
      <c r="BR43" s="598"/>
      <c r="BS43" s="598"/>
      <c r="BT43" s="598"/>
      <c r="BU43" s="598"/>
      <c r="BV43" s="181"/>
      <c r="BW43" s="597" t="str">
        <f t="shared" si="2"/>
        <v/>
      </c>
      <c r="BX43" s="597"/>
      <c r="BY43" s="598" t="str">
        <f>IF('各会計、関係団体の財政状況及び健全化判断比率'!B77="","",'各会計、関係団体の財政状況及び健全化判断比率'!B77)</f>
        <v/>
      </c>
      <c r="BZ43" s="598"/>
      <c r="CA43" s="598"/>
      <c r="CB43" s="598"/>
      <c r="CC43" s="598"/>
      <c r="CD43" s="598"/>
      <c r="CE43" s="598"/>
      <c r="CF43" s="598"/>
      <c r="CG43" s="598"/>
      <c r="CH43" s="598"/>
      <c r="CI43" s="598"/>
      <c r="CJ43" s="598"/>
      <c r="CK43" s="598"/>
      <c r="CL43" s="598"/>
      <c r="CM43" s="598"/>
      <c r="CN43" s="181"/>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208"/>
    </row>
    <row r="44" spans="1:113" ht="13.5" customHeight="1" thickBot="1" x14ac:dyDescent="0.2">
      <c r="B44" s="209"/>
      <c r="C44" s="210"/>
      <c r="D44" s="210"/>
      <c r="E44" s="210"/>
      <c r="F44" s="210"/>
      <c r="G44" s="210"/>
      <c r="H44" s="210"/>
      <c r="I44" s="210"/>
      <c r="J44" s="210"/>
      <c r="K44" s="210"/>
      <c r="L44" s="210"/>
      <c r="M44" s="210"/>
      <c r="N44" s="210"/>
      <c r="O44" s="210"/>
      <c r="P44" s="210"/>
      <c r="Q44" s="210"/>
      <c r="R44" s="210"/>
      <c r="S44" s="210"/>
      <c r="T44" s="210"/>
      <c r="U44" s="210"/>
      <c r="V44" s="210"/>
      <c r="W44" s="210"/>
      <c r="X44" s="210"/>
      <c r="Y44" s="210"/>
      <c r="Z44" s="210"/>
      <c r="AA44" s="210"/>
      <c r="AB44" s="210"/>
      <c r="AC44" s="210"/>
      <c r="AD44" s="210"/>
      <c r="AE44" s="210"/>
      <c r="AF44" s="210"/>
      <c r="AG44" s="210"/>
      <c r="AH44" s="210"/>
      <c r="AI44" s="210"/>
      <c r="AJ44" s="210"/>
      <c r="AK44" s="210"/>
      <c r="AL44" s="210"/>
      <c r="AM44" s="210"/>
      <c r="AN44" s="210"/>
      <c r="AO44" s="210"/>
      <c r="AP44" s="210"/>
      <c r="AQ44" s="210"/>
      <c r="AR44" s="210"/>
      <c r="AS44" s="210"/>
      <c r="AT44" s="210"/>
      <c r="AU44" s="210"/>
      <c r="AV44" s="210"/>
      <c r="AW44" s="210"/>
      <c r="AX44" s="210"/>
      <c r="AY44" s="210"/>
      <c r="AZ44" s="210"/>
      <c r="BA44" s="210"/>
      <c r="BB44" s="210"/>
      <c r="BC44" s="210"/>
      <c r="BD44" s="210"/>
      <c r="BE44" s="210"/>
      <c r="BF44" s="210"/>
      <c r="BG44" s="210"/>
      <c r="BH44" s="210"/>
      <c r="BI44" s="210"/>
      <c r="BJ44" s="210"/>
      <c r="BK44" s="210"/>
      <c r="BL44" s="210"/>
      <c r="BM44" s="210"/>
      <c r="BN44" s="210"/>
      <c r="BO44" s="210"/>
      <c r="BP44" s="210"/>
      <c r="BQ44" s="210"/>
      <c r="BR44" s="210"/>
      <c r="BS44" s="210"/>
      <c r="BT44" s="210"/>
      <c r="BU44" s="210"/>
      <c r="BV44" s="210"/>
      <c r="BW44" s="210"/>
      <c r="BX44" s="210"/>
      <c r="BY44" s="210"/>
      <c r="BZ44" s="210"/>
      <c r="CA44" s="210"/>
      <c r="CB44" s="210"/>
      <c r="CC44" s="210"/>
      <c r="CD44" s="210"/>
      <c r="CE44" s="210"/>
      <c r="CF44" s="210"/>
      <c r="CG44" s="210"/>
      <c r="CH44" s="210"/>
      <c r="CI44" s="210"/>
      <c r="CJ44" s="210"/>
      <c r="CK44" s="210"/>
      <c r="CL44" s="210"/>
      <c r="CM44" s="210"/>
      <c r="CN44" s="210"/>
      <c r="CO44" s="210"/>
      <c r="CP44" s="210"/>
      <c r="CQ44" s="210"/>
      <c r="CR44" s="210"/>
      <c r="CS44" s="210"/>
      <c r="CT44" s="210"/>
      <c r="CU44" s="210"/>
      <c r="CV44" s="210"/>
      <c r="CW44" s="210"/>
      <c r="CX44" s="210"/>
      <c r="CY44" s="210"/>
      <c r="CZ44" s="210"/>
      <c r="DA44" s="210"/>
      <c r="DB44" s="210"/>
      <c r="DC44" s="210"/>
      <c r="DD44" s="210"/>
      <c r="DE44" s="210"/>
      <c r="DF44" s="210"/>
      <c r="DG44" s="210"/>
      <c r="DH44" s="210"/>
      <c r="DI44" s="211"/>
    </row>
    <row r="45" spans="1:113" x14ac:dyDescent="0.15"/>
    <row r="46" spans="1:113" x14ac:dyDescent="0.15">
      <c r="B46" s="180" t="s">
        <v>194</v>
      </c>
      <c r="E46" s="600" t="s">
        <v>195</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196</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197</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198</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199</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200</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201</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202</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E5RB8EYoK+FjyRPR3iUXdo7r7iMTf3BrccMtJud+o+I9KegsDzVtvMyOzCwN2jK9xm+dQK7A3jQo2Er9zx3K8g==" saltValue="pjWk7cKDAwCxyWysjBrl2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14" customWidth="1"/>
    <col min="2" max="2" width="2.375" style="214" customWidth="1"/>
    <col min="3" max="16" width="2.625" style="214" customWidth="1"/>
    <col min="17" max="17" width="2.375" style="214" customWidth="1"/>
    <col min="18" max="95" width="1.625" style="214" customWidth="1"/>
    <col min="96" max="133" width="1.625" style="226" customWidth="1"/>
    <col min="134" max="143" width="1.625" style="214" customWidth="1"/>
    <col min="144" max="16384" width="0" style="214" hidden="1"/>
  </cols>
  <sheetData>
    <row r="1" spans="2:143" ht="22.5" customHeight="1" thickBot="1" x14ac:dyDescent="0.2">
      <c r="B1" s="212"/>
      <c r="C1" s="213"/>
      <c r="D1" s="213"/>
      <c r="E1" s="213"/>
      <c r="F1" s="213"/>
      <c r="G1" s="213"/>
      <c r="H1" s="213"/>
      <c r="I1" s="213"/>
      <c r="J1" s="213"/>
      <c r="K1" s="213"/>
      <c r="L1" s="213"/>
      <c r="M1" s="213"/>
      <c r="N1" s="213"/>
      <c r="O1" s="213"/>
      <c r="P1" s="213"/>
      <c r="Q1" s="213"/>
      <c r="R1" s="213"/>
      <c r="S1" s="213"/>
      <c r="T1" s="213"/>
      <c r="U1" s="213"/>
      <c r="V1" s="213"/>
      <c r="W1" s="213"/>
      <c r="X1" s="213"/>
      <c r="Y1" s="213"/>
      <c r="Z1" s="213"/>
      <c r="AA1" s="213"/>
      <c r="AB1" s="213"/>
      <c r="AC1" s="213"/>
      <c r="AD1" s="213"/>
      <c r="AE1" s="213"/>
      <c r="AF1" s="213"/>
      <c r="AG1" s="213"/>
      <c r="AH1" s="213"/>
      <c r="AI1" s="213"/>
      <c r="AJ1" s="213"/>
      <c r="AK1" s="213"/>
      <c r="AL1" s="213"/>
      <c r="AM1" s="213"/>
      <c r="AN1" s="213"/>
      <c r="AO1" s="213"/>
      <c r="AP1" s="213"/>
      <c r="AQ1" s="213"/>
      <c r="AR1" s="213"/>
      <c r="AS1" s="213"/>
      <c r="AT1" s="213"/>
      <c r="AU1" s="213"/>
      <c r="AV1" s="213"/>
      <c r="AW1" s="213"/>
      <c r="AX1" s="213"/>
      <c r="AY1" s="213"/>
      <c r="AZ1" s="213"/>
      <c r="BA1" s="213"/>
      <c r="BB1" s="213"/>
      <c r="BC1" s="213"/>
      <c r="BD1" s="213"/>
      <c r="BE1" s="213"/>
      <c r="BF1" s="213"/>
      <c r="BG1" s="213"/>
      <c r="BH1" s="213"/>
      <c r="BI1" s="213"/>
      <c r="BJ1" s="213"/>
      <c r="BK1" s="213"/>
      <c r="BL1" s="213"/>
      <c r="BM1" s="213"/>
      <c r="BN1" s="213"/>
      <c r="BO1" s="213"/>
      <c r="BP1" s="213"/>
      <c r="BQ1" s="213"/>
      <c r="BR1" s="213"/>
      <c r="BS1" s="213"/>
      <c r="BT1" s="213"/>
      <c r="BU1" s="213"/>
      <c r="BV1" s="213"/>
      <c r="BW1" s="213"/>
      <c r="BX1" s="213"/>
      <c r="BY1" s="213"/>
      <c r="BZ1" s="213"/>
      <c r="CA1" s="213"/>
      <c r="CB1" s="213"/>
      <c r="CC1" s="213"/>
      <c r="CD1" s="213"/>
      <c r="CE1" s="213"/>
      <c r="CF1" s="213"/>
      <c r="CG1" s="213"/>
      <c r="CH1" s="213"/>
      <c r="CI1" s="213"/>
      <c r="CJ1" s="213"/>
      <c r="CK1" s="213"/>
      <c r="CL1" s="213"/>
      <c r="CM1" s="213"/>
      <c r="CN1" s="213"/>
      <c r="CO1" s="213"/>
      <c r="CP1" s="213"/>
      <c r="CQ1" s="213"/>
      <c r="CR1" s="213"/>
      <c r="CS1" s="213"/>
      <c r="CT1" s="213"/>
      <c r="CU1" s="213"/>
      <c r="CV1" s="213"/>
      <c r="CW1" s="213"/>
      <c r="CX1" s="213"/>
      <c r="CY1" s="213"/>
      <c r="CZ1" s="213"/>
      <c r="DA1" s="213"/>
      <c r="DB1" s="213"/>
      <c r="DC1" s="213"/>
      <c r="DD1" s="213"/>
      <c r="DE1" s="213"/>
      <c r="DF1" s="213"/>
      <c r="DG1" s="213"/>
      <c r="DH1" s="602" t="s">
        <v>203</v>
      </c>
      <c r="DI1" s="603"/>
      <c r="DJ1" s="603"/>
      <c r="DK1" s="603"/>
      <c r="DL1" s="603"/>
      <c r="DM1" s="603"/>
      <c r="DN1" s="604"/>
      <c r="DO1" s="214"/>
      <c r="DP1" s="602" t="s">
        <v>204</v>
      </c>
      <c r="DQ1" s="603"/>
      <c r="DR1" s="603"/>
      <c r="DS1" s="603"/>
      <c r="DT1" s="603"/>
      <c r="DU1" s="603"/>
      <c r="DV1" s="603"/>
      <c r="DW1" s="603"/>
      <c r="DX1" s="603"/>
      <c r="DY1" s="603"/>
      <c r="DZ1" s="603"/>
      <c r="EA1" s="603"/>
      <c r="EB1" s="603"/>
      <c r="EC1" s="604"/>
      <c r="ED1" s="213"/>
      <c r="EE1" s="213"/>
      <c r="EF1" s="213"/>
      <c r="EG1" s="213"/>
      <c r="EH1" s="213"/>
      <c r="EI1" s="213"/>
      <c r="EJ1" s="213"/>
      <c r="EK1" s="213"/>
      <c r="EL1" s="213"/>
      <c r="EM1" s="213"/>
    </row>
    <row r="2" spans="2:143" ht="22.5" customHeight="1" x14ac:dyDescent="0.15">
      <c r="B2" s="215" t="s">
        <v>205</v>
      </c>
      <c r="R2" s="216"/>
      <c r="S2" s="216"/>
      <c r="T2" s="216"/>
      <c r="U2" s="216"/>
      <c r="V2" s="216"/>
      <c r="W2" s="216"/>
      <c r="X2" s="216"/>
      <c r="Y2" s="216"/>
      <c r="Z2" s="216"/>
      <c r="AA2" s="216"/>
      <c r="AB2" s="216"/>
      <c r="AC2" s="216"/>
      <c r="AE2" s="217"/>
      <c r="AF2" s="217"/>
      <c r="AG2" s="217"/>
      <c r="AH2" s="217"/>
      <c r="AI2" s="217"/>
      <c r="AJ2" s="216"/>
      <c r="AK2" s="216"/>
      <c r="AL2" s="216"/>
      <c r="AM2" s="216"/>
      <c r="AN2" s="216"/>
      <c r="AO2" s="216"/>
      <c r="AP2" s="216"/>
      <c r="CD2" s="213"/>
      <c r="CE2" s="213"/>
      <c r="CF2" s="213"/>
      <c r="CG2" s="213"/>
      <c r="CH2" s="213"/>
      <c r="CI2" s="213"/>
      <c r="CJ2" s="213"/>
      <c r="CK2" s="213"/>
      <c r="CL2" s="213"/>
      <c r="CM2" s="213"/>
      <c r="CN2" s="213"/>
      <c r="CO2" s="213"/>
      <c r="CP2" s="213"/>
      <c r="CQ2" s="213"/>
      <c r="CR2" s="213"/>
      <c r="CS2" s="213"/>
      <c r="CT2" s="213"/>
      <c r="CU2" s="213"/>
      <c r="CV2" s="213"/>
      <c r="CW2" s="213"/>
      <c r="CX2" s="213"/>
      <c r="CY2" s="213"/>
      <c r="CZ2" s="213"/>
      <c r="DA2" s="213"/>
      <c r="DB2" s="213"/>
      <c r="DC2" s="213"/>
      <c r="DD2" s="213"/>
      <c r="DE2" s="213"/>
      <c r="DF2" s="213"/>
      <c r="DG2" s="213"/>
      <c r="DH2" s="213"/>
      <c r="DI2" s="213"/>
      <c r="DJ2" s="213"/>
      <c r="DK2" s="213"/>
      <c r="DL2" s="213"/>
      <c r="DM2" s="213"/>
      <c r="DN2" s="213"/>
      <c r="DO2" s="213"/>
      <c r="DP2" s="213"/>
      <c r="DQ2" s="213"/>
      <c r="DR2" s="213"/>
      <c r="DS2" s="213"/>
      <c r="DT2" s="213"/>
      <c r="DU2" s="213"/>
      <c r="DV2" s="213"/>
      <c r="DW2" s="213"/>
      <c r="DX2" s="213"/>
      <c r="DY2" s="213"/>
      <c r="DZ2" s="213"/>
      <c r="EA2" s="213"/>
      <c r="EB2" s="213"/>
      <c r="EC2" s="213"/>
    </row>
    <row r="3" spans="2:143" ht="11.25" customHeight="1" x14ac:dyDescent="0.15">
      <c r="B3" s="605" t="s">
        <v>206</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207</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208</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209</v>
      </c>
      <c r="S4" s="606"/>
      <c r="T4" s="606"/>
      <c r="U4" s="606"/>
      <c r="V4" s="606"/>
      <c r="W4" s="606"/>
      <c r="X4" s="606"/>
      <c r="Y4" s="607"/>
      <c r="Z4" s="605" t="s">
        <v>210</v>
      </c>
      <c r="AA4" s="606"/>
      <c r="AB4" s="606"/>
      <c r="AC4" s="607"/>
      <c r="AD4" s="605" t="s">
        <v>211</v>
      </c>
      <c r="AE4" s="606"/>
      <c r="AF4" s="606"/>
      <c r="AG4" s="606"/>
      <c r="AH4" s="606"/>
      <c r="AI4" s="606"/>
      <c r="AJ4" s="606"/>
      <c r="AK4" s="607"/>
      <c r="AL4" s="605" t="s">
        <v>210</v>
      </c>
      <c r="AM4" s="606"/>
      <c r="AN4" s="606"/>
      <c r="AO4" s="607"/>
      <c r="AP4" s="608" t="s">
        <v>212</v>
      </c>
      <c r="AQ4" s="608"/>
      <c r="AR4" s="608"/>
      <c r="AS4" s="608"/>
      <c r="AT4" s="608"/>
      <c r="AU4" s="608"/>
      <c r="AV4" s="608"/>
      <c r="AW4" s="608"/>
      <c r="AX4" s="608"/>
      <c r="AY4" s="608"/>
      <c r="AZ4" s="608"/>
      <c r="BA4" s="608"/>
      <c r="BB4" s="608"/>
      <c r="BC4" s="608"/>
      <c r="BD4" s="608"/>
      <c r="BE4" s="608"/>
      <c r="BF4" s="608"/>
      <c r="BG4" s="608" t="s">
        <v>213</v>
      </c>
      <c r="BH4" s="608"/>
      <c r="BI4" s="608"/>
      <c r="BJ4" s="608"/>
      <c r="BK4" s="608"/>
      <c r="BL4" s="608"/>
      <c r="BM4" s="608"/>
      <c r="BN4" s="608"/>
      <c r="BO4" s="608" t="s">
        <v>210</v>
      </c>
      <c r="BP4" s="608"/>
      <c r="BQ4" s="608"/>
      <c r="BR4" s="608"/>
      <c r="BS4" s="608" t="s">
        <v>214</v>
      </c>
      <c r="BT4" s="608"/>
      <c r="BU4" s="608"/>
      <c r="BV4" s="608"/>
      <c r="BW4" s="608"/>
      <c r="BX4" s="608"/>
      <c r="BY4" s="608"/>
      <c r="BZ4" s="608"/>
      <c r="CA4" s="608"/>
      <c r="CB4" s="608"/>
      <c r="CD4" s="605" t="s">
        <v>215</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216</v>
      </c>
      <c r="C5" s="610"/>
      <c r="D5" s="610"/>
      <c r="E5" s="610"/>
      <c r="F5" s="610"/>
      <c r="G5" s="610"/>
      <c r="H5" s="610"/>
      <c r="I5" s="610"/>
      <c r="J5" s="610"/>
      <c r="K5" s="610"/>
      <c r="L5" s="610"/>
      <c r="M5" s="610"/>
      <c r="N5" s="610"/>
      <c r="O5" s="610"/>
      <c r="P5" s="610"/>
      <c r="Q5" s="611"/>
      <c r="R5" s="612">
        <v>314806</v>
      </c>
      <c r="S5" s="613"/>
      <c r="T5" s="613"/>
      <c r="U5" s="613"/>
      <c r="V5" s="613"/>
      <c r="W5" s="613"/>
      <c r="X5" s="613"/>
      <c r="Y5" s="614"/>
      <c r="Z5" s="615">
        <v>5</v>
      </c>
      <c r="AA5" s="615"/>
      <c r="AB5" s="615"/>
      <c r="AC5" s="615"/>
      <c r="AD5" s="616">
        <v>314806</v>
      </c>
      <c r="AE5" s="616"/>
      <c r="AF5" s="616"/>
      <c r="AG5" s="616"/>
      <c r="AH5" s="616"/>
      <c r="AI5" s="616"/>
      <c r="AJ5" s="616"/>
      <c r="AK5" s="616"/>
      <c r="AL5" s="617">
        <v>10.8</v>
      </c>
      <c r="AM5" s="618"/>
      <c r="AN5" s="618"/>
      <c r="AO5" s="619"/>
      <c r="AP5" s="609" t="s">
        <v>217</v>
      </c>
      <c r="AQ5" s="610"/>
      <c r="AR5" s="610"/>
      <c r="AS5" s="610"/>
      <c r="AT5" s="610"/>
      <c r="AU5" s="610"/>
      <c r="AV5" s="610"/>
      <c r="AW5" s="610"/>
      <c r="AX5" s="610"/>
      <c r="AY5" s="610"/>
      <c r="AZ5" s="610"/>
      <c r="BA5" s="610"/>
      <c r="BB5" s="610"/>
      <c r="BC5" s="610"/>
      <c r="BD5" s="610"/>
      <c r="BE5" s="610"/>
      <c r="BF5" s="611"/>
      <c r="BG5" s="623">
        <v>310170</v>
      </c>
      <c r="BH5" s="624"/>
      <c r="BI5" s="624"/>
      <c r="BJ5" s="624"/>
      <c r="BK5" s="624"/>
      <c r="BL5" s="624"/>
      <c r="BM5" s="624"/>
      <c r="BN5" s="625"/>
      <c r="BO5" s="626">
        <v>98.5</v>
      </c>
      <c r="BP5" s="626"/>
      <c r="BQ5" s="626"/>
      <c r="BR5" s="626"/>
      <c r="BS5" s="627">
        <v>2063</v>
      </c>
      <c r="BT5" s="627"/>
      <c r="BU5" s="627"/>
      <c r="BV5" s="627"/>
      <c r="BW5" s="627"/>
      <c r="BX5" s="627"/>
      <c r="BY5" s="627"/>
      <c r="BZ5" s="627"/>
      <c r="CA5" s="627"/>
      <c r="CB5" s="631"/>
      <c r="CD5" s="605" t="s">
        <v>212</v>
      </c>
      <c r="CE5" s="606"/>
      <c r="CF5" s="606"/>
      <c r="CG5" s="606"/>
      <c r="CH5" s="606"/>
      <c r="CI5" s="606"/>
      <c r="CJ5" s="606"/>
      <c r="CK5" s="606"/>
      <c r="CL5" s="606"/>
      <c r="CM5" s="606"/>
      <c r="CN5" s="606"/>
      <c r="CO5" s="606"/>
      <c r="CP5" s="606"/>
      <c r="CQ5" s="607"/>
      <c r="CR5" s="605" t="s">
        <v>218</v>
      </c>
      <c r="CS5" s="606"/>
      <c r="CT5" s="606"/>
      <c r="CU5" s="606"/>
      <c r="CV5" s="606"/>
      <c r="CW5" s="606"/>
      <c r="CX5" s="606"/>
      <c r="CY5" s="607"/>
      <c r="CZ5" s="605" t="s">
        <v>210</v>
      </c>
      <c r="DA5" s="606"/>
      <c r="DB5" s="606"/>
      <c r="DC5" s="607"/>
      <c r="DD5" s="605" t="s">
        <v>219</v>
      </c>
      <c r="DE5" s="606"/>
      <c r="DF5" s="606"/>
      <c r="DG5" s="606"/>
      <c r="DH5" s="606"/>
      <c r="DI5" s="606"/>
      <c r="DJ5" s="606"/>
      <c r="DK5" s="606"/>
      <c r="DL5" s="606"/>
      <c r="DM5" s="606"/>
      <c r="DN5" s="606"/>
      <c r="DO5" s="606"/>
      <c r="DP5" s="607"/>
      <c r="DQ5" s="605" t="s">
        <v>220</v>
      </c>
      <c r="DR5" s="606"/>
      <c r="DS5" s="606"/>
      <c r="DT5" s="606"/>
      <c r="DU5" s="606"/>
      <c r="DV5" s="606"/>
      <c r="DW5" s="606"/>
      <c r="DX5" s="606"/>
      <c r="DY5" s="606"/>
      <c r="DZ5" s="606"/>
      <c r="EA5" s="606"/>
      <c r="EB5" s="606"/>
      <c r="EC5" s="607"/>
    </row>
    <row r="6" spans="2:143" ht="11.25" customHeight="1" x14ac:dyDescent="0.15">
      <c r="B6" s="620" t="s">
        <v>221</v>
      </c>
      <c r="C6" s="621"/>
      <c r="D6" s="621"/>
      <c r="E6" s="621"/>
      <c r="F6" s="621"/>
      <c r="G6" s="621"/>
      <c r="H6" s="621"/>
      <c r="I6" s="621"/>
      <c r="J6" s="621"/>
      <c r="K6" s="621"/>
      <c r="L6" s="621"/>
      <c r="M6" s="621"/>
      <c r="N6" s="621"/>
      <c r="O6" s="621"/>
      <c r="P6" s="621"/>
      <c r="Q6" s="622"/>
      <c r="R6" s="623">
        <v>77539</v>
      </c>
      <c r="S6" s="624"/>
      <c r="T6" s="624"/>
      <c r="U6" s="624"/>
      <c r="V6" s="624"/>
      <c r="W6" s="624"/>
      <c r="X6" s="624"/>
      <c r="Y6" s="625"/>
      <c r="Z6" s="626">
        <v>1.2</v>
      </c>
      <c r="AA6" s="626"/>
      <c r="AB6" s="626"/>
      <c r="AC6" s="626"/>
      <c r="AD6" s="627">
        <v>77539</v>
      </c>
      <c r="AE6" s="627"/>
      <c r="AF6" s="627"/>
      <c r="AG6" s="627"/>
      <c r="AH6" s="627"/>
      <c r="AI6" s="627"/>
      <c r="AJ6" s="627"/>
      <c r="AK6" s="627"/>
      <c r="AL6" s="628">
        <v>2.7</v>
      </c>
      <c r="AM6" s="629"/>
      <c r="AN6" s="629"/>
      <c r="AO6" s="630"/>
      <c r="AP6" s="620" t="s">
        <v>222</v>
      </c>
      <c r="AQ6" s="621"/>
      <c r="AR6" s="621"/>
      <c r="AS6" s="621"/>
      <c r="AT6" s="621"/>
      <c r="AU6" s="621"/>
      <c r="AV6" s="621"/>
      <c r="AW6" s="621"/>
      <c r="AX6" s="621"/>
      <c r="AY6" s="621"/>
      <c r="AZ6" s="621"/>
      <c r="BA6" s="621"/>
      <c r="BB6" s="621"/>
      <c r="BC6" s="621"/>
      <c r="BD6" s="621"/>
      <c r="BE6" s="621"/>
      <c r="BF6" s="622"/>
      <c r="BG6" s="623">
        <v>310170</v>
      </c>
      <c r="BH6" s="624"/>
      <c r="BI6" s="624"/>
      <c r="BJ6" s="624"/>
      <c r="BK6" s="624"/>
      <c r="BL6" s="624"/>
      <c r="BM6" s="624"/>
      <c r="BN6" s="625"/>
      <c r="BO6" s="626">
        <v>98.5</v>
      </c>
      <c r="BP6" s="626"/>
      <c r="BQ6" s="626"/>
      <c r="BR6" s="626"/>
      <c r="BS6" s="627">
        <v>2063</v>
      </c>
      <c r="BT6" s="627"/>
      <c r="BU6" s="627"/>
      <c r="BV6" s="627"/>
      <c r="BW6" s="627"/>
      <c r="BX6" s="627"/>
      <c r="BY6" s="627"/>
      <c r="BZ6" s="627"/>
      <c r="CA6" s="627"/>
      <c r="CB6" s="631"/>
      <c r="CD6" s="609" t="s">
        <v>223</v>
      </c>
      <c r="CE6" s="610"/>
      <c r="CF6" s="610"/>
      <c r="CG6" s="610"/>
      <c r="CH6" s="610"/>
      <c r="CI6" s="610"/>
      <c r="CJ6" s="610"/>
      <c r="CK6" s="610"/>
      <c r="CL6" s="610"/>
      <c r="CM6" s="610"/>
      <c r="CN6" s="610"/>
      <c r="CO6" s="610"/>
      <c r="CP6" s="610"/>
      <c r="CQ6" s="611"/>
      <c r="CR6" s="623">
        <v>53602</v>
      </c>
      <c r="CS6" s="624"/>
      <c r="CT6" s="624"/>
      <c r="CU6" s="624"/>
      <c r="CV6" s="624"/>
      <c r="CW6" s="624"/>
      <c r="CX6" s="624"/>
      <c r="CY6" s="625"/>
      <c r="CZ6" s="617">
        <v>0.9</v>
      </c>
      <c r="DA6" s="618"/>
      <c r="DB6" s="618"/>
      <c r="DC6" s="634"/>
      <c r="DD6" s="632" t="s">
        <v>122</v>
      </c>
      <c r="DE6" s="624"/>
      <c r="DF6" s="624"/>
      <c r="DG6" s="624"/>
      <c r="DH6" s="624"/>
      <c r="DI6" s="624"/>
      <c r="DJ6" s="624"/>
      <c r="DK6" s="624"/>
      <c r="DL6" s="624"/>
      <c r="DM6" s="624"/>
      <c r="DN6" s="624"/>
      <c r="DO6" s="624"/>
      <c r="DP6" s="625"/>
      <c r="DQ6" s="632">
        <v>53602</v>
      </c>
      <c r="DR6" s="624"/>
      <c r="DS6" s="624"/>
      <c r="DT6" s="624"/>
      <c r="DU6" s="624"/>
      <c r="DV6" s="624"/>
      <c r="DW6" s="624"/>
      <c r="DX6" s="624"/>
      <c r="DY6" s="624"/>
      <c r="DZ6" s="624"/>
      <c r="EA6" s="624"/>
      <c r="EB6" s="624"/>
      <c r="EC6" s="633"/>
    </row>
    <row r="7" spans="2:143" ht="11.25" customHeight="1" x14ac:dyDescent="0.15">
      <c r="B7" s="620" t="s">
        <v>224</v>
      </c>
      <c r="C7" s="621"/>
      <c r="D7" s="621"/>
      <c r="E7" s="621"/>
      <c r="F7" s="621"/>
      <c r="G7" s="621"/>
      <c r="H7" s="621"/>
      <c r="I7" s="621"/>
      <c r="J7" s="621"/>
      <c r="K7" s="621"/>
      <c r="L7" s="621"/>
      <c r="M7" s="621"/>
      <c r="N7" s="621"/>
      <c r="O7" s="621"/>
      <c r="P7" s="621"/>
      <c r="Q7" s="622"/>
      <c r="R7" s="623">
        <v>103</v>
      </c>
      <c r="S7" s="624"/>
      <c r="T7" s="624"/>
      <c r="U7" s="624"/>
      <c r="V7" s="624"/>
      <c r="W7" s="624"/>
      <c r="X7" s="624"/>
      <c r="Y7" s="625"/>
      <c r="Z7" s="626">
        <v>0</v>
      </c>
      <c r="AA7" s="626"/>
      <c r="AB7" s="626"/>
      <c r="AC7" s="626"/>
      <c r="AD7" s="627">
        <v>103</v>
      </c>
      <c r="AE7" s="627"/>
      <c r="AF7" s="627"/>
      <c r="AG7" s="627"/>
      <c r="AH7" s="627"/>
      <c r="AI7" s="627"/>
      <c r="AJ7" s="627"/>
      <c r="AK7" s="627"/>
      <c r="AL7" s="628">
        <v>0</v>
      </c>
      <c r="AM7" s="629"/>
      <c r="AN7" s="629"/>
      <c r="AO7" s="630"/>
      <c r="AP7" s="620" t="s">
        <v>225</v>
      </c>
      <c r="AQ7" s="621"/>
      <c r="AR7" s="621"/>
      <c r="AS7" s="621"/>
      <c r="AT7" s="621"/>
      <c r="AU7" s="621"/>
      <c r="AV7" s="621"/>
      <c r="AW7" s="621"/>
      <c r="AX7" s="621"/>
      <c r="AY7" s="621"/>
      <c r="AZ7" s="621"/>
      <c r="BA7" s="621"/>
      <c r="BB7" s="621"/>
      <c r="BC7" s="621"/>
      <c r="BD7" s="621"/>
      <c r="BE7" s="621"/>
      <c r="BF7" s="622"/>
      <c r="BG7" s="623">
        <v>154853</v>
      </c>
      <c r="BH7" s="624"/>
      <c r="BI7" s="624"/>
      <c r="BJ7" s="624"/>
      <c r="BK7" s="624"/>
      <c r="BL7" s="624"/>
      <c r="BM7" s="624"/>
      <c r="BN7" s="625"/>
      <c r="BO7" s="626">
        <v>49.2</v>
      </c>
      <c r="BP7" s="626"/>
      <c r="BQ7" s="626"/>
      <c r="BR7" s="626"/>
      <c r="BS7" s="627">
        <v>2063</v>
      </c>
      <c r="BT7" s="627"/>
      <c r="BU7" s="627"/>
      <c r="BV7" s="627"/>
      <c r="BW7" s="627"/>
      <c r="BX7" s="627"/>
      <c r="BY7" s="627"/>
      <c r="BZ7" s="627"/>
      <c r="CA7" s="627"/>
      <c r="CB7" s="631"/>
      <c r="CD7" s="620" t="s">
        <v>226</v>
      </c>
      <c r="CE7" s="621"/>
      <c r="CF7" s="621"/>
      <c r="CG7" s="621"/>
      <c r="CH7" s="621"/>
      <c r="CI7" s="621"/>
      <c r="CJ7" s="621"/>
      <c r="CK7" s="621"/>
      <c r="CL7" s="621"/>
      <c r="CM7" s="621"/>
      <c r="CN7" s="621"/>
      <c r="CO7" s="621"/>
      <c r="CP7" s="621"/>
      <c r="CQ7" s="622"/>
      <c r="CR7" s="623">
        <v>594280</v>
      </c>
      <c r="CS7" s="624"/>
      <c r="CT7" s="624"/>
      <c r="CU7" s="624"/>
      <c r="CV7" s="624"/>
      <c r="CW7" s="624"/>
      <c r="CX7" s="624"/>
      <c r="CY7" s="625"/>
      <c r="CZ7" s="626">
        <v>9.6999999999999993</v>
      </c>
      <c r="DA7" s="626"/>
      <c r="DB7" s="626"/>
      <c r="DC7" s="626"/>
      <c r="DD7" s="632">
        <v>67955</v>
      </c>
      <c r="DE7" s="624"/>
      <c r="DF7" s="624"/>
      <c r="DG7" s="624"/>
      <c r="DH7" s="624"/>
      <c r="DI7" s="624"/>
      <c r="DJ7" s="624"/>
      <c r="DK7" s="624"/>
      <c r="DL7" s="624"/>
      <c r="DM7" s="624"/>
      <c r="DN7" s="624"/>
      <c r="DO7" s="624"/>
      <c r="DP7" s="625"/>
      <c r="DQ7" s="632">
        <v>379203</v>
      </c>
      <c r="DR7" s="624"/>
      <c r="DS7" s="624"/>
      <c r="DT7" s="624"/>
      <c r="DU7" s="624"/>
      <c r="DV7" s="624"/>
      <c r="DW7" s="624"/>
      <c r="DX7" s="624"/>
      <c r="DY7" s="624"/>
      <c r="DZ7" s="624"/>
      <c r="EA7" s="624"/>
      <c r="EB7" s="624"/>
      <c r="EC7" s="633"/>
    </row>
    <row r="8" spans="2:143" ht="11.25" customHeight="1" x14ac:dyDescent="0.15">
      <c r="B8" s="620" t="s">
        <v>227</v>
      </c>
      <c r="C8" s="621"/>
      <c r="D8" s="621"/>
      <c r="E8" s="621"/>
      <c r="F8" s="621"/>
      <c r="G8" s="621"/>
      <c r="H8" s="621"/>
      <c r="I8" s="621"/>
      <c r="J8" s="621"/>
      <c r="K8" s="621"/>
      <c r="L8" s="621"/>
      <c r="M8" s="621"/>
      <c r="N8" s="621"/>
      <c r="O8" s="621"/>
      <c r="P8" s="621"/>
      <c r="Q8" s="622"/>
      <c r="R8" s="623">
        <v>966</v>
      </c>
      <c r="S8" s="624"/>
      <c r="T8" s="624"/>
      <c r="U8" s="624"/>
      <c r="V8" s="624"/>
      <c r="W8" s="624"/>
      <c r="X8" s="624"/>
      <c r="Y8" s="625"/>
      <c r="Z8" s="626">
        <v>0</v>
      </c>
      <c r="AA8" s="626"/>
      <c r="AB8" s="626"/>
      <c r="AC8" s="626"/>
      <c r="AD8" s="627">
        <v>966</v>
      </c>
      <c r="AE8" s="627"/>
      <c r="AF8" s="627"/>
      <c r="AG8" s="627"/>
      <c r="AH8" s="627"/>
      <c r="AI8" s="627"/>
      <c r="AJ8" s="627"/>
      <c r="AK8" s="627"/>
      <c r="AL8" s="628">
        <v>0</v>
      </c>
      <c r="AM8" s="629"/>
      <c r="AN8" s="629"/>
      <c r="AO8" s="630"/>
      <c r="AP8" s="620" t="s">
        <v>228</v>
      </c>
      <c r="AQ8" s="621"/>
      <c r="AR8" s="621"/>
      <c r="AS8" s="621"/>
      <c r="AT8" s="621"/>
      <c r="AU8" s="621"/>
      <c r="AV8" s="621"/>
      <c r="AW8" s="621"/>
      <c r="AX8" s="621"/>
      <c r="AY8" s="621"/>
      <c r="AZ8" s="621"/>
      <c r="BA8" s="621"/>
      <c r="BB8" s="621"/>
      <c r="BC8" s="621"/>
      <c r="BD8" s="621"/>
      <c r="BE8" s="621"/>
      <c r="BF8" s="622"/>
      <c r="BG8" s="623">
        <v>4329</v>
      </c>
      <c r="BH8" s="624"/>
      <c r="BI8" s="624"/>
      <c r="BJ8" s="624"/>
      <c r="BK8" s="624"/>
      <c r="BL8" s="624"/>
      <c r="BM8" s="624"/>
      <c r="BN8" s="625"/>
      <c r="BO8" s="626">
        <v>1.4</v>
      </c>
      <c r="BP8" s="626"/>
      <c r="BQ8" s="626"/>
      <c r="BR8" s="626"/>
      <c r="BS8" s="627" t="s">
        <v>122</v>
      </c>
      <c r="BT8" s="627"/>
      <c r="BU8" s="627"/>
      <c r="BV8" s="627"/>
      <c r="BW8" s="627"/>
      <c r="BX8" s="627"/>
      <c r="BY8" s="627"/>
      <c r="BZ8" s="627"/>
      <c r="CA8" s="627"/>
      <c r="CB8" s="631"/>
      <c r="CD8" s="620" t="s">
        <v>229</v>
      </c>
      <c r="CE8" s="621"/>
      <c r="CF8" s="621"/>
      <c r="CG8" s="621"/>
      <c r="CH8" s="621"/>
      <c r="CI8" s="621"/>
      <c r="CJ8" s="621"/>
      <c r="CK8" s="621"/>
      <c r="CL8" s="621"/>
      <c r="CM8" s="621"/>
      <c r="CN8" s="621"/>
      <c r="CO8" s="621"/>
      <c r="CP8" s="621"/>
      <c r="CQ8" s="622"/>
      <c r="CR8" s="623">
        <v>605841</v>
      </c>
      <c r="CS8" s="624"/>
      <c r="CT8" s="624"/>
      <c r="CU8" s="624"/>
      <c r="CV8" s="624"/>
      <c r="CW8" s="624"/>
      <c r="CX8" s="624"/>
      <c r="CY8" s="625"/>
      <c r="CZ8" s="626">
        <v>9.9</v>
      </c>
      <c r="DA8" s="626"/>
      <c r="DB8" s="626"/>
      <c r="DC8" s="626"/>
      <c r="DD8" s="632">
        <v>2356</v>
      </c>
      <c r="DE8" s="624"/>
      <c r="DF8" s="624"/>
      <c r="DG8" s="624"/>
      <c r="DH8" s="624"/>
      <c r="DI8" s="624"/>
      <c r="DJ8" s="624"/>
      <c r="DK8" s="624"/>
      <c r="DL8" s="624"/>
      <c r="DM8" s="624"/>
      <c r="DN8" s="624"/>
      <c r="DO8" s="624"/>
      <c r="DP8" s="625"/>
      <c r="DQ8" s="632">
        <v>409498</v>
      </c>
      <c r="DR8" s="624"/>
      <c r="DS8" s="624"/>
      <c r="DT8" s="624"/>
      <c r="DU8" s="624"/>
      <c r="DV8" s="624"/>
      <c r="DW8" s="624"/>
      <c r="DX8" s="624"/>
      <c r="DY8" s="624"/>
      <c r="DZ8" s="624"/>
      <c r="EA8" s="624"/>
      <c r="EB8" s="624"/>
      <c r="EC8" s="633"/>
    </row>
    <row r="9" spans="2:143" ht="11.25" customHeight="1" x14ac:dyDescent="0.15">
      <c r="B9" s="620" t="s">
        <v>230</v>
      </c>
      <c r="C9" s="621"/>
      <c r="D9" s="621"/>
      <c r="E9" s="621"/>
      <c r="F9" s="621"/>
      <c r="G9" s="621"/>
      <c r="H9" s="621"/>
      <c r="I9" s="621"/>
      <c r="J9" s="621"/>
      <c r="K9" s="621"/>
      <c r="L9" s="621"/>
      <c r="M9" s="621"/>
      <c r="N9" s="621"/>
      <c r="O9" s="621"/>
      <c r="P9" s="621"/>
      <c r="Q9" s="622"/>
      <c r="R9" s="623">
        <v>1114</v>
      </c>
      <c r="S9" s="624"/>
      <c r="T9" s="624"/>
      <c r="U9" s="624"/>
      <c r="V9" s="624"/>
      <c r="W9" s="624"/>
      <c r="X9" s="624"/>
      <c r="Y9" s="625"/>
      <c r="Z9" s="626">
        <v>0</v>
      </c>
      <c r="AA9" s="626"/>
      <c r="AB9" s="626"/>
      <c r="AC9" s="626"/>
      <c r="AD9" s="627">
        <v>1114</v>
      </c>
      <c r="AE9" s="627"/>
      <c r="AF9" s="627"/>
      <c r="AG9" s="627"/>
      <c r="AH9" s="627"/>
      <c r="AI9" s="627"/>
      <c r="AJ9" s="627"/>
      <c r="AK9" s="627"/>
      <c r="AL9" s="628">
        <v>0</v>
      </c>
      <c r="AM9" s="629"/>
      <c r="AN9" s="629"/>
      <c r="AO9" s="630"/>
      <c r="AP9" s="620" t="s">
        <v>231</v>
      </c>
      <c r="AQ9" s="621"/>
      <c r="AR9" s="621"/>
      <c r="AS9" s="621"/>
      <c r="AT9" s="621"/>
      <c r="AU9" s="621"/>
      <c r="AV9" s="621"/>
      <c r="AW9" s="621"/>
      <c r="AX9" s="621"/>
      <c r="AY9" s="621"/>
      <c r="AZ9" s="621"/>
      <c r="BA9" s="621"/>
      <c r="BB9" s="621"/>
      <c r="BC9" s="621"/>
      <c r="BD9" s="621"/>
      <c r="BE9" s="621"/>
      <c r="BF9" s="622"/>
      <c r="BG9" s="623">
        <v>134320</v>
      </c>
      <c r="BH9" s="624"/>
      <c r="BI9" s="624"/>
      <c r="BJ9" s="624"/>
      <c r="BK9" s="624"/>
      <c r="BL9" s="624"/>
      <c r="BM9" s="624"/>
      <c r="BN9" s="625"/>
      <c r="BO9" s="626">
        <v>42.7</v>
      </c>
      <c r="BP9" s="626"/>
      <c r="BQ9" s="626"/>
      <c r="BR9" s="626"/>
      <c r="BS9" s="627" t="s">
        <v>122</v>
      </c>
      <c r="BT9" s="627"/>
      <c r="BU9" s="627"/>
      <c r="BV9" s="627"/>
      <c r="BW9" s="627"/>
      <c r="BX9" s="627"/>
      <c r="BY9" s="627"/>
      <c r="BZ9" s="627"/>
      <c r="CA9" s="627"/>
      <c r="CB9" s="631"/>
      <c r="CD9" s="620" t="s">
        <v>232</v>
      </c>
      <c r="CE9" s="621"/>
      <c r="CF9" s="621"/>
      <c r="CG9" s="621"/>
      <c r="CH9" s="621"/>
      <c r="CI9" s="621"/>
      <c r="CJ9" s="621"/>
      <c r="CK9" s="621"/>
      <c r="CL9" s="621"/>
      <c r="CM9" s="621"/>
      <c r="CN9" s="621"/>
      <c r="CO9" s="621"/>
      <c r="CP9" s="621"/>
      <c r="CQ9" s="622"/>
      <c r="CR9" s="623">
        <v>1957937</v>
      </c>
      <c r="CS9" s="624"/>
      <c r="CT9" s="624"/>
      <c r="CU9" s="624"/>
      <c r="CV9" s="624"/>
      <c r="CW9" s="624"/>
      <c r="CX9" s="624"/>
      <c r="CY9" s="625"/>
      <c r="CZ9" s="626">
        <v>31.9</v>
      </c>
      <c r="DA9" s="626"/>
      <c r="DB9" s="626"/>
      <c r="DC9" s="626"/>
      <c r="DD9" s="632">
        <v>1362090</v>
      </c>
      <c r="DE9" s="624"/>
      <c r="DF9" s="624"/>
      <c r="DG9" s="624"/>
      <c r="DH9" s="624"/>
      <c r="DI9" s="624"/>
      <c r="DJ9" s="624"/>
      <c r="DK9" s="624"/>
      <c r="DL9" s="624"/>
      <c r="DM9" s="624"/>
      <c r="DN9" s="624"/>
      <c r="DO9" s="624"/>
      <c r="DP9" s="625"/>
      <c r="DQ9" s="632">
        <v>575201</v>
      </c>
      <c r="DR9" s="624"/>
      <c r="DS9" s="624"/>
      <c r="DT9" s="624"/>
      <c r="DU9" s="624"/>
      <c r="DV9" s="624"/>
      <c r="DW9" s="624"/>
      <c r="DX9" s="624"/>
      <c r="DY9" s="624"/>
      <c r="DZ9" s="624"/>
      <c r="EA9" s="624"/>
      <c r="EB9" s="624"/>
      <c r="EC9" s="633"/>
    </row>
    <row r="10" spans="2:143" ht="11.25" customHeight="1" x14ac:dyDescent="0.15">
      <c r="B10" s="620" t="s">
        <v>233</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234</v>
      </c>
      <c r="AQ10" s="621"/>
      <c r="AR10" s="621"/>
      <c r="AS10" s="621"/>
      <c r="AT10" s="621"/>
      <c r="AU10" s="621"/>
      <c r="AV10" s="621"/>
      <c r="AW10" s="621"/>
      <c r="AX10" s="621"/>
      <c r="AY10" s="621"/>
      <c r="AZ10" s="621"/>
      <c r="BA10" s="621"/>
      <c r="BB10" s="621"/>
      <c r="BC10" s="621"/>
      <c r="BD10" s="621"/>
      <c r="BE10" s="621"/>
      <c r="BF10" s="622"/>
      <c r="BG10" s="623">
        <v>8985</v>
      </c>
      <c r="BH10" s="624"/>
      <c r="BI10" s="624"/>
      <c r="BJ10" s="624"/>
      <c r="BK10" s="624"/>
      <c r="BL10" s="624"/>
      <c r="BM10" s="624"/>
      <c r="BN10" s="625"/>
      <c r="BO10" s="626">
        <v>2.9</v>
      </c>
      <c r="BP10" s="626"/>
      <c r="BQ10" s="626"/>
      <c r="BR10" s="626"/>
      <c r="BS10" s="627" t="s">
        <v>122</v>
      </c>
      <c r="BT10" s="627"/>
      <c r="BU10" s="627"/>
      <c r="BV10" s="627"/>
      <c r="BW10" s="627"/>
      <c r="BX10" s="627"/>
      <c r="BY10" s="627"/>
      <c r="BZ10" s="627"/>
      <c r="CA10" s="627"/>
      <c r="CB10" s="631"/>
      <c r="CD10" s="620" t="s">
        <v>235</v>
      </c>
      <c r="CE10" s="621"/>
      <c r="CF10" s="621"/>
      <c r="CG10" s="621"/>
      <c r="CH10" s="621"/>
      <c r="CI10" s="621"/>
      <c r="CJ10" s="621"/>
      <c r="CK10" s="621"/>
      <c r="CL10" s="621"/>
      <c r="CM10" s="621"/>
      <c r="CN10" s="621"/>
      <c r="CO10" s="621"/>
      <c r="CP10" s="621"/>
      <c r="CQ10" s="622"/>
      <c r="CR10" s="623">
        <v>491</v>
      </c>
      <c r="CS10" s="624"/>
      <c r="CT10" s="624"/>
      <c r="CU10" s="624"/>
      <c r="CV10" s="624"/>
      <c r="CW10" s="624"/>
      <c r="CX10" s="624"/>
      <c r="CY10" s="625"/>
      <c r="CZ10" s="626">
        <v>0</v>
      </c>
      <c r="DA10" s="626"/>
      <c r="DB10" s="626"/>
      <c r="DC10" s="626"/>
      <c r="DD10" s="632" t="s">
        <v>122</v>
      </c>
      <c r="DE10" s="624"/>
      <c r="DF10" s="624"/>
      <c r="DG10" s="624"/>
      <c r="DH10" s="624"/>
      <c r="DI10" s="624"/>
      <c r="DJ10" s="624"/>
      <c r="DK10" s="624"/>
      <c r="DL10" s="624"/>
      <c r="DM10" s="624"/>
      <c r="DN10" s="624"/>
      <c r="DO10" s="624"/>
      <c r="DP10" s="625"/>
      <c r="DQ10" s="632">
        <v>491</v>
      </c>
      <c r="DR10" s="624"/>
      <c r="DS10" s="624"/>
      <c r="DT10" s="624"/>
      <c r="DU10" s="624"/>
      <c r="DV10" s="624"/>
      <c r="DW10" s="624"/>
      <c r="DX10" s="624"/>
      <c r="DY10" s="624"/>
      <c r="DZ10" s="624"/>
      <c r="EA10" s="624"/>
      <c r="EB10" s="624"/>
      <c r="EC10" s="633"/>
    </row>
    <row r="11" spans="2:143" ht="11.25" customHeight="1" x14ac:dyDescent="0.15">
      <c r="B11" s="620" t="s">
        <v>236</v>
      </c>
      <c r="C11" s="621"/>
      <c r="D11" s="621"/>
      <c r="E11" s="621"/>
      <c r="F11" s="621"/>
      <c r="G11" s="621"/>
      <c r="H11" s="621"/>
      <c r="I11" s="621"/>
      <c r="J11" s="621"/>
      <c r="K11" s="621"/>
      <c r="L11" s="621"/>
      <c r="M11" s="621"/>
      <c r="N11" s="621"/>
      <c r="O11" s="621"/>
      <c r="P11" s="621"/>
      <c r="Q11" s="622"/>
      <c r="R11" s="623">
        <v>67470</v>
      </c>
      <c r="S11" s="624"/>
      <c r="T11" s="624"/>
      <c r="U11" s="624"/>
      <c r="V11" s="624"/>
      <c r="W11" s="624"/>
      <c r="X11" s="624"/>
      <c r="Y11" s="625"/>
      <c r="Z11" s="628">
        <v>1.1000000000000001</v>
      </c>
      <c r="AA11" s="629"/>
      <c r="AB11" s="629"/>
      <c r="AC11" s="635"/>
      <c r="AD11" s="632">
        <v>67470</v>
      </c>
      <c r="AE11" s="624"/>
      <c r="AF11" s="624"/>
      <c r="AG11" s="624"/>
      <c r="AH11" s="624"/>
      <c r="AI11" s="624"/>
      <c r="AJ11" s="624"/>
      <c r="AK11" s="625"/>
      <c r="AL11" s="628">
        <v>2.2999999999999998</v>
      </c>
      <c r="AM11" s="629"/>
      <c r="AN11" s="629"/>
      <c r="AO11" s="630"/>
      <c r="AP11" s="620" t="s">
        <v>237</v>
      </c>
      <c r="AQ11" s="621"/>
      <c r="AR11" s="621"/>
      <c r="AS11" s="621"/>
      <c r="AT11" s="621"/>
      <c r="AU11" s="621"/>
      <c r="AV11" s="621"/>
      <c r="AW11" s="621"/>
      <c r="AX11" s="621"/>
      <c r="AY11" s="621"/>
      <c r="AZ11" s="621"/>
      <c r="BA11" s="621"/>
      <c r="BB11" s="621"/>
      <c r="BC11" s="621"/>
      <c r="BD11" s="621"/>
      <c r="BE11" s="621"/>
      <c r="BF11" s="622"/>
      <c r="BG11" s="623">
        <v>7219</v>
      </c>
      <c r="BH11" s="624"/>
      <c r="BI11" s="624"/>
      <c r="BJ11" s="624"/>
      <c r="BK11" s="624"/>
      <c r="BL11" s="624"/>
      <c r="BM11" s="624"/>
      <c r="BN11" s="625"/>
      <c r="BO11" s="626">
        <v>2.2999999999999998</v>
      </c>
      <c r="BP11" s="626"/>
      <c r="BQ11" s="626"/>
      <c r="BR11" s="626"/>
      <c r="BS11" s="627">
        <v>2063</v>
      </c>
      <c r="BT11" s="627"/>
      <c r="BU11" s="627"/>
      <c r="BV11" s="627"/>
      <c r="BW11" s="627"/>
      <c r="BX11" s="627"/>
      <c r="BY11" s="627"/>
      <c r="BZ11" s="627"/>
      <c r="CA11" s="627"/>
      <c r="CB11" s="631"/>
      <c r="CD11" s="620" t="s">
        <v>238</v>
      </c>
      <c r="CE11" s="621"/>
      <c r="CF11" s="621"/>
      <c r="CG11" s="621"/>
      <c r="CH11" s="621"/>
      <c r="CI11" s="621"/>
      <c r="CJ11" s="621"/>
      <c r="CK11" s="621"/>
      <c r="CL11" s="621"/>
      <c r="CM11" s="621"/>
      <c r="CN11" s="621"/>
      <c r="CO11" s="621"/>
      <c r="CP11" s="621"/>
      <c r="CQ11" s="622"/>
      <c r="CR11" s="623">
        <v>381265</v>
      </c>
      <c r="CS11" s="624"/>
      <c r="CT11" s="624"/>
      <c r="CU11" s="624"/>
      <c r="CV11" s="624"/>
      <c r="CW11" s="624"/>
      <c r="CX11" s="624"/>
      <c r="CY11" s="625"/>
      <c r="CZ11" s="626">
        <v>6.2</v>
      </c>
      <c r="DA11" s="626"/>
      <c r="DB11" s="626"/>
      <c r="DC11" s="626"/>
      <c r="DD11" s="632">
        <v>106224</v>
      </c>
      <c r="DE11" s="624"/>
      <c r="DF11" s="624"/>
      <c r="DG11" s="624"/>
      <c r="DH11" s="624"/>
      <c r="DI11" s="624"/>
      <c r="DJ11" s="624"/>
      <c r="DK11" s="624"/>
      <c r="DL11" s="624"/>
      <c r="DM11" s="624"/>
      <c r="DN11" s="624"/>
      <c r="DO11" s="624"/>
      <c r="DP11" s="625"/>
      <c r="DQ11" s="632">
        <v>160463</v>
      </c>
      <c r="DR11" s="624"/>
      <c r="DS11" s="624"/>
      <c r="DT11" s="624"/>
      <c r="DU11" s="624"/>
      <c r="DV11" s="624"/>
      <c r="DW11" s="624"/>
      <c r="DX11" s="624"/>
      <c r="DY11" s="624"/>
      <c r="DZ11" s="624"/>
      <c r="EA11" s="624"/>
      <c r="EB11" s="624"/>
      <c r="EC11" s="633"/>
    </row>
    <row r="12" spans="2:143" ht="11.25" customHeight="1" x14ac:dyDescent="0.15">
      <c r="B12" s="620" t="s">
        <v>239</v>
      </c>
      <c r="C12" s="621"/>
      <c r="D12" s="621"/>
      <c r="E12" s="621"/>
      <c r="F12" s="621"/>
      <c r="G12" s="621"/>
      <c r="H12" s="621"/>
      <c r="I12" s="621"/>
      <c r="J12" s="621"/>
      <c r="K12" s="621"/>
      <c r="L12" s="621"/>
      <c r="M12" s="621"/>
      <c r="N12" s="621"/>
      <c r="O12" s="621"/>
      <c r="P12" s="621"/>
      <c r="Q12" s="622"/>
      <c r="R12" s="623" t="s">
        <v>122</v>
      </c>
      <c r="S12" s="624"/>
      <c r="T12" s="624"/>
      <c r="U12" s="624"/>
      <c r="V12" s="624"/>
      <c r="W12" s="624"/>
      <c r="X12" s="624"/>
      <c r="Y12" s="625"/>
      <c r="Z12" s="626" t="s">
        <v>122</v>
      </c>
      <c r="AA12" s="626"/>
      <c r="AB12" s="626"/>
      <c r="AC12" s="626"/>
      <c r="AD12" s="627" t="s">
        <v>122</v>
      </c>
      <c r="AE12" s="627"/>
      <c r="AF12" s="627"/>
      <c r="AG12" s="627"/>
      <c r="AH12" s="627"/>
      <c r="AI12" s="627"/>
      <c r="AJ12" s="627"/>
      <c r="AK12" s="627"/>
      <c r="AL12" s="628" t="s">
        <v>122</v>
      </c>
      <c r="AM12" s="629"/>
      <c r="AN12" s="629"/>
      <c r="AO12" s="630"/>
      <c r="AP12" s="620" t="s">
        <v>240</v>
      </c>
      <c r="AQ12" s="621"/>
      <c r="AR12" s="621"/>
      <c r="AS12" s="621"/>
      <c r="AT12" s="621"/>
      <c r="AU12" s="621"/>
      <c r="AV12" s="621"/>
      <c r="AW12" s="621"/>
      <c r="AX12" s="621"/>
      <c r="AY12" s="621"/>
      <c r="AZ12" s="621"/>
      <c r="BA12" s="621"/>
      <c r="BB12" s="621"/>
      <c r="BC12" s="621"/>
      <c r="BD12" s="621"/>
      <c r="BE12" s="621"/>
      <c r="BF12" s="622"/>
      <c r="BG12" s="623">
        <v>115984</v>
      </c>
      <c r="BH12" s="624"/>
      <c r="BI12" s="624"/>
      <c r="BJ12" s="624"/>
      <c r="BK12" s="624"/>
      <c r="BL12" s="624"/>
      <c r="BM12" s="624"/>
      <c r="BN12" s="625"/>
      <c r="BO12" s="626">
        <v>36.799999999999997</v>
      </c>
      <c r="BP12" s="626"/>
      <c r="BQ12" s="626"/>
      <c r="BR12" s="626"/>
      <c r="BS12" s="627" t="s">
        <v>122</v>
      </c>
      <c r="BT12" s="627"/>
      <c r="BU12" s="627"/>
      <c r="BV12" s="627"/>
      <c r="BW12" s="627"/>
      <c r="BX12" s="627"/>
      <c r="BY12" s="627"/>
      <c r="BZ12" s="627"/>
      <c r="CA12" s="627"/>
      <c r="CB12" s="631"/>
      <c r="CD12" s="620" t="s">
        <v>241</v>
      </c>
      <c r="CE12" s="621"/>
      <c r="CF12" s="621"/>
      <c r="CG12" s="621"/>
      <c r="CH12" s="621"/>
      <c r="CI12" s="621"/>
      <c r="CJ12" s="621"/>
      <c r="CK12" s="621"/>
      <c r="CL12" s="621"/>
      <c r="CM12" s="621"/>
      <c r="CN12" s="621"/>
      <c r="CO12" s="621"/>
      <c r="CP12" s="621"/>
      <c r="CQ12" s="622"/>
      <c r="CR12" s="623">
        <v>519218</v>
      </c>
      <c r="CS12" s="624"/>
      <c r="CT12" s="624"/>
      <c r="CU12" s="624"/>
      <c r="CV12" s="624"/>
      <c r="CW12" s="624"/>
      <c r="CX12" s="624"/>
      <c r="CY12" s="625"/>
      <c r="CZ12" s="626">
        <v>8.5</v>
      </c>
      <c r="DA12" s="626"/>
      <c r="DB12" s="626"/>
      <c r="DC12" s="626"/>
      <c r="DD12" s="632">
        <v>410237</v>
      </c>
      <c r="DE12" s="624"/>
      <c r="DF12" s="624"/>
      <c r="DG12" s="624"/>
      <c r="DH12" s="624"/>
      <c r="DI12" s="624"/>
      <c r="DJ12" s="624"/>
      <c r="DK12" s="624"/>
      <c r="DL12" s="624"/>
      <c r="DM12" s="624"/>
      <c r="DN12" s="624"/>
      <c r="DO12" s="624"/>
      <c r="DP12" s="625"/>
      <c r="DQ12" s="632">
        <v>75723</v>
      </c>
      <c r="DR12" s="624"/>
      <c r="DS12" s="624"/>
      <c r="DT12" s="624"/>
      <c r="DU12" s="624"/>
      <c r="DV12" s="624"/>
      <c r="DW12" s="624"/>
      <c r="DX12" s="624"/>
      <c r="DY12" s="624"/>
      <c r="DZ12" s="624"/>
      <c r="EA12" s="624"/>
      <c r="EB12" s="624"/>
      <c r="EC12" s="633"/>
    </row>
    <row r="13" spans="2:143" ht="11.25" customHeight="1" x14ac:dyDescent="0.15">
      <c r="B13" s="620" t="s">
        <v>242</v>
      </c>
      <c r="C13" s="621"/>
      <c r="D13" s="621"/>
      <c r="E13" s="621"/>
      <c r="F13" s="621"/>
      <c r="G13" s="621"/>
      <c r="H13" s="621"/>
      <c r="I13" s="621"/>
      <c r="J13" s="621"/>
      <c r="K13" s="621"/>
      <c r="L13" s="621"/>
      <c r="M13" s="621"/>
      <c r="N13" s="621"/>
      <c r="O13" s="621"/>
      <c r="P13" s="621"/>
      <c r="Q13" s="622"/>
      <c r="R13" s="623" t="s">
        <v>122</v>
      </c>
      <c r="S13" s="624"/>
      <c r="T13" s="624"/>
      <c r="U13" s="624"/>
      <c r="V13" s="624"/>
      <c r="W13" s="624"/>
      <c r="X13" s="624"/>
      <c r="Y13" s="625"/>
      <c r="Z13" s="626" t="s">
        <v>122</v>
      </c>
      <c r="AA13" s="626"/>
      <c r="AB13" s="626"/>
      <c r="AC13" s="626"/>
      <c r="AD13" s="627" t="s">
        <v>122</v>
      </c>
      <c r="AE13" s="627"/>
      <c r="AF13" s="627"/>
      <c r="AG13" s="627"/>
      <c r="AH13" s="627"/>
      <c r="AI13" s="627"/>
      <c r="AJ13" s="627"/>
      <c r="AK13" s="627"/>
      <c r="AL13" s="628" t="s">
        <v>122</v>
      </c>
      <c r="AM13" s="629"/>
      <c r="AN13" s="629"/>
      <c r="AO13" s="630"/>
      <c r="AP13" s="620" t="s">
        <v>243</v>
      </c>
      <c r="AQ13" s="621"/>
      <c r="AR13" s="621"/>
      <c r="AS13" s="621"/>
      <c r="AT13" s="621"/>
      <c r="AU13" s="621"/>
      <c r="AV13" s="621"/>
      <c r="AW13" s="621"/>
      <c r="AX13" s="621"/>
      <c r="AY13" s="621"/>
      <c r="AZ13" s="621"/>
      <c r="BA13" s="621"/>
      <c r="BB13" s="621"/>
      <c r="BC13" s="621"/>
      <c r="BD13" s="621"/>
      <c r="BE13" s="621"/>
      <c r="BF13" s="622"/>
      <c r="BG13" s="623">
        <v>108389</v>
      </c>
      <c r="BH13" s="624"/>
      <c r="BI13" s="624"/>
      <c r="BJ13" s="624"/>
      <c r="BK13" s="624"/>
      <c r="BL13" s="624"/>
      <c r="BM13" s="624"/>
      <c r="BN13" s="625"/>
      <c r="BO13" s="626">
        <v>34.4</v>
      </c>
      <c r="BP13" s="626"/>
      <c r="BQ13" s="626"/>
      <c r="BR13" s="626"/>
      <c r="BS13" s="627" t="s">
        <v>122</v>
      </c>
      <c r="BT13" s="627"/>
      <c r="BU13" s="627"/>
      <c r="BV13" s="627"/>
      <c r="BW13" s="627"/>
      <c r="BX13" s="627"/>
      <c r="BY13" s="627"/>
      <c r="BZ13" s="627"/>
      <c r="CA13" s="627"/>
      <c r="CB13" s="631"/>
      <c r="CD13" s="620" t="s">
        <v>244</v>
      </c>
      <c r="CE13" s="621"/>
      <c r="CF13" s="621"/>
      <c r="CG13" s="621"/>
      <c r="CH13" s="621"/>
      <c r="CI13" s="621"/>
      <c r="CJ13" s="621"/>
      <c r="CK13" s="621"/>
      <c r="CL13" s="621"/>
      <c r="CM13" s="621"/>
      <c r="CN13" s="621"/>
      <c r="CO13" s="621"/>
      <c r="CP13" s="621"/>
      <c r="CQ13" s="622"/>
      <c r="CR13" s="623">
        <v>564257</v>
      </c>
      <c r="CS13" s="624"/>
      <c r="CT13" s="624"/>
      <c r="CU13" s="624"/>
      <c r="CV13" s="624"/>
      <c r="CW13" s="624"/>
      <c r="CX13" s="624"/>
      <c r="CY13" s="625"/>
      <c r="CZ13" s="626">
        <v>9.1999999999999993</v>
      </c>
      <c r="DA13" s="626"/>
      <c r="DB13" s="626"/>
      <c r="DC13" s="626"/>
      <c r="DD13" s="632">
        <v>207575</v>
      </c>
      <c r="DE13" s="624"/>
      <c r="DF13" s="624"/>
      <c r="DG13" s="624"/>
      <c r="DH13" s="624"/>
      <c r="DI13" s="624"/>
      <c r="DJ13" s="624"/>
      <c r="DK13" s="624"/>
      <c r="DL13" s="624"/>
      <c r="DM13" s="624"/>
      <c r="DN13" s="624"/>
      <c r="DO13" s="624"/>
      <c r="DP13" s="625"/>
      <c r="DQ13" s="632">
        <v>393064</v>
      </c>
      <c r="DR13" s="624"/>
      <c r="DS13" s="624"/>
      <c r="DT13" s="624"/>
      <c r="DU13" s="624"/>
      <c r="DV13" s="624"/>
      <c r="DW13" s="624"/>
      <c r="DX13" s="624"/>
      <c r="DY13" s="624"/>
      <c r="DZ13" s="624"/>
      <c r="EA13" s="624"/>
      <c r="EB13" s="624"/>
      <c r="EC13" s="633"/>
    </row>
    <row r="14" spans="2:143" ht="11.25" customHeight="1" x14ac:dyDescent="0.15">
      <c r="B14" s="620" t="s">
        <v>245</v>
      </c>
      <c r="C14" s="621"/>
      <c r="D14" s="621"/>
      <c r="E14" s="621"/>
      <c r="F14" s="621"/>
      <c r="G14" s="621"/>
      <c r="H14" s="621"/>
      <c r="I14" s="621"/>
      <c r="J14" s="621"/>
      <c r="K14" s="621"/>
      <c r="L14" s="621"/>
      <c r="M14" s="621"/>
      <c r="N14" s="621"/>
      <c r="O14" s="621"/>
      <c r="P14" s="621"/>
      <c r="Q14" s="622"/>
      <c r="R14" s="623">
        <v>452</v>
      </c>
      <c r="S14" s="624"/>
      <c r="T14" s="624"/>
      <c r="U14" s="624"/>
      <c r="V14" s="624"/>
      <c r="W14" s="624"/>
      <c r="X14" s="624"/>
      <c r="Y14" s="625"/>
      <c r="Z14" s="626">
        <v>0</v>
      </c>
      <c r="AA14" s="626"/>
      <c r="AB14" s="626"/>
      <c r="AC14" s="626"/>
      <c r="AD14" s="627">
        <v>452</v>
      </c>
      <c r="AE14" s="627"/>
      <c r="AF14" s="627"/>
      <c r="AG14" s="627"/>
      <c r="AH14" s="627"/>
      <c r="AI14" s="627"/>
      <c r="AJ14" s="627"/>
      <c r="AK14" s="627"/>
      <c r="AL14" s="628">
        <v>0</v>
      </c>
      <c r="AM14" s="629"/>
      <c r="AN14" s="629"/>
      <c r="AO14" s="630"/>
      <c r="AP14" s="620" t="s">
        <v>246</v>
      </c>
      <c r="AQ14" s="621"/>
      <c r="AR14" s="621"/>
      <c r="AS14" s="621"/>
      <c r="AT14" s="621"/>
      <c r="AU14" s="621"/>
      <c r="AV14" s="621"/>
      <c r="AW14" s="621"/>
      <c r="AX14" s="621"/>
      <c r="AY14" s="621"/>
      <c r="AZ14" s="621"/>
      <c r="BA14" s="621"/>
      <c r="BB14" s="621"/>
      <c r="BC14" s="621"/>
      <c r="BD14" s="621"/>
      <c r="BE14" s="621"/>
      <c r="BF14" s="622"/>
      <c r="BG14" s="623">
        <v>9548</v>
      </c>
      <c r="BH14" s="624"/>
      <c r="BI14" s="624"/>
      <c r="BJ14" s="624"/>
      <c r="BK14" s="624"/>
      <c r="BL14" s="624"/>
      <c r="BM14" s="624"/>
      <c r="BN14" s="625"/>
      <c r="BO14" s="626">
        <v>3</v>
      </c>
      <c r="BP14" s="626"/>
      <c r="BQ14" s="626"/>
      <c r="BR14" s="626"/>
      <c r="BS14" s="627" t="s">
        <v>122</v>
      </c>
      <c r="BT14" s="627"/>
      <c r="BU14" s="627"/>
      <c r="BV14" s="627"/>
      <c r="BW14" s="627"/>
      <c r="BX14" s="627"/>
      <c r="BY14" s="627"/>
      <c r="BZ14" s="627"/>
      <c r="CA14" s="627"/>
      <c r="CB14" s="631"/>
      <c r="CD14" s="620" t="s">
        <v>247</v>
      </c>
      <c r="CE14" s="621"/>
      <c r="CF14" s="621"/>
      <c r="CG14" s="621"/>
      <c r="CH14" s="621"/>
      <c r="CI14" s="621"/>
      <c r="CJ14" s="621"/>
      <c r="CK14" s="621"/>
      <c r="CL14" s="621"/>
      <c r="CM14" s="621"/>
      <c r="CN14" s="621"/>
      <c r="CO14" s="621"/>
      <c r="CP14" s="621"/>
      <c r="CQ14" s="622"/>
      <c r="CR14" s="623">
        <v>115776</v>
      </c>
      <c r="CS14" s="624"/>
      <c r="CT14" s="624"/>
      <c r="CU14" s="624"/>
      <c r="CV14" s="624"/>
      <c r="CW14" s="624"/>
      <c r="CX14" s="624"/>
      <c r="CY14" s="625"/>
      <c r="CZ14" s="626">
        <v>1.9</v>
      </c>
      <c r="DA14" s="626"/>
      <c r="DB14" s="626"/>
      <c r="DC14" s="626"/>
      <c r="DD14" s="632" t="s">
        <v>122</v>
      </c>
      <c r="DE14" s="624"/>
      <c r="DF14" s="624"/>
      <c r="DG14" s="624"/>
      <c r="DH14" s="624"/>
      <c r="DI14" s="624"/>
      <c r="DJ14" s="624"/>
      <c r="DK14" s="624"/>
      <c r="DL14" s="624"/>
      <c r="DM14" s="624"/>
      <c r="DN14" s="624"/>
      <c r="DO14" s="624"/>
      <c r="DP14" s="625"/>
      <c r="DQ14" s="632">
        <v>114276</v>
      </c>
      <c r="DR14" s="624"/>
      <c r="DS14" s="624"/>
      <c r="DT14" s="624"/>
      <c r="DU14" s="624"/>
      <c r="DV14" s="624"/>
      <c r="DW14" s="624"/>
      <c r="DX14" s="624"/>
      <c r="DY14" s="624"/>
      <c r="DZ14" s="624"/>
      <c r="EA14" s="624"/>
      <c r="EB14" s="624"/>
      <c r="EC14" s="633"/>
    </row>
    <row r="15" spans="2:143" ht="11.25" customHeight="1" x14ac:dyDescent="0.15">
      <c r="B15" s="620" t="s">
        <v>248</v>
      </c>
      <c r="C15" s="621"/>
      <c r="D15" s="621"/>
      <c r="E15" s="621"/>
      <c r="F15" s="621"/>
      <c r="G15" s="621"/>
      <c r="H15" s="621"/>
      <c r="I15" s="621"/>
      <c r="J15" s="621"/>
      <c r="K15" s="621"/>
      <c r="L15" s="621"/>
      <c r="M15" s="621"/>
      <c r="N15" s="621"/>
      <c r="O15" s="621"/>
      <c r="P15" s="621"/>
      <c r="Q15" s="622"/>
      <c r="R15" s="623" t="s">
        <v>122</v>
      </c>
      <c r="S15" s="624"/>
      <c r="T15" s="624"/>
      <c r="U15" s="624"/>
      <c r="V15" s="624"/>
      <c r="W15" s="624"/>
      <c r="X15" s="624"/>
      <c r="Y15" s="625"/>
      <c r="Z15" s="626" t="s">
        <v>122</v>
      </c>
      <c r="AA15" s="626"/>
      <c r="AB15" s="626"/>
      <c r="AC15" s="626"/>
      <c r="AD15" s="627" t="s">
        <v>122</v>
      </c>
      <c r="AE15" s="627"/>
      <c r="AF15" s="627"/>
      <c r="AG15" s="627"/>
      <c r="AH15" s="627"/>
      <c r="AI15" s="627"/>
      <c r="AJ15" s="627"/>
      <c r="AK15" s="627"/>
      <c r="AL15" s="628" t="s">
        <v>122</v>
      </c>
      <c r="AM15" s="629"/>
      <c r="AN15" s="629"/>
      <c r="AO15" s="630"/>
      <c r="AP15" s="620" t="s">
        <v>249</v>
      </c>
      <c r="AQ15" s="621"/>
      <c r="AR15" s="621"/>
      <c r="AS15" s="621"/>
      <c r="AT15" s="621"/>
      <c r="AU15" s="621"/>
      <c r="AV15" s="621"/>
      <c r="AW15" s="621"/>
      <c r="AX15" s="621"/>
      <c r="AY15" s="621"/>
      <c r="AZ15" s="621"/>
      <c r="BA15" s="621"/>
      <c r="BB15" s="621"/>
      <c r="BC15" s="621"/>
      <c r="BD15" s="621"/>
      <c r="BE15" s="621"/>
      <c r="BF15" s="622"/>
      <c r="BG15" s="623">
        <v>29785</v>
      </c>
      <c r="BH15" s="624"/>
      <c r="BI15" s="624"/>
      <c r="BJ15" s="624"/>
      <c r="BK15" s="624"/>
      <c r="BL15" s="624"/>
      <c r="BM15" s="624"/>
      <c r="BN15" s="625"/>
      <c r="BO15" s="626">
        <v>9.5</v>
      </c>
      <c r="BP15" s="626"/>
      <c r="BQ15" s="626"/>
      <c r="BR15" s="626"/>
      <c r="BS15" s="627" t="s">
        <v>122</v>
      </c>
      <c r="BT15" s="627"/>
      <c r="BU15" s="627"/>
      <c r="BV15" s="627"/>
      <c r="BW15" s="627"/>
      <c r="BX15" s="627"/>
      <c r="BY15" s="627"/>
      <c r="BZ15" s="627"/>
      <c r="CA15" s="627"/>
      <c r="CB15" s="631"/>
      <c r="CD15" s="620" t="s">
        <v>250</v>
      </c>
      <c r="CE15" s="621"/>
      <c r="CF15" s="621"/>
      <c r="CG15" s="621"/>
      <c r="CH15" s="621"/>
      <c r="CI15" s="621"/>
      <c r="CJ15" s="621"/>
      <c r="CK15" s="621"/>
      <c r="CL15" s="621"/>
      <c r="CM15" s="621"/>
      <c r="CN15" s="621"/>
      <c r="CO15" s="621"/>
      <c r="CP15" s="621"/>
      <c r="CQ15" s="622"/>
      <c r="CR15" s="623">
        <v>520274</v>
      </c>
      <c r="CS15" s="624"/>
      <c r="CT15" s="624"/>
      <c r="CU15" s="624"/>
      <c r="CV15" s="624"/>
      <c r="CW15" s="624"/>
      <c r="CX15" s="624"/>
      <c r="CY15" s="625"/>
      <c r="CZ15" s="626">
        <v>8.5</v>
      </c>
      <c r="DA15" s="626"/>
      <c r="DB15" s="626"/>
      <c r="DC15" s="626"/>
      <c r="DD15" s="632">
        <v>221337</v>
      </c>
      <c r="DE15" s="624"/>
      <c r="DF15" s="624"/>
      <c r="DG15" s="624"/>
      <c r="DH15" s="624"/>
      <c r="DI15" s="624"/>
      <c r="DJ15" s="624"/>
      <c r="DK15" s="624"/>
      <c r="DL15" s="624"/>
      <c r="DM15" s="624"/>
      <c r="DN15" s="624"/>
      <c r="DO15" s="624"/>
      <c r="DP15" s="625"/>
      <c r="DQ15" s="632">
        <v>278917</v>
      </c>
      <c r="DR15" s="624"/>
      <c r="DS15" s="624"/>
      <c r="DT15" s="624"/>
      <c r="DU15" s="624"/>
      <c r="DV15" s="624"/>
      <c r="DW15" s="624"/>
      <c r="DX15" s="624"/>
      <c r="DY15" s="624"/>
      <c r="DZ15" s="624"/>
      <c r="EA15" s="624"/>
      <c r="EB15" s="624"/>
      <c r="EC15" s="633"/>
    </row>
    <row r="16" spans="2:143" ht="11.25" customHeight="1" x14ac:dyDescent="0.15">
      <c r="B16" s="620" t="s">
        <v>251</v>
      </c>
      <c r="C16" s="621"/>
      <c r="D16" s="621"/>
      <c r="E16" s="621"/>
      <c r="F16" s="621"/>
      <c r="G16" s="621"/>
      <c r="H16" s="621"/>
      <c r="I16" s="621"/>
      <c r="J16" s="621"/>
      <c r="K16" s="621"/>
      <c r="L16" s="621"/>
      <c r="M16" s="621"/>
      <c r="N16" s="621"/>
      <c r="O16" s="621"/>
      <c r="P16" s="621"/>
      <c r="Q16" s="622"/>
      <c r="R16" s="623">
        <v>5435</v>
      </c>
      <c r="S16" s="624"/>
      <c r="T16" s="624"/>
      <c r="U16" s="624"/>
      <c r="V16" s="624"/>
      <c r="W16" s="624"/>
      <c r="X16" s="624"/>
      <c r="Y16" s="625"/>
      <c r="Z16" s="626">
        <v>0.1</v>
      </c>
      <c r="AA16" s="626"/>
      <c r="AB16" s="626"/>
      <c r="AC16" s="626"/>
      <c r="AD16" s="627">
        <v>5435</v>
      </c>
      <c r="AE16" s="627"/>
      <c r="AF16" s="627"/>
      <c r="AG16" s="627"/>
      <c r="AH16" s="627"/>
      <c r="AI16" s="627"/>
      <c r="AJ16" s="627"/>
      <c r="AK16" s="627"/>
      <c r="AL16" s="628">
        <v>0.2</v>
      </c>
      <c r="AM16" s="629"/>
      <c r="AN16" s="629"/>
      <c r="AO16" s="630"/>
      <c r="AP16" s="620" t="s">
        <v>252</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253</v>
      </c>
      <c r="CE16" s="621"/>
      <c r="CF16" s="621"/>
      <c r="CG16" s="621"/>
      <c r="CH16" s="621"/>
      <c r="CI16" s="621"/>
      <c r="CJ16" s="621"/>
      <c r="CK16" s="621"/>
      <c r="CL16" s="621"/>
      <c r="CM16" s="621"/>
      <c r="CN16" s="621"/>
      <c r="CO16" s="621"/>
      <c r="CP16" s="621"/>
      <c r="CQ16" s="622"/>
      <c r="CR16" s="623">
        <v>25789</v>
      </c>
      <c r="CS16" s="624"/>
      <c r="CT16" s="624"/>
      <c r="CU16" s="624"/>
      <c r="CV16" s="624"/>
      <c r="CW16" s="624"/>
      <c r="CX16" s="624"/>
      <c r="CY16" s="625"/>
      <c r="CZ16" s="626">
        <v>0.4</v>
      </c>
      <c r="DA16" s="626"/>
      <c r="DB16" s="626"/>
      <c r="DC16" s="626"/>
      <c r="DD16" s="632" t="s">
        <v>122</v>
      </c>
      <c r="DE16" s="624"/>
      <c r="DF16" s="624"/>
      <c r="DG16" s="624"/>
      <c r="DH16" s="624"/>
      <c r="DI16" s="624"/>
      <c r="DJ16" s="624"/>
      <c r="DK16" s="624"/>
      <c r="DL16" s="624"/>
      <c r="DM16" s="624"/>
      <c r="DN16" s="624"/>
      <c r="DO16" s="624"/>
      <c r="DP16" s="625"/>
      <c r="DQ16" s="632">
        <v>3129</v>
      </c>
      <c r="DR16" s="624"/>
      <c r="DS16" s="624"/>
      <c r="DT16" s="624"/>
      <c r="DU16" s="624"/>
      <c r="DV16" s="624"/>
      <c r="DW16" s="624"/>
      <c r="DX16" s="624"/>
      <c r="DY16" s="624"/>
      <c r="DZ16" s="624"/>
      <c r="EA16" s="624"/>
      <c r="EB16" s="624"/>
      <c r="EC16" s="633"/>
    </row>
    <row r="17" spans="2:133" ht="11.25" customHeight="1" x14ac:dyDescent="0.15">
      <c r="B17" s="620" t="s">
        <v>254</v>
      </c>
      <c r="C17" s="621"/>
      <c r="D17" s="621"/>
      <c r="E17" s="621"/>
      <c r="F17" s="621"/>
      <c r="G17" s="621"/>
      <c r="H17" s="621"/>
      <c r="I17" s="621"/>
      <c r="J17" s="621"/>
      <c r="K17" s="621"/>
      <c r="L17" s="621"/>
      <c r="M17" s="621"/>
      <c r="N17" s="621"/>
      <c r="O17" s="621"/>
      <c r="P17" s="621"/>
      <c r="Q17" s="622"/>
      <c r="R17" s="623">
        <v>5096</v>
      </c>
      <c r="S17" s="624"/>
      <c r="T17" s="624"/>
      <c r="U17" s="624"/>
      <c r="V17" s="624"/>
      <c r="W17" s="624"/>
      <c r="X17" s="624"/>
      <c r="Y17" s="625"/>
      <c r="Z17" s="626">
        <v>0.1</v>
      </c>
      <c r="AA17" s="626"/>
      <c r="AB17" s="626"/>
      <c r="AC17" s="626"/>
      <c r="AD17" s="627">
        <v>5096</v>
      </c>
      <c r="AE17" s="627"/>
      <c r="AF17" s="627"/>
      <c r="AG17" s="627"/>
      <c r="AH17" s="627"/>
      <c r="AI17" s="627"/>
      <c r="AJ17" s="627"/>
      <c r="AK17" s="627"/>
      <c r="AL17" s="628">
        <v>0.2</v>
      </c>
      <c r="AM17" s="629"/>
      <c r="AN17" s="629"/>
      <c r="AO17" s="630"/>
      <c r="AP17" s="620" t="s">
        <v>255</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256</v>
      </c>
      <c r="CE17" s="621"/>
      <c r="CF17" s="621"/>
      <c r="CG17" s="621"/>
      <c r="CH17" s="621"/>
      <c r="CI17" s="621"/>
      <c r="CJ17" s="621"/>
      <c r="CK17" s="621"/>
      <c r="CL17" s="621"/>
      <c r="CM17" s="621"/>
      <c r="CN17" s="621"/>
      <c r="CO17" s="621"/>
      <c r="CP17" s="621"/>
      <c r="CQ17" s="622"/>
      <c r="CR17" s="623">
        <v>791356</v>
      </c>
      <c r="CS17" s="624"/>
      <c r="CT17" s="624"/>
      <c r="CU17" s="624"/>
      <c r="CV17" s="624"/>
      <c r="CW17" s="624"/>
      <c r="CX17" s="624"/>
      <c r="CY17" s="625"/>
      <c r="CZ17" s="626">
        <v>12.9</v>
      </c>
      <c r="DA17" s="626"/>
      <c r="DB17" s="626"/>
      <c r="DC17" s="626"/>
      <c r="DD17" s="632" t="s">
        <v>122</v>
      </c>
      <c r="DE17" s="624"/>
      <c r="DF17" s="624"/>
      <c r="DG17" s="624"/>
      <c r="DH17" s="624"/>
      <c r="DI17" s="624"/>
      <c r="DJ17" s="624"/>
      <c r="DK17" s="624"/>
      <c r="DL17" s="624"/>
      <c r="DM17" s="624"/>
      <c r="DN17" s="624"/>
      <c r="DO17" s="624"/>
      <c r="DP17" s="625"/>
      <c r="DQ17" s="632">
        <v>741301</v>
      </c>
      <c r="DR17" s="624"/>
      <c r="DS17" s="624"/>
      <c r="DT17" s="624"/>
      <c r="DU17" s="624"/>
      <c r="DV17" s="624"/>
      <c r="DW17" s="624"/>
      <c r="DX17" s="624"/>
      <c r="DY17" s="624"/>
      <c r="DZ17" s="624"/>
      <c r="EA17" s="624"/>
      <c r="EB17" s="624"/>
      <c r="EC17" s="633"/>
    </row>
    <row r="18" spans="2:133" ht="11.25" customHeight="1" x14ac:dyDescent="0.15">
      <c r="B18" s="620" t="s">
        <v>257</v>
      </c>
      <c r="C18" s="621"/>
      <c r="D18" s="621"/>
      <c r="E18" s="621"/>
      <c r="F18" s="621"/>
      <c r="G18" s="621"/>
      <c r="H18" s="621"/>
      <c r="I18" s="621"/>
      <c r="J18" s="621"/>
      <c r="K18" s="621"/>
      <c r="L18" s="621"/>
      <c r="M18" s="621"/>
      <c r="N18" s="621"/>
      <c r="O18" s="621"/>
      <c r="P18" s="621"/>
      <c r="Q18" s="622"/>
      <c r="R18" s="623">
        <v>386</v>
      </c>
      <c r="S18" s="624"/>
      <c r="T18" s="624"/>
      <c r="U18" s="624"/>
      <c r="V18" s="624"/>
      <c r="W18" s="624"/>
      <c r="X18" s="624"/>
      <c r="Y18" s="625"/>
      <c r="Z18" s="626">
        <v>0</v>
      </c>
      <c r="AA18" s="626"/>
      <c r="AB18" s="626"/>
      <c r="AC18" s="626"/>
      <c r="AD18" s="627">
        <v>386</v>
      </c>
      <c r="AE18" s="627"/>
      <c r="AF18" s="627"/>
      <c r="AG18" s="627"/>
      <c r="AH18" s="627"/>
      <c r="AI18" s="627"/>
      <c r="AJ18" s="627"/>
      <c r="AK18" s="627"/>
      <c r="AL18" s="628">
        <v>0</v>
      </c>
      <c r="AM18" s="629"/>
      <c r="AN18" s="629"/>
      <c r="AO18" s="630"/>
      <c r="AP18" s="620" t="s">
        <v>258</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259</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260</v>
      </c>
      <c r="C19" s="621"/>
      <c r="D19" s="621"/>
      <c r="E19" s="621"/>
      <c r="F19" s="621"/>
      <c r="G19" s="621"/>
      <c r="H19" s="621"/>
      <c r="I19" s="621"/>
      <c r="J19" s="621"/>
      <c r="K19" s="621"/>
      <c r="L19" s="621"/>
      <c r="M19" s="621"/>
      <c r="N19" s="621"/>
      <c r="O19" s="621"/>
      <c r="P19" s="621"/>
      <c r="Q19" s="622"/>
      <c r="R19" s="623">
        <v>386</v>
      </c>
      <c r="S19" s="624"/>
      <c r="T19" s="624"/>
      <c r="U19" s="624"/>
      <c r="V19" s="624"/>
      <c r="W19" s="624"/>
      <c r="X19" s="624"/>
      <c r="Y19" s="625"/>
      <c r="Z19" s="626">
        <v>0</v>
      </c>
      <c r="AA19" s="626"/>
      <c r="AB19" s="626"/>
      <c r="AC19" s="626"/>
      <c r="AD19" s="627">
        <v>386</v>
      </c>
      <c r="AE19" s="627"/>
      <c r="AF19" s="627"/>
      <c r="AG19" s="627"/>
      <c r="AH19" s="627"/>
      <c r="AI19" s="627"/>
      <c r="AJ19" s="627"/>
      <c r="AK19" s="627"/>
      <c r="AL19" s="628">
        <v>0</v>
      </c>
      <c r="AM19" s="629"/>
      <c r="AN19" s="629"/>
      <c r="AO19" s="630"/>
      <c r="AP19" s="620" t="s">
        <v>261</v>
      </c>
      <c r="AQ19" s="621"/>
      <c r="AR19" s="621"/>
      <c r="AS19" s="621"/>
      <c r="AT19" s="621"/>
      <c r="AU19" s="621"/>
      <c r="AV19" s="621"/>
      <c r="AW19" s="621"/>
      <c r="AX19" s="621"/>
      <c r="AY19" s="621"/>
      <c r="AZ19" s="621"/>
      <c r="BA19" s="621"/>
      <c r="BB19" s="621"/>
      <c r="BC19" s="621"/>
      <c r="BD19" s="621"/>
      <c r="BE19" s="621"/>
      <c r="BF19" s="622"/>
      <c r="BG19" s="623">
        <v>4636</v>
      </c>
      <c r="BH19" s="624"/>
      <c r="BI19" s="624"/>
      <c r="BJ19" s="624"/>
      <c r="BK19" s="624"/>
      <c r="BL19" s="624"/>
      <c r="BM19" s="624"/>
      <c r="BN19" s="625"/>
      <c r="BO19" s="626">
        <v>1.5</v>
      </c>
      <c r="BP19" s="626"/>
      <c r="BQ19" s="626"/>
      <c r="BR19" s="626"/>
      <c r="BS19" s="627" t="s">
        <v>122</v>
      </c>
      <c r="BT19" s="627"/>
      <c r="BU19" s="627"/>
      <c r="BV19" s="627"/>
      <c r="BW19" s="627"/>
      <c r="BX19" s="627"/>
      <c r="BY19" s="627"/>
      <c r="BZ19" s="627"/>
      <c r="CA19" s="627"/>
      <c r="CB19" s="631"/>
      <c r="CD19" s="620" t="s">
        <v>262</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263</v>
      </c>
      <c r="C20" s="637"/>
      <c r="D20" s="637"/>
      <c r="E20" s="637"/>
      <c r="F20" s="637"/>
      <c r="G20" s="637"/>
      <c r="H20" s="637"/>
      <c r="I20" s="637"/>
      <c r="J20" s="637"/>
      <c r="K20" s="637"/>
      <c r="L20" s="637"/>
      <c r="M20" s="637"/>
      <c r="N20" s="637"/>
      <c r="O20" s="637"/>
      <c r="P20" s="637"/>
      <c r="Q20" s="638"/>
      <c r="R20" s="623" t="s">
        <v>122</v>
      </c>
      <c r="S20" s="624"/>
      <c r="T20" s="624"/>
      <c r="U20" s="624"/>
      <c r="V20" s="624"/>
      <c r="W20" s="624"/>
      <c r="X20" s="624"/>
      <c r="Y20" s="625"/>
      <c r="Z20" s="626" t="s">
        <v>122</v>
      </c>
      <c r="AA20" s="626"/>
      <c r="AB20" s="626"/>
      <c r="AC20" s="626"/>
      <c r="AD20" s="627" t="s">
        <v>122</v>
      </c>
      <c r="AE20" s="627"/>
      <c r="AF20" s="627"/>
      <c r="AG20" s="627"/>
      <c r="AH20" s="627"/>
      <c r="AI20" s="627"/>
      <c r="AJ20" s="627"/>
      <c r="AK20" s="627"/>
      <c r="AL20" s="628" t="s">
        <v>122</v>
      </c>
      <c r="AM20" s="629"/>
      <c r="AN20" s="629"/>
      <c r="AO20" s="630"/>
      <c r="AP20" s="620" t="s">
        <v>264</v>
      </c>
      <c r="AQ20" s="621"/>
      <c r="AR20" s="621"/>
      <c r="AS20" s="621"/>
      <c r="AT20" s="621"/>
      <c r="AU20" s="621"/>
      <c r="AV20" s="621"/>
      <c r="AW20" s="621"/>
      <c r="AX20" s="621"/>
      <c r="AY20" s="621"/>
      <c r="AZ20" s="621"/>
      <c r="BA20" s="621"/>
      <c r="BB20" s="621"/>
      <c r="BC20" s="621"/>
      <c r="BD20" s="621"/>
      <c r="BE20" s="621"/>
      <c r="BF20" s="622"/>
      <c r="BG20" s="623">
        <v>4636</v>
      </c>
      <c r="BH20" s="624"/>
      <c r="BI20" s="624"/>
      <c r="BJ20" s="624"/>
      <c r="BK20" s="624"/>
      <c r="BL20" s="624"/>
      <c r="BM20" s="624"/>
      <c r="BN20" s="625"/>
      <c r="BO20" s="626">
        <v>1.5</v>
      </c>
      <c r="BP20" s="626"/>
      <c r="BQ20" s="626"/>
      <c r="BR20" s="626"/>
      <c r="BS20" s="627" t="s">
        <v>122</v>
      </c>
      <c r="BT20" s="627"/>
      <c r="BU20" s="627"/>
      <c r="BV20" s="627"/>
      <c r="BW20" s="627"/>
      <c r="BX20" s="627"/>
      <c r="BY20" s="627"/>
      <c r="BZ20" s="627"/>
      <c r="CA20" s="627"/>
      <c r="CB20" s="631"/>
      <c r="CD20" s="620" t="s">
        <v>265</v>
      </c>
      <c r="CE20" s="621"/>
      <c r="CF20" s="621"/>
      <c r="CG20" s="621"/>
      <c r="CH20" s="621"/>
      <c r="CI20" s="621"/>
      <c r="CJ20" s="621"/>
      <c r="CK20" s="621"/>
      <c r="CL20" s="621"/>
      <c r="CM20" s="621"/>
      <c r="CN20" s="621"/>
      <c r="CO20" s="621"/>
      <c r="CP20" s="621"/>
      <c r="CQ20" s="622"/>
      <c r="CR20" s="623">
        <v>6130086</v>
      </c>
      <c r="CS20" s="624"/>
      <c r="CT20" s="624"/>
      <c r="CU20" s="624"/>
      <c r="CV20" s="624"/>
      <c r="CW20" s="624"/>
      <c r="CX20" s="624"/>
      <c r="CY20" s="625"/>
      <c r="CZ20" s="626">
        <v>100</v>
      </c>
      <c r="DA20" s="626"/>
      <c r="DB20" s="626"/>
      <c r="DC20" s="626"/>
      <c r="DD20" s="632">
        <v>2377774</v>
      </c>
      <c r="DE20" s="624"/>
      <c r="DF20" s="624"/>
      <c r="DG20" s="624"/>
      <c r="DH20" s="624"/>
      <c r="DI20" s="624"/>
      <c r="DJ20" s="624"/>
      <c r="DK20" s="624"/>
      <c r="DL20" s="624"/>
      <c r="DM20" s="624"/>
      <c r="DN20" s="624"/>
      <c r="DO20" s="624"/>
      <c r="DP20" s="625"/>
      <c r="DQ20" s="632">
        <v>3184868</v>
      </c>
      <c r="DR20" s="624"/>
      <c r="DS20" s="624"/>
      <c r="DT20" s="624"/>
      <c r="DU20" s="624"/>
      <c r="DV20" s="624"/>
      <c r="DW20" s="624"/>
      <c r="DX20" s="624"/>
      <c r="DY20" s="624"/>
      <c r="DZ20" s="624"/>
      <c r="EA20" s="624"/>
      <c r="EB20" s="624"/>
      <c r="EC20" s="633"/>
    </row>
    <row r="21" spans="2:133" ht="11.25" customHeight="1" x14ac:dyDescent="0.15">
      <c r="B21" s="620" t="s">
        <v>266</v>
      </c>
      <c r="C21" s="621"/>
      <c r="D21" s="621"/>
      <c r="E21" s="621"/>
      <c r="F21" s="621"/>
      <c r="G21" s="621"/>
      <c r="H21" s="621"/>
      <c r="I21" s="621"/>
      <c r="J21" s="621"/>
      <c r="K21" s="621"/>
      <c r="L21" s="621"/>
      <c r="M21" s="621"/>
      <c r="N21" s="621"/>
      <c r="O21" s="621"/>
      <c r="P21" s="621"/>
      <c r="Q21" s="622"/>
      <c r="R21" s="623">
        <v>2612263</v>
      </c>
      <c r="S21" s="624"/>
      <c r="T21" s="624"/>
      <c r="U21" s="624"/>
      <c r="V21" s="624"/>
      <c r="W21" s="624"/>
      <c r="X21" s="624"/>
      <c r="Y21" s="625"/>
      <c r="Z21" s="626">
        <v>41.6</v>
      </c>
      <c r="AA21" s="626"/>
      <c r="AB21" s="626"/>
      <c r="AC21" s="626"/>
      <c r="AD21" s="627">
        <v>2443819</v>
      </c>
      <c r="AE21" s="627"/>
      <c r="AF21" s="627"/>
      <c r="AG21" s="627"/>
      <c r="AH21" s="627"/>
      <c r="AI21" s="627"/>
      <c r="AJ21" s="627"/>
      <c r="AK21" s="627"/>
      <c r="AL21" s="628">
        <v>83.8</v>
      </c>
      <c r="AM21" s="629"/>
      <c r="AN21" s="629"/>
      <c r="AO21" s="630"/>
      <c r="AP21" s="620" t="s">
        <v>267</v>
      </c>
      <c r="AQ21" s="639"/>
      <c r="AR21" s="639"/>
      <c r="AS21" s="639"/>
      <c r="AT21" s="639"/>
      <c r="AU21" s="639"/>
      <c r="AV21" s="639"/>
      <c r="AW21" s="639"/>
      <c r="AX21" s="639"/>
      <c r="AY21" s="639"/>
      <c r="AZ21" s="639"/>
      <c r="BA21" s="639"/>
      <c r="BB21" s="639"/>
      <c r="BC21" s="639"/>
      <c r="BD21" s="639"/>
      <c r="BE21" s="639"/>
      <c r="BF21" s="640"/>
      <c r="BG21" s="623">
        <v>4636</v>
      </c>
      <c r="BH21" s="624"/>
      <c r="BI21" s="624"/>
      <c r="BJ21" s="624"/>
      <c r="BK21" s="624"/>
      <c r="BL21" s="624"/>
      <c r="BM21" s="624"/>
      <c r="BN21" s="625"/>
      <c r="BO21" s="626">
        <v>1.5</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268</v>
      </c>
      <c r="C22" s="621"/>
      <c r="D22" s="621"/>
      <c r="E22" s="621"/>
      <c r="F22" s="621"/>
      <c r="G22" s="621"/>
      <c r="H22" s="621"/>
      <c r="I22" s="621"/>
      <c r="J22" s="621"/>
      <c r="K22" s="621"/>
      <c r="L22" s="621"/>
      <c r="M22" s="621"/>
      <c r="N22" s="621"/>
      <c r="O22" s="621"/>
      <c r="P22" s="621"/>
      <c r="Q22" s="622"/>
      <c r="R22" s="623">
        <v>2443819</v>
      </c>
      <c r="S22" s="624"/>
      <c r="T22" s="624"/>
      <c r="U22" s="624"/>
      <c r="V22" s="624"/>
      <c r="W22" s="624"/>
      <c r="X22" s="624"/>
      <c r="Y22" s="625"/>
      <c r="Z22" s="626">
        <v>38.9</v>
      </c>
      <c r="AA22" s="626"/>
      <c r="AB22" s="626"/>
      <c r="AC22" s="626"/>
      <c r="AD22" s="627">
        <v>2443819</v>
      </c>
      <c r="AE22" s="627"/>
      <c r="AF22" s="627"/>
      <c r="AG22" s="627"/>
      <c r="AH22" s="627"/>
      <c r="AI22" s="627"/>
      <c r="AJ22" s="627"/>
      <c r="AK22" s="627"/>
      <c r="AL22" s="628">
        <v>83.8</v>
      </c>
      <c r="AM22" s="629"/>
      <c r="AN22" s="629"/>
      <c r="AO22" s="630"/>
      <c r="AP22" s="620" t="s">
        <v>269</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270</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271</v>
      </c>
      <c r="C23" s="621"/>
      <c r="D23" s="621"/>
      <c r="E23" s="621"/>
      <c r="F23" s="621"/>
      <c r="G23" s="621"/>
      <c r="H23" s="621"/>
      <c r="I23" s="621"/>
      <c r="J23" s="621"/>
      <c r="K23" s="621"/>
      <c r="L23" s="621"/>
      <c r="M23" s="621"/>
      <c r="N23" s="621"/>
      <c r="O23" s="621"/>
      <c r="P23" s="621"/>
      <c r="Q23" s="622"/>
      <c r="R23" s="623">
        <v>168444</v>
      </c>
      <c r="S23" s="624"/>
      <c r="T23" s="624"/>
      <c r="U23" s="624"/>
      <c r="V23" s="624"/>
      <c r="W23" s="624"/>
      <c r="X23" s="624"/>
      <c r="Y23" s="625"/>
      <c r="Z23" s="626">
        <v>2.7</v>
      </c>
      <c r="AA23" s="626"/>
      <c r="AB23" s="626"/>
      <c r="AC23" s="626"/>
      <c r="AD23" s="627" t="s">
        <v>122</v>
      </c>
      <c r="AE23" s="627"/>
      <c r="AF23" s="627"/>
      <c r="AG23" s="627"/>
      <c r="AH23" s="627"/>
      <c r="AI23" s="627"/>
      <c r="AJ23" s="627"/>
      <c r="AK23" s="627"/>
      <c r="AL23" s="628" t="s">
        <v>122</v>
      </c>
      <c r="AM23" s="629"/>
      <c r="AN23" s="629"/>
      <c r="AO23" s="630"/>
      <c r="AP23" s="620" t="s">
        <v>272</v>
      </c>
      <c r="AQ23" s="639"/>
      <c r="AR23" s="639"/>
      <c r="AS23" s="639"/>
      <c r="AT23" s="639"/>
      <c r="AU23" s="639"/>
      <c r="AV23" s="639"/>
      <c r="AW23" s="639"/>
      <c r="AX23" s="639"/>
      <c r="AY23" s="639"/>
      <c r="AZ23" s="639"/>
      <c r="BA23" s="639"/>
      <c r="BB23" s="639"/>
      <c r="BC23" s="639"/>
      <c r="BD23" s="639"/>
      <c r="BE23" s="639"/>
      <c r="BF23" s="640"/>
      <c r="BG23" s="623" t="s">
        <v>122</v>
      </c>
      <c r="BH23" s="624"/>
      <c r="BI23" s="624"/>
      <c r="BJ23" s="624"/>
      <c r="BK23" s="624"/>
      <c r="BL23" s="624"/>
      <c r="BM23" s="624"/>
      <c r="BN23" s="625"/>
      <c r="BO23" s="626" t="s">
        <v>122</v>
      </c>
      <c r="BP23" s="626"/>
      <c r="BQ23" s="626"/>
      <c r="BR23" s="626"/>
      <c r="BS23" s="627" t="s">
        <v>122</v>
      </c>
      <c r="BT23" s="627"/>
      <c r="BU23" s="627"/>
      <c r="BV23" s="627"/>
      <c r="BW23" s="627"/>
      <c r="BX23" s="627"/>
      <c r="BY23" s="627"/>
      <c r="BZ23" s="627"/>
      <c r="CA23" s="627"/>
      <c r="CB23" s="631"/>
      <c r="CD23" s="605" t="s">
        <v>212</v>
      </c>
      <c r="CE23" s="606"/>
      <c r="CF23" s="606"/>
      <c r="CG23" s="606"/>
      <c r="CH23" s="606"/>
      <c r="CI23" s="606"/>
      <c r="CJ23" s="606"/>
      <c r="CK23" s="606"/>
      <c r="CL23" s="606"/>
      <c r="CM23" s="606"/>
      <c r="CN23" s="606"/>
      <c r="CO23" s="606"/>
      <c r="CP23" s="606"/>
      <c r="CQ23" s="607"/>
      <c r="CR23" s="605" t="s">
        <v>273</v>
      </c>
      <c r="CS23" s="606"/>
      <c r="CT23" s="606"/>
      <c r="CU23" s="606"/>
      <c r="CV23" s="606"/>
      <c r="CW23" s="606"/>
      <c r="CX23" s="606"/>
      <c r="CY23" s="607"/>
      <c r="CZ23" s="605" t="s">
        <v>274</v>
      </c>
      <c r="DA23" s="606"/>
      <c r="DB23" s="606"/>
      <c r="DC23" s="607"/>
      <c r="DD23" s="605" t="s">
        <v>275</v>
      </c>
      <c r="DE23" s="606"/>
      <c r="DF23" s="606"/>
      <c r="DG23" s="606"/>
      <c r="DH23" s="606"/>
      <c r="DI23" s="606"/>
      <c r="DJ23" s="606"/>
      <c r="DK23" s="607"/>
      <c r="DL23" s="650" t="s">
        <v>276</v>
      </c>
      <c r="DM23" s="651"/>
      <c r="DN23" s="651"/>
      <c r="DO23" s="651"/>
      <c r="DP23" s="651"/>
      <c r="DQ23" s="651"/>
      <c r="DR23" s="651"/>
      <c r="DS23" s="651"/>
      <c r="DT23" s="651"/>
      <c r="DU23" s="651"/>
      <c r="DV23" s="652"/>
      <c r="DW23" s="605" t="s">
        <v>277</v>
      </c>
      <c r="DX23" s="606"/>
      <c r="DY23" s="606"/>
      <c r="DZ23" s="606"/>
      <c r="EA23" s="606"/>
      <c r="EB23" s="606"/>
      <c r="EC23" s="607"/>
    </row>
    <row r="24" spans="2:133" ht="11.25" customHeight="1" x14ac:dyDescent="0.15">
      <c r="B24" s="620" t="s">
        <v>278</v>
      </c>
      <c r="C24" s="621"/>
      <c r="D24" s="621"/>
      <c r="E24" s="621"/>
      <c r="F24" s="621"/>
      <c r="G24" s="621"/>
      <c r="H24" s="621"/>
      <c r="I24" s="621"/>
      <c r="J24" s="621"/>
      <c r="K24" s="621"/>
      <c r="L24" s="621"/>
      <c r="M24" s="621"/>
      <c r="N24" s="621"/>
      <c r="O24" s="621"/>
      <c r="P24" s="621"/>
      <c r="Q24" s="622"/>
      <c r="R24" s="623" t="s">
        <v>122</v>
      </c>
      <c r="S24" s="624"/>
      <c r="T24" s="624"/>
      <c r="U24" s="624"/>
      <c r="V24" s="624"/>
      <c r="W24" s="624"/>
      <c r="X24" s="624"/>
      <c r="Y24" s="625"/>
      <c r="Z24" s="626" t="s">
        <v>122</v>
      </c>
      <c r="AA24" s="626"/>
      <c r="AB24" s="626"/>
      <c r="AC24" s="626"/>
      <c r="AD24" s="627" t="s">
        <v>122</v>
      </c>
      <c r="AE24" s="627"/>
      <c r="AF24" s="627"/>
      <c r="AG24" s="627"/>
      <c r="AH24" s="627"/>
      <c r="AI24" s="627"/>
      <c r="AJ24" s="627"/>
      <c r="AK24" s="627"/>
      <c r="AL24" s="628" t="s">
        <v>122</v>
      </c>
      <c r="AM24" s="629"/>
      <c r="AN24" s="629"/>
      <c r="AO24" s="630"/>
      <c r="AP24" s="620" t="s">
        <v>279</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280</v>
      </c>
      <c r="CE24" s="610"/>
      <c r="CF24" s="610"/>
      <c r="CG24" s="610"/>
      <c r="CH24" s="610"/>
      <c r="CI24" s="610"/>
      <c r="CJ24" s="610"/>
      <c r="CK24" s="610"/>
      <c r="CL24" s="610"/>
      <c r="CM24" s="610"/>
      <c r="CN24" s="610"/>
      <c r="CO24" s="610"/>
      <c r="CP24" s="610"/>
      <c r="CQ24" s="611"/>
      <c r="CR24" s="612">
        <v>1568162</v>
      </c>
      <c r="CS24" s="613"/>
      <c r="CT24" s="613"/>
      <c r="CU24" s="613"/>
      <c r="CV24" s="613"/>
      <c r="CW24" s="613"/>
      <c r="CX24" s="613"/>
      <c r="CY24" s="614"/>
      <c r="CZ24" s="617">
        <v>25.6</v>
      </c>
      <c r="DA24" s="618"/>
      <c r="DB24" s="618"/>
      <c r="DC24" s="634"/>
      <c r="DD24" s="657">
        <v>1332914</v>
      </c>
      <c r="DE24" s="613"/>
      <c r="DF24" s="613"/>
      <c r="DG24" s="613"/>
      <c r="DH24" s="613"/>
      <c r="DI24" s="613"/>
      <c r="DJ24" s="613"/>
      <c r="DK24" s="614"/>
      <c r="DL24" s="657">
        <v>1157134</v>
      </c>
      <c r="DM24" s="613"/>
      <c r="DN24" s="613"/>
      <c r="DO24" s="613"/>
      <c r="DP24" s="613"/>
      <c r="DQ24" s="613"/>
      <c r="DR24" s="613"/>
      <c r="DS24" s="613"/>
      <c r="DT24" s="613"/>
      <c r="DU24" s="613"/>
      <c r="DV24" s="614"/>
      <c r="DW24" s="617">
        <v>39.5</v>
      </c>
      <c r="DX24" s="618"/>
      <c r="DY24" s="618"/>
      <c r="DZ24" s="618"/>
      <c r="EA24" s="618"/>
      <c r="EB24" s="618"/>
      <c r="EC24" s="619"/>
    </row>
    <row r="25" spans="2:133" ht="11.25" customHeight="1" x14ac:dyDescent="0.15">
      <c r="B25" s="620" t="s">
        <v>281</v>
      </c>
      <c r="C25" s="621"/>
      <c r="D25" s="621"/>
      <c r="E25" s="621"/>
      <c r="F25" s="621"/>
      <c r="G25" s="621"/>
      <c r="H25" s="621"/>
      <c r="I25" s="621"/>
      <c r="J25" s="621"/>
      <c r="K25" s="621"/>
      <c r="L25" s="621"/>
      <c r="M25" s="621"/>
      <c r="N25" s="621"/>
      <c r="O25" s="621"/>
      <c r="P25" s="621"/>
      <c r="Q25" s="622"/>
      <c r="R25" s="623">
        <v>3085630</v>
      </c>
      <c r="S25" s="624"/>
      <c r="T25" s="624"/>
      <c r="U25" s="624"/>
      <c r="V25" s="624"/>
      <c r="W25" s="624"/>
      <c r="X25" s="624"/>
      <c r="Y25" s="625"/>
      <c r="Z25" s="626">
        <v>49.2</v>
      </c>
      <c r="AA25" s="626"/>
      <c r="AB25" s="626"/>
      <c r="AC25" s="626"/>
      <c r="AD25" s="627">
        <v>2917186</v>
      </c>
      <c r="AE25" s="627"/>
      <c r="AF25" s="627"/>
      <c r="AG25" s="627"/>
      <c r="AH25" s="627"/>
      <c r="AI25" s="627"/>
      <c r="AJ25" s="627"/>
      <c r="AK25" s="627"/>
      <c r="AL25" s="628">
        <v>100</v>
      </c>
      <c r="AM25" s="629"/>
      <c r="AN25" s="629"/>
      <c r="AO25" s="630"/>
      <c r="AP25" s="620" t="s">
        <v>282</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283</v>
      </c>
      <c r="CE25" s="621"/>
      <c r="CF25" s="621"/>
      <c r="CG25" s="621"/>
      <c r="CH25" s="621"/>
      <c r="CI25" s="621"/>
      <c r="CJ25" s="621"/>
      <c r="CK25" s="621"/>
      <c r="CL25" s="621"/>
      <c r="CM25" s="621"/>
      <c r="CN25" s="621"/>
      <c r="CO25" s="621"/>
      <c r="CP25" s="621"/>
      <c r="CQ25" s="622"/>
      <c r="CR25" s="623">
        <v>532436</v>
      </c>
      <c r="CS25" s="653"/>
      <c r="CT25" s="653"/>
      <c r="CU25" s="653"/>
      <c r="CV25" s="653"/>
      <c r="CW25" s="653"/>
      <c r="CX25" s="653"/>
      <c r="CY25" s="654"/>
      <c r="CZ25" s="628">
        <v>8.6999999999999993</v>
      </c>
      <c r="DA25" s="655"/>
      <c r="DB25" s="655"/>
      <c r="DC25" s="658"/>
      <c r="DD25" s="632">
        <v>491800</v>
      </c>
      <c r="DE25" s="653"/>
      <c r="DF25" s="653"/>
      <c r="DG25" s="653"/>
      <c r="DH25" s="653"/>
      <c r="DI25" s="653"/>
      <c r="DJ25" s="653"/>
      <c r="DK25" s="654"/>
      <c r="DL25" s="632">
        <v>488410</v>
      </c>
      <c r="DM25" s="653"/>
      <c r="DN25" s="653"/>
      <c r="DO25" s="653"/>
      <c r="DP25" s="653"/>
      <c r="DQ25" s="653"/>
      <c r="DR25" s="653"/>
      <c r="DS25" s="653"/>
      <c r="DT25" s="653"/>
      <c r="DU25" s="653"/>
      <c r="DV25" s="654"/>
      <c r="DW25" s="628">
        <v>16.7</v>
      </c>
      <c r="DX25" s="655"/>
      <c r="DY25" s="655"/>
      <c r="DZ25" s="655"/>
      <c r="EA25" s="655"/>
      <c r="EB25" s="655"/>
      <c r="EC25" s="656"/>
    </row>
    <row r="26" spans="2:133" ht="11.25" customHeight="1" x14ac:dyDescent="0.15">
      <c r="B26" s="620" t="s">
        <v>284</v>
      </c>
      <c r="C26" s="621"/>
      <c r="D26" s="621"/>
      <c r="E26" s="621"/>
      <c r="F26" s="621"/>
      <c r="G26" s="621"/>
      <c r="H26" s="621"/>
      <c r="I26" s="621"/>
      <c r="J26" s="621"/>
      <c r="K26" s="621"/>
      <c r="L26" s="621"/>
      <c r="M26" s="621"/>
      <c r="N26" s="621"/>
      <c r="O26" s="621"/>
      <c r="P26" s="621"/>
      <c r="Q26" s="622"/>
      <c r="R26" s="623" t="s">
        <v>122</v>
      </c>
      <c r="S26" s="624"/>
      <c r="T26" s="624"/>
      <c r="U26" s="624"/>
      <c r="V26" s="624"/>
      <c r="W26" s="624"/>
      <c r="X26" s="624"/>
      <c r="Y26" s="625"/>
      <c r="Z26" s="626" t="s">
        <v>122</v>
      </c>
      <c r="AA26" s="626"/>
      <c r="AB26" s="626"/>
      <c r="AC26" s="626"/>
      <c r="AD26" s="627" t="s">
        <v>122</v>
      </c>
      <c r="AE26" s="627"/>
      <c r="AF26" s="627"/>
      <c r="AG26" s="627"/>
      <c r="AH26" s="627"/>
      <c r="AI26" s="627"/>
      <c r="AJ26" s="627"/>
      <c r="AK26" s="627"/>
      <c r="AL26" s="628" t="s">
        <v>122</v>
      </c>
      <c r="AM26" s="629"/>
      <c r="AN26" s="629"/>
      <c r="AO26" s="630"/>
      <c r="AP26" s="620" t="s">
        <v>285</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286</v>
      </c>
      <c r="CE26" s="621"/>
      <c r="CF26" s="621"/>
      <c r="CG26" s="621"/>
      <c r="CH26" s="621"/>
      <c r="CI26" s="621"/>
      <c r="CJ26" s="621"/>
      <c r="CK26" s="621"/>
      <c r="CL26" s="621"/>
      <c r="CM26" s="621"/>
      <c r="CN26" s="621"/>
      <c r="CO26" s="621"/>
      <c r="CP26" s="621"/>
      <c r="CQ26" s="622"/>
      <c r="CR26" s="623">
        <v>310994</v>
      </c>
      <c r="CS26" s="624"/>
      <c r="CT26" s="624"/>
      <c r="CU26" s="624"/>
      <c r="CV26" s="624"/>
      <c r="CW26" s="624"/>
      <c r="CX26" s="624"/>
      <c r="CY26" s="625"/>
      <c r="CZ26" s="628">
        <v>5.0999999999999996</v>
      </c>
      <c r="DA26" s="655"/>
      <c r="DB26" s="655"/>
      <c r="DC26" s="658"/>
      <c r="DD26" s="632">
        <v>275883</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5"/>
      <c r="DY26" s="655"/>
      <c r="DZ26" s="655"/>
      <c r="EA26" s="655"/>
      <c r="EB26" s="655"/>
      <c r="EC26" s="656"/>
    </row>
    <row r="27" spans="2:133" ht="11.25" customHeight="1" x14ac:dyDescent="0.15">
      <c r="B27" s="620" t="s">
        <v>287</v>
      </c>
      <c r="C27" s="621"/>
      <c r="D27" s="621"/>
      <c r="E27" s="621"/>
      <c r="F27" s="621"/>
      <c r="G27" s="621"/>
      <c r="H27" s="621"/>
      <c r="I27" s="621"/>
      <c r="J27" s="621"/>
      <c r="K27" s="621"/>
      <c r="L27" s="621"/>
      <c r="M27" s="621"/>
      <c r="N27" s="621"/>
      <c r="O27" s="621"/>
      <c r="P27" s="621"/>
      <c r="Q27" s="622"/>
      <c r="R27" s="623">
        <v>92252</v>
      </c>
      <c r="S27" s="624"/>
      <c r="T27" s="624"/>
      <c r="U27" s="624"/>
      <c r="V27" s="624"/>
      <c r="W27" s="624"/>
      <c r="X27" s="624"/>
      <c r="Y27" s="625"/>
      <c r="Z27" s="626">
        <v>1.5</v>
      </c>
      <c r="AA27" s="626"/>
      <c r="AB27" s="626"/>
      <c r="AC27" s="626"/>
      <c r="AD27" s="627" t="s">
        <v>122</v>
      </c>
      <c r="AE27" s="627"/>
      <c r="AF27" s="627"/>
      <c r="AG27" s="627"/>
      <c r="AH27" s="627"/>
      <c r="AI27" s="627"/>
      <c r="AJ27" s="627"/>
      <c r="AK27" s="627"/>
      <c r="AL27" s="628" t="s">
        <v>122</v>
      </c>
      <c r="AM27" s="629"/>
      <c r="AN27" s="629"/>
      <c r="AO27" s="630"/>
      <c r="AP27" s="620" t="s">
        <v>288</v>
      </c>
      <c r="AQ27" s="621"/>
      <c r="AR27" s="621"/>
      <c r="AS27" s="621"/>
      <c r="AT27" s="621"/>
      <c r="AU27" s="621"/>
      <c r="AV27" s="621"/>
      <c r="AW27" s="621"/>
      <c r="AX27" s="621"/>
      <c r="AY27" s="621"/>
      <c r="AZ27" s="621"/>
      <c r="BA27" s="621"/>
      <c r="BB27" s="621"/>
      <c r="BC27" s="621"/>
      <c r="BD27" s="621"/>
      <c r="BE27" s="621"/>
      <c r="BF27" s="622"/>
      <c r="BG27" s="623">
        <v>314806</v>
      </c>
      <c r="BH27" s="624"/>
      <c r="BI27" s="624"/>
      <c r="BJ27" s="624"/>
      <c r="BK27" s="624"/>
      <c r="BL27" s="624"/>
      <c r="BM27" s="624"/>
      <c r="BN27" s="625"/>
      <c r="BO27" s="626">
        <v>100</v>
      </c>
      <c r="BP27" s="626"/>
      <c r="BQ27" s="626"/>
      <c r="BR27" s="626"/>
      <c r="BS27" s="627">
        <v>2063</v>
      </c>
      <c r="BT27" s="627"/>
      <c r="BU27" s="627"/>
      <c r="BV27" s="627"/>
      <c r="BW27" s="627"/>
      <c r="BX27" s="627"/>
      <c r="BY27" s="627"/>
      <c r="BZ27" s="627"/>
      <c r="CA27" s="627"/>
      <c r="CB27" s="631"/>
      <c r="CD27" s="620" t="s">
        <v>289</v>
      </c>
      <c r="CE27" s="621"/>
      <c r="CF27" s="621"/>
      <c r="CG27" s="621"/>
      <c r="CH27" s="621"/>
      <c r="CI27" s="621"/>
      <c r="CJ27" s="621"/>
      <c r="CK27" s="621"/>
      <c r="CL27" s="621"/>
      <c r="CM27" s="621"/>
      <c r="CN27" s="621"/>
      <c r="CO27" s="621"/>
      <c r="CP27" s="621"/>
      <c r="CQ27" s="622"/>
      <c r="CR27" s="623">
        <v>244370</v>
      </c>
      <c r="CS27" s="653"/>
      <c r="CT27" s="653"/>
      <c r="CU27" s="653"/>
      <c r="CV27" s="653"/>
      <c r="CW27" s="653"/>
      <c r="CX27" s="653"/>
      <c r="CY27" s="654"/>
      <c r="CZ27" s="628">
        <v>4</v>
      </c>
      <c r="DA27" s="655"/>
      <c r="DB27" s="655"/>
      <c r="DC27" s="658"/>
      <c r="DD27" s="632">
        <v>99813</v>
      </c>
      <c r="DE27" s="653"/>
      <c r="DF27" s="653"/>
      <c r="DG27" s="653"/>
      <c r="DH27" s="653"/>
      <c r="DI27" s="653"/>
      <c r="DJ27" s="653"/>
      <c r="DK27" s="654"/>
      <c r="DL27" s="632">
        <v>49205</v>
      </c>
      <c r="DM27" s="653"/>
      <c r="DN27" s="653"/>
      <c r="DO27" s="653"/>
      <c r="DP27" s="653"/>
      <c r="DQ27" s="653"/>
      <c r="DR27" s="653"/>
      <c r="DS27" s="653"/>
      <c r="DT27" s="653"/>
      <c r="DU27" s="653"/>
      <c r="DV27" s="654"/>
      <c r="DW27" s="628">
        <v>1.7</v>
      </c>
      <c r="DX27" s="655"/>
      <c r="DY27" s="655"/>
      <c r="DZ27" s="655"/>
      <c r="EA27" s="655"/>
      <c r="EB27" s="655"/>
      <c r="EC27" s="656"/>
    </row>
    <row r="28" spans="2:133" ht="11.25" customHeight="1" x14ac:dyDescent="0.15">
      <c r="B28" s="620" t="s">
        <v>290</v>
      </c>
      <c r="C28" s="621"/>
      <c r="D28" s="621"/>
      <c r="E28" s="621"/>
      <c r="F28" s="621"/>
      <c r="G28" s="621"/>
      <c r="H28" s="621"/>
      <c r="I28" s="621"/>
      <c r="J28" s="621"/>
      <c r="K28" s="621"/>
      <c r="L28" s="621"/>
      <c r="M28" s="621"/>
      <c r="N28" s="621"/>
      <c r="O28" s="621"/>
      <c r="P28" s="621"/>
      <c r="Q28" s="622"/>
      <c r="R28" s="623">
        <v>68927</v>
      </c>
      <c r="S28" s="624"/>
      <c r="T28" s="624"/>
      <c r="U28" s="624"/>
      <c r="V28" s="624"/>
      <c r="W28" s="624"/>
      <c r="X28" s="624"/>
      <c r="Y28" s="625"/>
      <c r="Z28" s="626">
        <v>1.1000000000000001</v>
      </c>
      <c r="AA28" s="626"/>
      <c r="AB28" s="626"/>
      <c r="AC28" s="626"/>
      <c r="AD28" s="627" t="s">
        <v>122</v>
      </c>
      <c r="AE28" s="627"/>
      <c r="AF28" s="627"/>
      <c r="AG28" s="627"/>
      <c r="AH28" s="627"/>
      <c r="AI28" s="627"/>
      <c r="AJ28" s="627"/>
      <c r="AK28" s="627"/>
      <c r="AL28" s="628" t="s">
        <v>122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291</v>
      </c>
      <c r="CE28" s="621"/>
      <c r="CF28" s="621"/>
      <c r="CG28" s="621"/>
      <c r="CH28" s="621"/>
      <c r="CI28" s="621"/>
      <c r="CJ28" s="621"/>
      <c r="CK28" s="621"/>
      <c r="CL28" s="621"/>
      <c r="CM28" s="621"/>
      <c r="CN28" s="621"/>
      <c r="CO28" s="621"/>
      <c r="CP28" s="621"/>
      <c r="CQ28" s="622"/>
      <c r="CR28" s="623">
        <v>791356</v>
      </c>
      <c r="CS28" s="624"/>
      <c r="CT28" s="624"/>
      <c r="CU28" s="624"/>
      <c r="CV28" s="624"/>
      <c r="CW28" s="624"/>
      <c r="CX28" s="624"/>
      <c r="CY28" s="625"/>
      <c r="CZ28" s="628">
        <v>12.9</v>
      </c>
      <c r="DA28" s="655"/>
      <c r="DB28" s="655"/>
      <c r="DC28" s="658"/>
      <c r="DD28" s="632">
        <v>741301</v>
      </c>
      <c r="DE28" s="624"/>
      <c r="DF28" s="624"/>
      <c r="DG28" s="624"/>
      <c r="DH28" s="624"/>
      <c r="DI28" s="624"/>
      <c r="DJ28" s="624"/>
      <c r="DK28" s="625"/>
      <c r="DL28" s="632">
        <v>619519</v>
      </c>
      <c r="DM28" s="624"/>
      <c r="DN28" s="624"/>
      <c r="DO28" s="624"/>
      <c r="DP28" s="624"/>
      <c r="DQ28" s="624"/>
      <c r="DR28" s="624"/>
      <c r="DS28" s="624"/>
      <c r="DT28" s="624"/>
      <c r="DU28" s="624"/>
      <c r="DV28" s="625"/>
      <c r="DW28" s="628">
        <v>21.2</v>
      </c>
      <c r="DX28" s="655"/>
      <c r="DY28" s="655"/>
      <c r="DZ28" s="655"/>
      <c r="EA28" s="655"/>
      <c r="EB28" s="655"/>
      <c r="EC28" s="656"/>
    </row>
    <row r="29" spans="2:133" ht="11.25" customHeight="1" x14ac:dyDescent="0.15">
      <c r="B29" s="620" t="s">
        <v>292</v>
      </c>
      <c r="C29" s="621"/>
      <c r="D29" s="621"/>
      <c r="E29" s="621"/>
      <c r="F29" s="621"/>
      <c r="G29" s="621"/>
      <c r="H29" s="621"/>
      <c r="I29" s="621"/>
      <c r="J29" s="621"/>
      <c r="K29" s="621"/>
      <c r="L29" s="621"/>
      <c r="M29" s="621"/>
      <c r="N29" s="621"/>
      <c r="O29" s="621"/>
      <c r="P29" s="621"/>
      <c r="Q29" s="622"/>
      <c r="R29" s="623">
        <v>1763</v>
      </c>
      <c r="S29" s="624"/>
      <c r="T29" s="624"/>
      <c r="U29" s="624"/>
      <c r="V29" s="624"/>
      <c r="W29" s="624"/>
      <c r="X29" s="624"/>
      <c r="Y29" s="625"/>
      <c r="Z29" s="626">
        <v>0</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61" t="s">
        <v>293</v>
      </c>
      <c r="CE29" s="662"/>
      <c r="CF29" s="620" t="s">
        <v>66</v>
      </c>
      <c r="CG29" s="621"/>
      <c r="CH29" s="621"/>
      <c r="CI29" s="621"/>
      <c r="CJ29" s="621"/>
      <c r="CK29" s="621"/>
      <c r="CL29" s="621"/>
      <c r="CM29" s="621"/>
      <c r="CN29" s="621"/>
      <c r="CO29" s="621"/>
      <c r="CP29" s="621"/>
      <c r="CQ29" s="622"/>
      <c r="CR29" s="623">
        <v>790612</v>
      </c>
      <c r="CS29" s="653"/>
      <c r="CT29" s="653"/>
      <c r="CU29" s="653"/>
      <c r="CV29" s="653"/>
      <c r="CW29" s="653"/>
      <c r="CX29" s="653"/>
      <c r="CY29" s="654"/>
      <c r="CZ29" s="628">
        <v>12.9</v>
      </c>
      <c r="DA29" s="655"/>
      <c r="DB29" s="655"/>
      <c r="DC29" s="658"/>
      <c r="DD29" s="632">
        <v>740557</v>
      </c>
      <c r="DE29" s="653"/>
      <c r="DF29" s="653"/>
      <c r="DG29" s="653"/>
      <c r="DH29" s="653"/>
      <c r="DI29" s="653"/>
      <c r="DJ29" s="653"/>
      <c r="DK29" s="654"/>
      <c r="DL29" s="632">
        <v>618775</v>
      </c>
      <c r="DM29" s="653"/>
      <c r="DN29" s="653"/>
      <c r="DO29" s="653"/>
      <c r="DP29" s="653"/>
      <c r="DQ29" s="653"/>
      <c r="DR29" s="653"/>
      <c r="DS29" s="653"/>
      <c r="DT29" s="653"/>
      <c r="DU29" s="653"/>
      <c r="DV29" s="654"/>
      <c r="DW29" s="628">
        <v>21.1</v>
      </c>
      <c r="DX29" s="655"/>
      <c r="DY29" s="655"/>
      <c r="DZ29" s="655"/>
      <c r="EA29" s="655"/>
      <c r="EB29" s="655"/>
      <c r="EC29" s="656"/>
    </row>
    <row r="30" spans="2:133" ht="11.25" customHeight="1" x14ac:dyDescent="0.15">
      <c r="B30" s="620" t="s">
        <v>294</v>
      </c>
      <c r="C30" s="621"/>
      <c r="D30" s="621"/>
      <c r="E30" s="621"/>
      <c r="F30" s="621"/>
      <c r="G30" s="621"/>
      <c r="H30" s="621"/>
      <c r="I30" s="621"/>
      <c r="J30" s="621"/>
      <c r="K30" s="621"/>
      <c r="L30" s="621"/>
      <c r="M30" s="621"/>
      <c r="N30" s="621"/>
      <c r="O30" s="621"/>
      <c r="P30" s="621"/>
      <c r="Q30" s="622"/>
      <c r="R30" s="623">
        <v>303327</v>
      </c>
      <c r="S30" s="624"/>
      <c r="T30" s="624"/>
      <c r="U30" s="624"/>
      <c r="V30" s="624"/>
      <c r="W30" s="624"/>
      <c r="X30" s="624"/>
      <c r="Y30" s="625"/>
      <c r="Z30" s="626">
        <v>4.8</v>
      </c>
      <c r="AA30" s="626"/>
      <c r="AB30" s="626"/>
      <c r="AC30" s="626"/>
      <c r="AD30" s="627" t="s">
        <v>122</v>
      </c>
      <c r="AE30" s="627"/>
      <c r="AF30" s="627"/>
      <c r="AG30" s="627"/>
      <c r="AH30" s="627"/>
      <c r="AI30" s="627"/>
      <c r="AJ30" s="627"/>
      <c r="AK30" s="627"/>
      <c r="AL30" s="628" t="s">
        <v>122</v>
      </c>
      <c r="AM30" s="629"/>
      <c r="AN30" s="629"/>
      <c r="AO30" s="630"/>
      <c r="AP30" s="605" t="s">
        <v>212</v>
      </c>
      <c r="AQ30" s="606"/>
      <c r="AR30" s="606"/>
      <c r="AS30" s="606"/>
      <c r="AT30" s="606"/>
      <c r="AU30" s="606"/>
      <c r="AV30" s="606"/>
      <c r="AW30" s="606"/>
      <c r="AX30" s="606"/>
      <c r="AY30" s="606"/>
      <c r="AZ30" s="606"/>
      <c r="BA30" s="606"/>
      <c r="BB30" s="606"/>
      <c r="BC30" s="606"/>
      <c r="BD30" s="606"/>
      <c r="BE30" s="606"/>
      <c r="BF30" s="607"/>
      <c r="BG30" s="605" t="s">
        <v>295</v>
      </c>
      <c r="BH30" s="659"/>
      <c r="BI30" s="659"/>
      <c r="BJ30" s="659"/>
      <c r="BK30" s="659"/>
      <c r="BL30" s="659"/>
      <c r="BM30" s="659"/>
      <c r="BN30" s="659"/>
      <c r="BO30" s="659"/>
      <c r="BP30" s="659"/>
      <c r="BQ30" s="660"/>
      <c r="BR30" s="605" t="s">
        <v>296</v>
      </c>
      <c r="BS30" s="659"/>
      <c r="BT30" s="659"/>
      <c r="BU30" s="659"/>
      <c r="BV30" s="659"/>
      <c r="BW30" s="659"/>
      <c r="BX30" s="659"/>
      <c r="BY30" s="659"/>
      <c r="BZ30" s="659"/>
      <c r="CA30" s="659"/>
      <c r="CB30" s="660"/>
      <c r="CD30" s="663"/>
      <c r="CE30" s="664"/>
      <c r="CF30" s="620" t="s">
        <v>297</v>
      </c>
      <c r="CG30" s="621"/>
      <c r="CH30" s="621"/>
      <c r="CI30" s="621"/>
      <c r="CJ30" s="621"/>
      <c r="CK30" s="621"/>
      <c r="CL30" s="621"/>
      <c r="CM30" s="621"/>
      <c r="CN30" s="621"/>
      <c r="CO30" s="621"/>
      <c r="CP30" s="621"/>
      <c r="CQ30" s="622"/>
      <c r="CR30" s="623">
        <v>778535</v>
      </c>
      <c r="CS30" s="624"/>
      <c r="CT30" s="624"/>
      <c r="CU30" s="624"/>
      <c r="CV30" s="624"/>
      <c r="CW30" s="624"/>
      <c r="CX30" s="624"/>
      <c r="CY30" s="625"/>
      <c r="CZ30" s="628">
        <v>12.7</v>
      </c>
      <c r="DA30" s="655"/>
      <c r="DB30" s="655"/>
      <c r="DC30" s="658"/>
      <c r="DD30" s="632">
        <v>731578</v>
      </c>
      <c r="DE30" s="624"/>
      <c r="DF30" s="624"/>
      <c r="DG30" s="624"/>
      <c r="DH30" s="624"/>
      <c r="DI30" s="624"/>
      <c r="DJ30" s="624"/>
      <c r="DK30" s="625"/>
      <c r="DL30" s="632">
        <v>609796</v>
      </c>
      <c r="DM30" s="624"/>
      <c r="DN30" s="624"/>
      <c r="DO30" s="624"/>
      <c r="DP30" s="624"/>
      <c r="DQ30" s="624"/>
      <c r="DR30" s="624"/>
      <c r="DS30" s="624"/>
      <c r="DT30" s="624"/>
      <c r="DU30" s="624"/>
      <c r="DV30" s="625"/>
      <c r="DW30" s="628">
        <v>20.8</v>
      </c>
      <c r="DX30" s="655"/>
      <c r="DY30" s="655"/>
      <c r="DZ30" s="655"/>
      <c r="EA30" s="655"/>
      <c r="EB30" s="655"/>
      <c r="EC30" s="656"/>
    </row>
    <row r="31" spans="2:133" ht="11.25" customHeight="1" x14ac:dyDescent="0.15">
      <c r="B31" s="636" t="s">
        <v>298</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71" t="s">
        <v>299</v>
      </c>
      <c r="AQ31" s="672"/>
      <c r="AR31" s="672"/>
      <c r="AS31" s="672"/>
      <c r="AT31" s="677" t="s">
        <v>300</v>
      </c>
      <c r="AU31" s="218"/>
      <c r="AV31" s="218"/>
      <c r="AW31" s="218"/>
      <c r="AX31" s="609" t="s">
        <v>178</v>
      </c>
      <c r="AY31" s="610"/>
      <c r="AZ31" s="610"/>
      <c r="BA31" s="610"/>
      <c r="BB31" s="610"/>
      <c r="BC31" s="610"/>
      <c r="BD31" s="610"/>
      <c r="BE31" s="610"/>
      <c r="BF31" s="611"/>
      <c r="BG31" s="670">
        <v>99.9</v>
      </c>
      <c r="BH31" s="667"/>
      <c r="BI31" s="667"/>
      <c r="BJ31" s="667"/>
      <c r="BK31" s="667"/>
      <c r="BL31" s="667"/>
      <c r="BM31" s="618">
        <v>99.7</v>
      </c>
      <c r="BN31" s="667"/>
      <c r="BO31" s="667"/>
      <c r="BP31" s="667"/>
      <c r="BQ31" s="668"/>
      <c r="BR31" s="670">
        <v>99.7</v>
      </c>
      <c r="BS31" s="667"/>
      <c r="BT31" s="667"/>
      <c r="BU31" s="667"/>
      <c r="BV31" s="667"/>
      <c r="BW31" s="667"/>
      <c r="BX31" s="618">
        <v>99.5</v>
      </c>
      <c r="BY31" s="667"/>
      <c r="BZ31" s="667"/>
      <c r="CA31" s="667"/>
      <c r="CB31" s="668"/>
      <c r="CD31" s="663"/>
      <c r="CE31" s="664"/>
      <c r="CF31" s="620" t="s">
        <v>301</v>
      </c>
      <c r="CG31" s="621"/>
      <c r="CH31" s="621"/>
      <c r="CI31" s="621"/>
      <c r="CJ31" s="621"/>
      <c r="CK31" s="621"/>
      <c r="CL31" s="621"/>
      <c r="CM31" s="621"/>
      <c r="CN31" s="621"/>
      <c r="CO31" s="621"/>
      <c r="CP31" s="621"/>
      <c r="CQ31" s="622"/>
      <c r="CR31" s="623">
        <v>12077</v>
      </c>
      <c r="CS31" s="653"/>
      <c r="CT31" s="653"/>
      <c r="CU31" s="653"/>
      <c r="CV31" s="653"/>
      <c r="CW31" s="653"/>
      <c r="CX31" s="653"/>
      <c r="CY31" s="654"/>
      <c r="CZ31" s="628">
        <v>0.2</v>
      </c>
      <c r="DA31" s="655"/>
      <c r="DB31" s="655"/>
      <c r="DC31" s="658"/>
      <c r="DD31" s="632">
        <v>8979</v>
      </c>
      <c r="DE31" s="653"/>
      <c r="DF31" s="653"/>
      <c r="DG31" s="653"/>
      <c r="DH31" s="653"/>
      <c r="DI31" s="653"/>
      <c r="DJ31" s="653"/>
      <c r="DK31" s="654"/>
      <c r="DL31" s="632">
        <v>8979</v>
      </c>
      <c r="DM31" s="653"/>
      <c r="DN31" s="653"/>
      <c r="DO31" s="653"/>
      <c r="DP31" s="653"/>
      <c r="DQ31" s="653"/>
      <c r="DR31" s="653"/>
      <c r="DS31" s="653"/>
      <c r="DT31" s="653"/>
      <c r="DU31" s="653"/>
      <c r="DV31" s="654"/>
      <c r="DW31" s="628">
        <v>0.3</v>
      </c>
      <c r="DX31" s="655"/>
      <c r="DY31" s="655"/>
      <c r="DZ31" s="655"/>
      <c r="EA31" s="655"/>
      <c r="EB31" s="655"/>
      <c r="EC31" s="656"/>
    </row>
    <row r="32" spans="2:133" ht="11.25" customHeight="1" x14ac:dyDescent="0.15">
      <c r="B32" s="620" t="s">
        <v>302</v>
      </c>
      <c r="C32" s="621"/>
      <c r="D32" s="621"/>
      <c r="E32" s="621"/>
      <c r="F32" s="621"/>
      <c r="G32" s="621"/>
      <c r="H32" s="621"/>
      <c r="I32" s="621"/>
      <c r="J32" s="621"/>
      <c r="K32" s="621"/>
      <c r="L32" s="621"/>
      <c r="M32" s="621"/>
      <c r="N32" s="621"/>
      <c r="O32" s="621"/>
      <c r="P32" s="621"/>
      <c r="Q32" s="622"/>
      <c r="R32" s="623">
        <v>361204</v>
      </c>
      <c r="S32" s="624"/>
      <c r="T32" s="624"/>
      <c r="U32" s="624"/>
      <c r="V32" s="624"/>
      <c r="W32" s="624"/>
      <c r="X32" s="624"/>
      <c r="Y32" s="625"/>
      <c r="Z32" s="626">
        <v>5.8</v>
      </c>
      <c r="AA32" s="626"/>
      <c r="AB32" s="626"/>
      <c r="AC32" s="626"/>
      <c r="AD32" s="627" t="s">
        <v>122</v>
      </c>
      <c r="AE32" s="627"/>
      <c r="AF32" s="627"/>
      <c r="AG32" s="627"/>
      <c r="AH32" s="627"/>
      <c r="AI32" s="627"/>
      <c r="AJ32" s="627"/>
      <c r="AK32" s="627"/>
      <c r="AL32" s="628" t="s">
        <v>122</v>
      </c>
      <c r="AM32" s="629"/>
      <c r="AN32" s="629"/>
      <c r="AO32" s="630"/>
      <c r="AP32" s="673"/>
      <c r="AQ32" s="674"/>
      <c r="AR32" s="674"/>
      <c r="AS32" s="674"/>
      <c r="AT32" s="678"/>
      <c r="AU32" s="214" t="s">
        <v>303</v>
      </c>
      <c r="AX32" s="620" t="s">
        <v>304</v>
      </c>
      <c r="AY32" s="621"/>
      <c r="AZ32" s="621"/>
      <c r="BA32" s="621"/>
      <c r="BB32" s="621"/>
      <c r="BC32" s="621"/>
      <c r="BD32" s="621"/>
      <c r="BE32" s="621"/>
      <c r="BF32" s="622"/>
      <c r="BG32" s="680">
        <v>99.9</v>
      </c>
      <c r="BH32" s="653"/>
      <c r="BI32" s="653"/>
      <c r="BJ32" s="653"/>
      <c r="BK32" s="653"/>
      <c r="BL32" s="653"/>
      <c r="BM32" s="629">
        <v>99.9</v>
      </c>
      <c r="BN32" s="653"/>
      <c r="BO32" s="653"/>
      <c r="BP32" s="653"/>
      <c r="BQ32" s="669"/>
      <c r="BR32" s="680">
        <v>100</v>
      </c>
      <c r="BS32" s="653"/>
      <c r="BT32" s="653"/>
      <c r="BU32" s="653"/>
      <c r="BV32" s="653"/>
      <c r="BW32" s="653"/>
      <c r="BX32" s="629">
        <v>100</v>
      </c>
      <c r="BY32" s="653"/>
      <c r="BZ32" s="653"/>
      <c r="CA32" s="653"/>
      <c r="CB32" s="669"/>
      <c r="CD32" s="665"/>
      <c r="CE32" s="666"/>
      <c r="CF32" s="620" t="s">
        <v>305</v>
      </c>
      <c r="CG32" s="621"/>
      <c r="CH32" s="621"/>
      <c r="CI32" s="621"/>
      <c r="CJ32" s="621"/>
      <c r="CK32" s="621"/>
      <c r="CL32" s="621"/>
      <c r="CM32" s="621"/>
      <c r="CN32" s="621"/>
      <c r="CO32" s="621"/>
      <c r="CP32" s="621"/>
      <c r="CQ32" s="622"/>
      <c r="CR32" s="623">
        <v>744</v>
      </c>
      <c r="CS32" s="624"/>
      <c r="CT32" s="624"/>
      <c r="CU32" s="624"/>
      <c r="CV32" s="624"/>
      <c r="CW32" s="624"/>
      <c r="CX32" s="624"/>
      <c r="CY32" s="625"/>
      <c r="CZ32" s="628">
        <v>0</v>
      </c>
      <c r="DA32" s="655"/>
      <c r="DB32" s="655"/>
      <c r="DC32" s="658"/>
      <c r="DD32" s="632">
        <v>744</v>
      </c>
      <c r="DE32" s="624"/>
      <c r="DF32" s="624"/>
      <c r="DG32" s="624"/>
      <c r="DH32" s="624"/>
      <c r="DI32" s="624"/>
      <c r="DJ32" s="624"/>
      <c r="DK32" s="625"/>
      <c r="DL32" s="632">
        <v>744</v>
      </c>
      <c r="DM32" s="624"/>
      <c r="DN32" s="624"/>
      <c r="DO32" s="624"/>
      <c r="DP32" s="624"/>
      <c r="DQ32" s="624"/>
      <c r="DR32" s="624"/>
      <c r="DS32" s="624"/>
      <c r="DT32" s="624"/>
      <c r="DU32" s="624"/>
      <c r="DV32" s="625"/>
      <c r="DW32" s="628">
        <v>0</v>
      </c>
      <c r="DX32" s="655"/>
      <c r="DY32" s="655"/>
      <c r="DZ32" s="655"/>
      <c r="EA32" s="655"/>
      <c r="EB32" s="655"/>
      <c r="EC32" s="656"/>
    </row>
    <row r="33" spans="2:133" ht="11.25" customHeight="1" x14ac:dyDescent="0.15">
      <c r="B33" s="620" t="s">
        <v>306</v>
      </c>
      <c r="C33" s="621"/>
      <c r="D33" s="621"/>
      <c r="E33" s="621"/>
      <c r="F33" s="621"/>
      <c r="G33" s="621"/>
      <c r="H33" s="621"/>
      <c r="I33" s="621"/>
      <c r="J33" s="621"/>
      <c r="K33" s="621"/>
      <c r="L33" s="621"/>
      <c r="M33" s="621"/>
      <c r="N33" s="621"/>
      <c r="O33" s="621"/>
      <c r="P33" s="621"/>
      <c r="Q33" s="622"/>
      <c r="R33" s="623">
        <v>33128</v>
      </c>
      <c r="S33" s="624"/>
      <c r="T33" s="624"/>
      <c r="U33" s="624"/>
      <c r="V33" s="624"/>
      <c r="W33" s="624"/>
      <c r="X33" s="624"/>
      <c r="Y33" s="625"/>
      <c r="Z33" s="626">
        <v>0.5</v>
      </c>
      <c r="AA33" s="626"/>
      <c r="AB33" s="626"/>
      <c r="AC33" s="626"/>
      <c r="AD33" s="627" t="s">
        <v>122</v>
      </c>
      <c r="AE33" s="627"/>
      <c r="AF33" s="627"/>
      <c r="AG33" s="627"/>
      <c r="AH33" s="627"/>
      <c r="AI33" s="627"/>
      <c r="AJ33" s="627"/>
      <c r="AK33" s="627"/>
      <c r="AL33" s="628" t="s">
        <v>122</v>
      </c>
      <c r="AM33" s="629"/>
      <c r="AN33" s="629"/>
      <c r="AO33" s="630"/>
      <c r="AP33" s="675"/>
      <c r="AQ33" s="676"/>
      <c r="AR33" s="676"/>
      <c r="AS33" s="676"/>
      <c r="AT33" s="679"/>
      <c r="AU33" s="219"/>
      <c r="AV33" s="219"/>
      <c r="AW33" s="219"/>
      <c r="AX33" s="644" t="s">
        <v>307</v>
      </c>
      <c r="AY33" s="645"/>
      <c r="AZ33" s="645"/>
      <c r="BA33" s="645"/>
      <c r="BB33" s="645"/>
      <c r="BC33" s="645"/>
      <c r="BD33" s="645"/>
      <c r="BE33" s="645"/>
      <c r="BF33" s="646"/>
      <c r="BG33" s="681">
        <v>99.7</v>
      </c>
      <c r="BH33" s="682"/>
      <c r="BI33" s="682"/>
      <c r="BJ33" s="682"/>
      <c r="BK33" s="682"/>
      <c r="BL33" s="682"/>
      <c r="BM33" s="683">
        <v>99.2</v>
      </c>
      <c r="BN33" s="682"/>
      <c r="BO33" s="682"/>
      <c r="BP33" s="682"/>
      <c r="BQ33" s="684"/>
      <c r="BR33" s="681">
        <v>99.1</v>
      </c>
      <c r="BS33" s="682"/>
      <c r="BT33" s="682"/>
      <c r="BU33" s="682"/>
      <c r="BV33" s="682"/>
      <c r="BW33" s="682"/>
      <c r="BX33" s="683">
        <v>98.6</v>
      </c>
      <c r="BY33" s="682"/>
      <c r="BZ33" s="682"/>
      <c r="CA33" s="682"/>
      <c r="CB33" s="684"/>
      <c r="CD33" s="620" t="s">
        <v>308</v>
      </c>
      <c r="CE33" s="621"/>
      <c r="CF33" s="621"/>
      <c r="CG33" s="621"/>
      <c r="CH33" s="621"/>
      <c r="CI33" s="621"/>
      <c r="CJ33" s="621"/>
      <c r="CK33" s="621"/>
      <c r="CL33" s="621"/>
      <c r="CM33" s="621"/>
      <c r="CN33" s="621"/>
      <c r="CO33" s="621"/>
      <c r="CP33" s="621"/>
      <c r="CQ33" s="622"/>
      <c r="CR33" s="623">
        <v>2158534</v>
      </c>
      <c r="CS33" s="653"/>
      <c r="CT33" s="653"/>
      <c r="CU33" s="653"/>
      <c r="CV33" s="653"/>
      <c r="CW33" s="653"/>
      <c r="CX33" s="653"/>
      <c r="CY33" s="654"/>
      <c r="CZ33" s="628">
        <v>35.200000000000003</v>
      </c>
      <c r="DA33" s="655"/>
      <c r="DB33" s="655"/>
      <c r="DC33" s="658"/>
      <c r="DD33" s="632">
        <v>1701052</v>
      </c>
      <c r="DE33" s="653"/>
      <c r="DF33" s="653"/>
      <c r="DG33" s="653"/>
      <c r="DH33" s="653"/>
      <c r="DI33" s="653"/>
      <c r="DJ33" s="653"/>
      <c r="DK33" s="654"/>
      <c r="DL33" s="632">
        <v>1156871</v>
      </c>
      <c r="DM33" s="653"/>
      <c r="DN33" s="653"/>
      <c r="DO33" s="653"/>
      <c r="DP33" s="653"/>
      <c r="DQ33" s="653"/>
      <c r="DR33" s="653"/>
      <c r="DS33" s="653"/>
      <c r="DT33" s="653"/>
      <c r="DU33" s="653"/>
      <c r="DV33" s="654"/>
      <c r="DW33" s="628">
        <v>39.5</v>
      </c>
      <c r="DX33" s="655"/>
      <c r="DY33" s="655"/>
      <c r="DZ33" s="655"/>
      <c r="EA33" s="655"/>
      <c r="EB33" s="655"/>
      <c r="EC33" s="656"/>
    </row>
    <row r="34" spans="2:133" ht="11.25" customHeight="1" x14ac:dyDescent="0.15">
      <c r="B34" s="620" t="s">
        <v>309</v>
      </c>
      <c r="C34" s="621"/>
      <c r="D34" s="621"/>
      <c r="E34" s="621"/>
      <c r="F34" s="621"/>
      <c r="G34" s="621"/>
      <c r="H34" s="621"/>
      <c r="I34" s="621"/>
      <c r="J34" s="621"/>
      <c r="K34" s="621"/>
      <c r="L34" s="621"/>
      <c r="M34" s="621"/>
      <c r="N34" s="621"/>
      <c r="O34" s="621"/>
      <c r="P34" s="621"/>
      <c r="Q34" s="622"/>
      <c r="R34" s="623">
        <v>46640</v>
      </c>
      <c r="S34" s="624"/>
      <c r="T34" s="624"/>
      <c r="U34" s="624"/>
      <c r="V34" s="624"/>
      <c r="W34" s="624"/>
      <c r="X34" s="624"/>
      <c r="Y34" s="625"/>
      <c r="Z34" s="626">
        <v>0.7</v>
      </c>
      <c r="AA34" s="626"/>
      <c r="AB34" s="626"/>
      <c r="AC34" s="626"/>
      <c r="AD34" s="627" t="s">
        <v>122</v>
      </c>
      <c r="AE34" s="627"/>
      <c r="AF34" s="627"/>
      <c r="AG34" s="627"/>
      <c r="AH34" s="627"/>
      <c r="AI34" s="627"/>
      <c r="AJ34" s="627"/>
      <c r="AK34" s="627"/>
      <c r="AL34" s="628" t="s">
        <v>122</v>
      </c>
      <c r="AM34" s="629"/>
      <c r="AN34" s="629"/>
      <c r="AO34" s="630"/>
      <c r="AP34" s="220"/>
      <c r="AQ34" s="221"/>
      <c r="AS34" s="218"/>
      <c r="AT34" s="218"/>
      <c r="AU34" s="218"/>
      <c r="AV34" s="218"/>
      <c r="AW34" s="218"/>
      <c r="AX34" s="218"/>
      <c r="AY34" s="218"/>
      <c r="AZ34" s="218"/>
      <c r="BA34" s="218"/>
      <c r="BB34" s="218"/>
      <c r="BC34" s="218"/>
      <c r="BD34" s="218"/>
      <c r="BE34" s="218"/>
      <c r="BF34" s="218"/>
      <c r="BG34" s="221"/>
      <c r="BH34" s="221"/>
      <c r="BI34" s="221"/>
      <c r="BJ34" s="221"/>
      <c r="BK34" s="221"/>
      <c r="BL34" s="221"/>
      <c r="BM34" s="221"/>
      <c r="BN34" s="221"/>
      <c r="BO34" s="221"/>
      <c r="BP34" s="221"/>
      <c r="BQ34" s="221"/>
      <c r="BR34" s="221"/>
      <c r="BS34" s="221"/>
      <c r="BT34" s="221"/>
      <c r="BU34" s="221"/>
      <c r="BV34" s="221"/>
      <c r="BW34" s="221"/>
      <c r="BX34" s="221"/>
      <c r="BY34" s="221"/>
      <c r="BZ34" s="221"/>
      <c r="CA34" s="221"/>
      <c r="CB34" s="221"/>
      <c r="CD34" s="620" t="s">
        <v>310</v>
      </c>
      <c r="CE34" s="621"/>
      <c r="CF34" s="621"/>
      <c r="CG34" s="621"/>
      <c r="CH34" s="621"/>
      <c r="CI34" s="621"/>
      <c r="CJ34" s="621"/>
      <c r="CK34" s="621"/>
      <c r="CL34" s="621"/>
      <c r="CM34" s="621"/>
      <c r="CN34" s="621"/>
      <c r="CO34" s="621"/>
      <c r="CP34" s="621"/>
      <c r="CQ34" s="622"/>
      <c r="CR34" s="623">
        <v>616744</v>
      </c>
      <c r="CS34" s="624"/>
      <c r="CT34" s="624"/>
      <c r="CU34" s="624"/>
      <c r="CV34" s="624"/>
      <c r="CW34" s="624"/>
      <c r="CX34" s="624"/>
      <c r="CY34" s="625"/>
      <c r="CZ34" s="628">
        <v>10.1</v>
      </c>
      <c r="DA34" s="655"/>
      <c r="DB34" s="655"/>
      <c r="DC34" s="658"/>
      <c r="DD34" s="632">
        <v>455052</v>
      </c>
      <c r="DE34" s="624"/>
      <c r="DF34" s="624"/>
      <c r="DG34" s="624"/>
      <c r="DH34" s="624"/>
      <c r="DI34" s="624"/>
      <c r="DJ34" s="624"/>
      <c r="DK34" s="625"/>
      <c r="DL34" s="632">
        <v>380792</v>
      </c>
      <c r="DM34" s="624"/>
      <c r="DN34" s="624"/>
      <c r="DO34" s="624"/>
      <c r="DP34" s="624"/>
      <c r="DQ34" s="624"/>
      <c r="DR34" s="624"/>
      <c r="DS34" s="624"/>
      <c r="DT34" s="624"/>
      <c r="DU34" s="624"/>
      <c r="DV34" s="625"/>
      <c r="DW34" s="628">
        <v>13</v>
      </c>
      <c r="DX34" s="655"/>
      <c r="DY34" s="655"/>
      <c r="DZ34" s="655"/>
      <c r="EA34" s="655"/>
      <c r="EB34" s="655"/>
      <c r="EC34" s="656"/>
    </row>
    <row r="35" spans="2:133" ht="11.25" customHeight="1" x14ac:dyDescent="0.15">
      <c r="B35" s="620" t="s">
        <v>311</v>
      </c>
      <c r="C35" s="621"/>
      <c r="D35" s="621"/>
      <c r="E35" s="621"/>
      <c r="F35" s="621"/>
      <c r="G35" s="621"/>
      <c r="H35" s="621"/>
      <c r="I35" s="621"/>
      <c r="J35" s="621"/>
      <c r="K35" s="621"/>
      <c r="L35" s="621"/>
      <c r="M35" s="621"/>
      <c r="N35" s="621"/>
      <c r="O35" s="621"/>
      <c r="P35" s="621"/>
      <c r="Q35" s="622"/>
      <c r="R35" s="623">
        <v>245412</v>
      </c>
      <c r="S35" s="624"/>
      <c r="T35" s="624"/>
      <c r="U35" s="624"/>
      <c r="V35" s="624"/>
      <c r="W35" s="624"/>
      <c r="X35" s="624"/>
      <c r="Y35" s="625"/>
      <c r="Z35" s="626">
        <v>3.9</v>
      </c>
      <c r="AA35" s="626"/>
      <c r="AB35" s="626"/>
      <c r="AC35" s="626"/>
      <c r="AD35" s="627" t="s">
        <v>122</v>
      </c>
      <c r="AE35" s="627"/>
      <c r="AF35" s="627"/>
      <c r="AG35" s="627"/>
      <c r="AH35" s="627"/>
      <c r="AI35" s="627"/>
      <c r="AJ35" s="627"/>
      <c r="AK35" s="627"/>
      <c r="AL35" s="628" t="s">
        <v>122</v>
      </c>
      <c r="AM35" s="629"/>
      <c r="AN35" s="629"/>
      <c r="AO35" s="630"/>
      <c r="AP35" s="222"/>
      <c r="AQ35" s="605" t="s">
        <v>312</v>
      </c>
      <c r="AR35" s="606"/>
      <c r="AS35" s="606"/>
      <c r="AT35" s="606"/>
      <c r="AU35" s="606"/>
      <c r="AV35" s="606"/>
      <c r="AW35" s="606"/>
      <c r="AX35" s="606"/>
      <c r="AY35" s="606"/>
      <c r="AZ35" s="606"/>
      <c r="BA35" s="606"/>
      <c r="BB35" s="606"/>
      <c r="BC35" s="606"/>
      <c r="BD35" s="606"/>
      <c r="BE35" s="606"/>
      <c r="BF35" s="607"/>
      <c r="BG35" s="605" t="s">
        <v>313</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314</v>
      </c>
      <c r="CE35" s="621"/>
      <c r="CF35" s="621"/>
      <c r="CG35" s="621"/>
      <c r="CH35" s="621"/>
      <c r="CI35" s="621"/>
      <c r="CJ35" s="621"/>
      <c r="CK35" s="621"/>
      <c r="CL35" s="621"/>
      <c r="CM35" s="621"/>
      <c r="CN35" s="621"/>
      <c r="CO35" s="621"/>
      <c r="CP35" s="621"/>
      <c r="CQ35" s="622"/>
      <c r="CR35" s="623">
        <v>175954</v>
      </c>
      <c r="CS35" s="653"/>
      <c r="CT35" s="653"/>
      <c r="CU35" s="653"/>
      <c r="CV35" s="653"/>
      <c r="CW35" s="653"/>
      <c r="CX35" s="653"/>
      <c r="CY35" s="654"/>
      <c r="CZ35" s="628">
        <v>2.9</v>
      </c>
      <c r="DA35" s="655"/>
      <c r="DB35" s="655"/>
      <c r="DC35" s="658"/>
      <c r="DD35" s="632">
        <v>159342</v>
      </c>
      <c r="DE35" s="653"/>
      <c r="DF35" s="653"/>
      <c r="DG35" s="653"/>
      <c r="DH35" s="653"/>
      <c r="DI35" s="653"/>
      <c r="DJ35" s="653"/>
      <c r="DK35" s="654"/>
      <c r="DL35" s="632">
        <v>155936</v>
      </c>
      <c r="DM35" s="653"/>
      <c r="DN35" s="653"/>
      <c r="DO35" s="653"/>
      <c r="DP35" s="653"/>
      <c r="DQ35" s="653"/>
      <c r="DR35" s="653"/>
      <c r="DS35" s="653"/>
      <c r="DT35" s="653"/>
      <c r="DU35" s="653"/>
      <c r="DV35" s="654"/>
      <c r="DW35" s="628">
        <v>5.3</v>
      </c>
      <c r="DX35" s="655"/>
      <c r="DY35" s="655"/>
      <c r="DZ35" s="655"/>
      <c r="EA35" s="655"/>
      <c r="EB35" s="655"/>
      <c r="EC35" s="656"/>
    </row>
    <row r="36" spans="2:133" ht="11.25" customHeight="1" x14ac:dyDescent="0.15">
      <c r="B36" s="620" t="s">
        <v>315</v>
      </c>
      <c r="C36" s="621"/>
      <c r="D36" s="621"/>
      <c r="E36" s="621"/>
      <c r="F36" s="621"/>
      <c r="G36" s="621"/>
      <c r="H36" s="621"/>
      <c r="I36" s="621"/>
      <c r="J36" s="621"/>
      <c r="K36" s="621"/>
      <c r="L36" s="621"/>
      <c r="M36" s="621"/>
      <c r="N36" s="621"/>
      <c r="O36" s="621"/>
      <c r="P36" s="621"/>
      <c r="Q36" s="622"/>
      <c r="R36" s="623">
        <v>9957</v>
      </c>
      <c r="S36" s="624"/>
      <c r="T36" s="624"/>
      <c r="U36" s="624"/>
      <c r="V36" s="624"/>
      <c r="W36" s="624"/>
      <c r="X36" s="624"/>
      <c r="Y36" s="625"/>
      <c r="Z36" s="626">
        <v>0.2</v>
      </c>
      <c r="AA36" s="626"/>
      <c r="AB36" s="626"/>
      <c r="AC36" s="626"/>
      <c r="AD36" s="627" t="s">
        <v>122</v>
      </c>
      <c r="AE36" s="627"/>
      <c r="AF36" s="627"/>
      <c r="AG36" s="627"/>
      <c r="AH36" s="627"/>
      <c r="AI36" s="627"/>
      <c r="AJ36" s="627"/>
      <c r="AK36" s="627"/>
      <c r="AL36" s="628" t="s">
        <v>122</v>
      </c>
      <c r="AM36" s="629"/>
      <c r="AN36" s="629"/>
      <c r="AO36" s="630"/>
      <c r="AP36" s="222"/>
      <c r="AQ36" s="685" t="s">
        <v>316</v>
      </c>
      <c r="AR36" s="686"/>
      <c r="AS36" s="686"/>
      <c r="AT36" s="686"/>
      <c r="AU36" s="686"/>
      <c r="AV36" s="686"/>
      <c r="AW36" s="686"/>
      <c r="AX36" s="686"/>
      <c r="AY36" s="687"/>
      <c r="AZ36" s="612">
        <v>658354</v>
      </c>
      <c r="BA36" s="613"/>
      <c r="BB36" s="613"/>
      <c r="BC36" s="613"/>
      <c r="BD36" s="613"/>
      <c r="BE36" s="613"/>
      <c r="BF36" s="688"/>
      <c r="BG36" s="609" t="s">
        <v>317</v>
      </c>
      <c r="BH36" s="610"/>
      <c r="BI36" s="610"/>
      <c r="BJ36" s="610"/>
      <c r="BK36" s="610"/>
      <c r="BL36" s="610"/>
      <c r="BM36" s="610"/>
      <c r="BN36" s="610"/>
      <c r="BO36" s="610"/>
      <c r="BP36" s="610"/>
      <c r="BQ36" s="610"/>
      <c r="BR36" s="610"/>
      <c r="BS36" s="610"/>
      <c r="BT36" s="610"/>
      <c r="BU36" s="611"/>
      <c r="BV36" s="612">
        <v>4102</v>
      </c>
      <c r="BW36" s="613"/>
      <c r="BX36" s="613"/>
      <c r="BY36" s="613"/>
      <c r="BZ36" s="613"/>
      <c r="CA36" s="613"/>
      <c r="CB36" s="688"/>
      <c r="CD36" s="620" t="s">
        <v>318</v>
      </c>
      <c r="CE36" s="621"/>
      <c r="CF36" s="621"/>
      <c r="CG36" s="621"/>
      <c r="CH36" s="621"/>
      <c r="CI36" s="621"/>
      <c r="CJ36" s="621"/>
      <c r="CK36" s="621"/>
      <c r="CL36" s="621"/>
      <c r="CM36" s="621"/>
      <c r="CN36" s="621"/>
      <c r="CO36" s="621"/>
      <c r="CP36" s="621"/>
      <c r="CQ36" s="622"/>
      <c r="CR36" s="623">
        <v>859325</v>
      </c>
      <c r="CS36" s="624"/>
      <c r="CT36" s="624"/>
      <c r="CU36" s="624"/>
      <c r="CV36" s="624"/>
      <c r="CW36" s="624"/>
      <c r="CX36" s="624"/>
      <c r="CY36" s="625"/>
      <c r="CZ36" s="628">
        <v>14</v>
      </c>
      <c r="DA36" s="655"/>
      <c r="DB36" s="655"/>
      <c r="DC36" s="658"/>
      <c r="DD36" s="632">
        <v>693457</v>
      </c>
      <c r="DE36" s="624"/>
      <c r="DF36" s="624"/>
      <c r="DG36" s="624"/>
      <c r="DH36" s="624"/>
      <c r="DI36" s="624"/>
      <c r="DJ36" s="624"/>
      <c r="DK36" s="625"/>
      <c r="DL36" s="632">
        <v>394078</v>
      </c>
      <c r="DM36" s="624"/>
      <c r="DN36" s="624"/>
      <c r="DO36" s="624"/>
      <c r="DP36" s="624"/>
      <c r="DQ36" s="624"/>
      <c r="DR36" s="624"/>
      <c r="DS36" s="624"/>
      <c r="DT36" s="624"/>
      <c r="DU36" s="624"/>
      <c r="DV36" s="625"/>
      <c r="DW36" s="628">
        <v>13.5</v>
      </c>
      <c r="DX36" s="655"/>
      <c r="DY36" s="655"/>
      <c r="DZ36" s="655"/>
      <c r="EA36" s="655"/>
      <c r="EB36" s="655"/>
      <c r="EC36" s="656"/>
    </row>
    <row r="37" spans="2:133" ht="11.25" customHeight="1" x14ac:dyDescent="0.15">
      <c r="B37" s="620" t="s">
        <v>319</v>
      </c>
      <c r="C37" s="621"/>
      <c r="D37" s="621"/>
      <c r="E37" s="621"/>
      <c r="F37" s="621"/>
      <c r="G37" s="621"/>
      <c r="H37" s="621"/>
      <c r="I37" s="621"/>
      <c r="J37" s="621"/>
      <c r="K37" s="621"/>
      <c r="L37" s="621"/>
      <c r="M37" s="621"/>
      <c r="N37" s="621"/>
      <c r="O37" s="621"/>
      <c r="P37" s="621"/>
      <c r="Q37" s="622"/>
      <c r="R37" s="623">
        <v>88331</v>
      </c>
      <c r="S37" s="624"/>
      <c r="T37" s="624"/>
      <c r="U37" s="624"/>
      <c r="V37" s="624"/>
      <c r="W37" s="624"/>
      <c r="X37" s="624"/>
      <c r="Y37" s="625"/>
      <c r="Z37" s="626">
        <v>1.4</v>
      </c>
      <c r="AA37" s="626"/>
      <c r="AB37" s="626"/>
      <c r="AC37" s="626"/>
      <c r="AD37" s="627">
        <v>9</v>
      </c>
      <c r="AE37" s="627"/>
      <c r="AF37" s="627"/>
      <c r="AG37" s="627"/>
      <c r="AH37" s="627"/>
      <c r="AI37" s="627"/>
      <c r="AJ37" s="627"/>
      <c r="AK37" s="627"/>
      <c r="AL37" s="628">
        <v>0</v>
      </c>
      <c r="AM37" s="629"/>
      <c r="AN37" s="629"/>
      <c r="AO37" s="630"/>
      <c r="AQ37" s="689" t="s">
        <v>320</v>
      </c>
      <c r="AR37" s="690"/>
      <c r="AS37" s="690"/>
      <c r="AT37" s="690"/>
      <c r="AU37" s="690"/>
      <c r="AV37" s="690"/>
      <c r="AW37" s="690"/>
      <c r="AX37" s="690"/>
      <c r="AY37" s="691"/>
      <c r="AZ37" s="623">
        <v>264657</v>
      </c>
      <c r="BA37" s="624"/>
      <c r="BB37" s="624"/>
      <c r="BC37" s="624"/>
      <c r="BD37" s="653"/>
      <c r="BE37" s="653"/>
      <c r="BF37" s="669"/>
      <c r="BG37" s="620" t="s">
        <v>321</v>
      </c>
      <c r="BH37" s="621"/>
      <c r="BI37" s="621"/>
      <c r="BJ37" s="621"/>
      <c r="BK37" s="621"/>
      <c r="BL37" s="621"/>
      <c r="BM37" s="621"/>
      <c r="BN37" s="621"/>
      <c r="BO37" s="621"/>
      <c r="BP37" s="621"/>
      <c r="BQ37" s="621"/>
      <c r="BR37" s="621"/>
      <c r="BS37" s="621"/>
      <c r="BT37" s="621"/>
      <c r="BU37" s="622"/>
      <c r="BV37" s="623">
        <v>3478</v>
      </c>
      <c r="BW37" s="624"/>
      <c r="BX37" s="624"/>
      <c r="BY37" s="624"/>
      <c r="BZ37" s="624"/>
      <c r="CA37" s="624"/>
      <c r="CB37" s="633"/>
      <c r="CD37" s="620" t="s">
        <v>322</v>
      </c>
      <c r="CE37" s="621"/>
      <c r="CF37" s="621"/>
      <c r="CG37" s="621"/>
      <c r="CH37" s="621"/>
      <c r="CI37" s="621"/>
      <c r="CJ37" s="621"/>
      <c r="CK37" s="621"/>
      <c r="CL37" s="621"/>
      <c r="CM37" s="621"/>
      <c r="CN37" s="621"/>
      <c r="CO37" s="621"/>
      <c r="CP37" s="621"/>
      <c r="CQ37" s="622"/>
      <c r="CR37" s="623">
        <v>195304</v>
      </c>
      <c r="CS37" s="653"/>
      <c r="CT37" s="653"/>
      <c r="CU37" s="653"/>
      <c r="CV37" s="653"/>
      <c r="CW37" s="653"/>
      <c r="CX37" s="653"/>
      <c r="CY37" s="654"/>
      <c r="CZ37" s="628">
        <v>3.2</v>
      </c>
      <c r="DA37" s="655"/>
      <c r="DB37" s="655"/>
      <c r="DC37" s="658"/>
      <c r="DD37" s="632">
        <v>195304</v>
      </c>
      <c r="DE37" s="653"/>
      <c r="DF37" s="653"/>
      <c r="DG37" s="653"/>
      <c r="DH37" s="653"/>
      <c r="DI37" s="653"/>
      <c r="DJ37" s="653"/>
      <c r="DK37" s="654"/>
      <c r="DL37" s="632">
        <v>177120</v>
      </c>
      <c r="DM37" s="653"/>
      <c r="DN37" s="653"/>
      <c r="DO37" s="653"/>
      <c r="DP37" s="653"/>
      <c r="DQ37" s="653"/>
      <c r="DR37" s="653"/>
      <c r="DS37" s="653"/>
      <c r="DT37" s="653"/>
      <c r="DU37" s="653"/>
      <c r="DV37" s="654"/>
      <c r="DW37" s="628">
        <v>6.1</v>
      </c>
      <c r="DX37" s="655"/>
      <c r="DY37" s="655"/>
      <c r="DZ37" s="655"/>
      <c r="EA37" s="655"/>
      <c r="EB37" s="655"/>
      <c r="EC37" s="656"/>
    </row>
    <row r="38" spans="2:133" ht="11.25" customHeight="1" x14ac:dyDescent="0.15">
      <c r="B38" s="620" t="s">
        <v>323</v>
      </c>
      <c r="C38" s="621"/>
      <c r="D38" s="621"/>
      <c r="E38" s="621"/>
      <c r="F38" s="621"/>
      <c r="G38" s="621"/>
      <c r="H38" s="621"/>
      <c r="I38" s="621"/>
      <c r="J38" s="621"/>
      <c r="K38" s="621"/>
      <c r="L38" s="621"/>
      <c r="M38" s="621"/>
      <c r="N38" s="621"/>
      <c r="O38" s="621"/>
      <c r="P38" s="621"/>
      <c r="Q38" s="622"/>
      <c r="R38" s="623">
        <v>1940010</v>
      </c>
      <c r="S38" s="624"/>
      <c r="T38" s="624"/>
      <c r="U38" s="624"/>
      <c r="V38" s="624"/>
      <c r="W38" s="624"/>
      <c r="X38" s="624"/>
      <c r="Y38" s="625"/>
      <c r="Z38" s="626">
        <v>30.9</v>
      </c>
      <c r="AA38" s="626"/>
      <c r="AB38" s="626"/>
      <c r="AC38" s="626"/>
      <c r="AD38" s="627" t="s">
        <v>122</v>
      </c>
      <c r="AE38" s="627"/>
      <c r="AF38" s="627"/>
      <c r="AG38" s="627"/>
      <c r="AH38" s="627"/>
      <c r="AI38" s="627"/>
      <c r="AJ38" s="627"/>
      <c r="AK38" s="627"/>
      <c r="AL38" s="628" t="s">
        <v>122</v>
      </c>
      <c r="AM38" s="629"/>
      <c r="AN38" s="629"/>
      <c r="AO38" s="630"/>
      <c r="AQ38" s="689" t="s">
        <v>324</v>
      </c>
      <c r="AR38" s="690"/>
      <c r="AS38" s="690"/>
      <c r="AT38" s="690"/>
      <c r="AU38" s="690"/>
      <c r="AV38" s="690"/>
      <c r="AW38" s="690"/>
      <c r="AX38" s="690"/>
      <c r="AY38" s="691"/>
      <c r="AZ38" s="623">
        <v>135500</v>
      </c>
      <c r="BA38" s="624"/>
      <c r="BB38" s="624"/>
      <c r="BC38" s="624"/>
      <c r="BD38" s="653"/>
      <c r="BE38" s="653"/>
      <c r="BF38" s="669"/>
      <c r="BG38" s="620" t="s">
        <v>325</v>
      </c>
      <c r="BH38" s="621"/>
      <c r="BI38" s="621"/>
      <c r="BJ38" s="621"/>
      <c r="BK38" s="621"/>
      <c r="BL38" s="621"/>
      <c r="BM38" s="621"/>
      <c r="BN38" s="621"/>
      <c r="BO38" s="621"/>
      <c r="BP38" s="621"/>
      <c r="BQ38" s="621"/>
      <c r="BR38" s="621"/>
      <c r="BS38" s="621"/>
      <c r="BT38" s="621"/>
      <c r="BU38" s="622"/>
      <c r="BV38" s="623">
        <v>349</v>
      </c>
      <c r="BW38" s="624"/>
      <c r="BX38" s="624"/>
      <c r="BY38" s="624"/>
      <c r="BZ38" s="624"/>
      <c r="CA38" s="624"/>
      <c r="CB38" s="633"/>
      <c r="CD38" s="620" t="s">
        <v>326</v>
      </c>
      <c r="CE38" s="621"/>
      <c r="CF38" s="621"/>
      <c r="CG38" s="621"/>
      <c r="CH38" s="621"/>
      <c r="CI38" s="621"/>
      <c r="CJ38" s="621"/>
      <c r="CK38" s="621"/>
      <c r="CL38" s="621"/>
      <c r="CM38" s="621"/>
      <c r="CN38" s="621"/>
      <c r="CO38" s="621"/>
      <c r="CP38" s="621"/>
      <c r="CQ38" s="622"/>
      <c r="CR38" s="623">
        <v>393697</v>
      </c>
      <c r="CS38" s="624"/>
      <c r="CT38" s="624"/>
      <c r="CU38" s="624"/>
      <c r="CV38" s="624"/>
      <c r="CW38" s="624"/>
      <c r="CX38" s="624"/>
      <c r="CY38" s="625"/>
      <c r="CZ38" s="628">
        <v>6.4</v>
      </c>
      <c r="DA38" s="655"/>
      <c r="DB38" s="655"/>
      <c r="DC38" s="658"/>
      <c r="DD38" s="632">
        <v>367506</v>
      </c>
      <c r="DE38" s="624"/>
      <c r="DF38" s="624"/>
      <c r="DG38" s="624"/>
      <c r="DH38" s="624"/>
      <c r="DI38" s="624"/>
      <c r="DJ38" s="624"/>
      <c r="DK38" s="625"/>
      <c r="DL38" s="632">
        <v>226065</v>
      </c>
      <c r="DM38" s="624"/>
      <c r="DN38" s="624"/>
      <c r="DO38" s="624"/>
      <c r="DP38" s="624"/>
      <c r="DQ38" s="624"/>
      <c r="DR38" s="624"/>
      <c r="DS38" s="624"/>
      <c r="DT38" s="624"/>
      <c r="DU38" s="624"/>
      <c r="DV38" s="625"/>
      <c r="DW38" s="628">
        <v>7.7</v>
      </c>
      <c r="DX38" s="655"/>
      <c r="DY38" s="655"/>
      <c r="DZ38" s="655"/>
      <c r="EA38" s="655"/>
      <c r="EB38" s="655"/>
      <c r="EC38" s="656"/>
    </row>
    <row r="39" spans="2:133" ht="11.25" customHeight="1" x14ac:dyDescent="0.15">
      <c r="B39" s="620" t="s">
        <v>327</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9" t="s">
        <v>328</v>
      </c>
      <c r="AR39" s="690"/>
      <c r="AS39" s="690"/>
      <c r="AT39" s="690"/>
      <c r="AU39" s="690"/>
      <c r="AV39" s="690"/>
      <c r="AW39" s="690"/>
      <c r="AX39" s="690"/>
      <c r="AY39" s="691"/>
      <c r="AZ39" s="623">
        <v>129131</v>
      </c>
      <c r="BA39" s="624"/>
      <c r="BB39" s="624"/>
      <c r="BC39" s="624"/>
      <c r="BD39" s="653"/>
      <c r="BE39" s="653"/>
      <c r="BF39" s="669"/>
      <c r="BG39" s="620" t="s">
        <v>329</v>
      </c>
      <c r="BH39" s="621"/>
      <c r="BI39" s="621"/>
      <c r="BJ39" s="621"/>
      <c r="BK39" s="621"/>
      <c r="BL39" s="621"/>
      <c r="BM39" s="621"/>
      <c r="BN39" s="621"/>
      <c r="BO39" s="621"/>
      <c r="BP39" s="621"/>
      <c r="BQ39" s="621"/>
      <c r="BR39" s="621"/>
      <c r="BS39" s="621"/>
      <c r="BT39" s="621"/>
      <c r="BU39" s="622"/>
      <c r="BV39" s="623">
        <v>544</v>
      </c>
      <c r="BW39" s="624"/>
      <c r="BX39" s="624"/>
      <c r="BY39" s="624"/>
      <c r="BZ39" s="624"/>
      <c r="CA39" s="624"/>
      <c r="CB39" s="633"/>
      <c r="CD39" s="620" t="s">
        <v>330</v>
      </c>
      <c r="CE39" s="621"/>
      <c r="CF39" s="621"/>
      <c r="CG39" s="621"/>
      <c r="CH39" s="621"/>
      <c r="CI39" s="621"/>
      <c r="CJ39" s="621"/>
      <c r="CK39" s="621"/>
      <c r="CL39" s="621"/>
      <c r="CM39" s="621"/>
      <c r="CN39" s="621"/>
      <c r="CO39" s="621"/>
      <c r="CP39" s="621"/>
      <c r="CQ39" s="622"/>
      <c r="CR39" s="623">
        <v>92814</v>
      </c>
      <c r="CS39" s="653"/>
      <c r="CT39" s="653"/>
      <c r="CU39" s="653"/>
      <c r="CV39" s="653"/>
      <c r="CW39" s="653"/>
      <c r="CX39" s="653"/>
      <c r="CY39" s="654"/>
      <c r="CZ39" s="628">
        <v>1.5</v>
      </c>
      <c r="DA39" s="655"/>
      <c r="DB39" s="655"/>
      <c r="DC39" s="658"/>
      <c r="DD39" s="632">
        <v>25695</v>
      </c>
      <c r="DE39" s="653"/>
      <c r="DF39" s="653"/>
      <c r="DG39" s="653"/>
      <c r="DH39" s="653"/>
      <c r="DI39" s="653"/>
      <c r="DJ39" s="653"/>
      <c r="DK39" s="654"/>
      <c r="DL39" s="632" t="s">
        <v>122</v>
      </c>
      <c r="DM39" s="653"/>
      <c r="DN39" s="653"/>
      <c r="DO39" s="653"/>
      <c r="DP39" s="653"/>
      <c r="DQ39" s="653"/>
      <c r="DR39" s="653"/>
      <c r="DS39" s="653"/>
      <c r="DT39" s="653"/>
      <c r="DU39" s="653"/>
      <c r="DV39" s="654"/>
      <c r="DW39" s="628" t="s">
        <v>122</v>
      </c>
      <c r="DX39" s="655"/>
      <c r="DY39" s="655"/>
      <c r="DZ39" s="655"/>
      <c r="EA39" s="655"/>
      <c r="EB39" s="655"/>
      <c r="EC39" s="656"/>
    </row>
    <row r="40" spans="2:133" ht="11.25" customHeight="1" x14ac:dyDescent="0.15">
      <c r="B40" s="620" t="s">
        <v>331</v>
      </c>
      <c r="C40" s="621"/>
      <c r="D40" s="621"/>
      <c r="E40" s="621"/>
      <c r="F40" s="621"/>
      <c r="G40" s="621"/>
      <c r="H40" s="621"/>
      <c r="I40" s="621"/>
      <c r="J40" s="621"/>
      <c r="K40" s="621"/>
      <c r="L40" s="621"/>
      <c r="M40" s="621"/>
      <c r="N40" s="621"/>
      <c r="O40" s="621"/>
      <c r="P40" s="621"/>
      <c r="Q40" s="622"/>
      <c r="R40" s="623">
        <v>10210</v>
      </c>
      <c r="S40" s="624"/>
      <c r="T40" s="624"/>
      <c r="U40" s="624"/>
      <c r="V40" s="624"/>
      <c r="W40" s="624"/>
      <c r="X40" s="624"/>
      <c r="Y40" s="625"/>
      <c r="Z40" s="626">
        <v>0.2</v>
      </c>
      <c r="AA40" s="626"/>
      <c r="AB40" s="626"/>
      <c r="AC40" s="626"/>
      <c r="AD40" s="627" t="s">
        <v>122</v>
      </c>
      <c r="AE40" s="627"/>
      <c r="AF40" s="627"/>
      <c r="AG40" s="627"/>
      <c r="AH40" s="627"/>
      <c r="AI40" s="627"/>
      <c r="AJ40" s="627"/>
      <c r="AK40" s="627"/>
      <c r="AL40" s="628" t="s">
        <v>122</v>
      </c>
      <c r="AM40" s="629"/>
      <c r="AN40" s="629"/>
      <c r="AO40" s="630"/>
      <c r="AQ40" s="689" t="s">
        <v>332</v>
      </c>
      <c r="AR40" s="690"/>
      <c r="AS40" s="690"/>
      <c r="AT40" s="690"/>
      <c r="AU40" s="690"/>
      <c r="AV40" s="690"/>
      <c r="AW40" s="690"/>
      <c r="AX40" s="690"/>
      <c r="AY40" s="691"/>
      <c r="AZ40" s="623" t="s">
        <v>122</v>
      </c>
      <c r="BA40" s="624"/>
      <c r="BB40" s="624"/>
      <c r="BC40" s="624"/>
      <c r="BD40" s="653"/>
      <c r="BE40" s="653"/>
      <c r="BF40" s="669"/>
      <c r="BG40" s="673" t="s">
        <v>333</v>
      </c>
      <c r="BH40" s="674"/>
      <c r="BI40" s="674"/>
      <c r="BJ40" s="674"/>
      <c r="BK40" s="674"/>
      <c r="BL40" s="223"/>
      <c r="BM40" s="621" t="s">
        <v>334</v>
      </c>
      <c r="BN40" s="621"/>
      <c r="BO40" s="621"/>
      <c r="BP40" s="621"/>
      <c r="BQ40" s="621"/>
      <c r="BR40" s="621"/>
      <c r="BS40" s="621"/>
      <c r="BT40" s="621"/>
      <c r="BU40" s="622"/>
      <c r="BV40" s="623">
        <v>148</v>
      </c>
      <c r="BW40" s="624"/>
      <c r="BX40" s="624"/>
      <c r="BY40" s="624"/>
      <c r="BZ40" s="624"/>
      <c r="CA40" s="624"/>
      <c r="CB40" s="633"/>
      <c r="CD40" s="620" t="s">
        <v>335</v>
      </c>
      <c r="CE40" s="621"/>
      <c r="CF40" s="621"/>
      <c r="CG40" s="621"/>
      <c r="CH40" s="621"/>
      <c r="CI40" s="621"/>
      <c r="CJ40" s="621"/>
      <c r="CK40" s="621"/>
      <c r="CL40" s="621"/>
      <c r="CM40" s="621"/>
      <c r="CN40" s="621"/>
      <c r="CO40" s="621"/>
      <c r="CP40" s="621"/>
      <c r="CQ40" s="622"/>
      <c r="CR40" s="623">
        <v>20000</v>
      </c>
      <c r="CS40" s="624"/>
      <c r="CT40" s="624"/>
      <c r="CU40" s="624"/>
      <c r="CV40" s="624"/>
      <c r="CW40" s="624"/>
      <c r="CX40" s="624"/>
      <c r="CY40" s="625"/>
      <c r="CZ40" s="628">
        <v>0.3</v>
      </c>
      <c r="DA40" s="655"/>
      <c r="DB40" s="655"/>
      <c r="DC40" s="658"/>
      <c r="DD40" s="632" t="s">
        <v>122</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5"/>
      <c r="DY40" s="655"/>
      <c r="DZ40" s="655"/>
      <c r="EA40" s="655"/>
      <c r="EB40" s="655"/>
      <c r="EC40" s="656"/>
    </row>
    <row r="41" spans="2:133" ht="11.25" customHeight="1" x14ac:dyDescent="0.15">
      <c r="B41" s="644" t="s">
        <v>336</v>
      </c>
      <c r="C41" s="645"/>
      <c r="D41" s="645"/>
      <c r="E41" s="645"/>
      <c r="F41" s="645"/>
      <c r="G41" s="645"/>
      <c r="H41" s="645"/>
      <c r="I41" s="645"/>
      <c r="J41" s="645"/>
      <c r="K41" s="645"/>
      <c r="L41" s="645"/>
      <c r="M41" s="645"/>
      <c r="N41" s="645"/>
      <c r="O41" s="645"/>
      <c r="P41" s="645"/>
      <c r="Q41" s="646"/>
      <c r="R41" s="698">
        <v>6276581</v>
      </c>
      <c r="S41" s="699"/>
      <c r="T41" s="699"/>
      <c r="U41" s="699"/>
      <c r="V41" s="699"/>
      <c r="W41" s="699"/>
      <c r="X41" s="699"/>
      <c r="Y41" s="700"/>
      <c r="Z41" s="701">
        <v>100</v>
      </c>
      <c r="AA41" s="701"/>
      <c r="AB41" s="701"/>
      <c r="AC41" s="701"/>
      <c r="AD41" s="702">
        <v>2917195</v>
      </c>
      <c r="AE41" s="702"/>
      <c r="AF41" s="702"/>
      <c r="AG41" s="702"/>
      <c r="AH41" s="702"/>
      <c r="AI41" s="702"/>
      <c r="AJ41" s="702"/>
      <c r="AK41" s="702"/>
      <c r="AL41" s="703">
        <v>100</v>
      </c>
      <c r="AM41" s="683"/>
      <c r="AN41" s="683"/>
      <c r="AO41" s="704"/>
      <c r="AQ41" s="689" t="s">
        <v>337</v>
      </c>
      <c r="AR41" s="690"/>
      <c r="AS41" s="690"/>
      <c r="AT41" s="690"/>
      <c r="AU41" s="690"/>
      <c r="AV41" s="690"/>
      <c r="AW41" s="690"/>
      <c r="AX41" s="690"/>
      <c r="AY41" s="691"/>
      <c r="AZ41" s="623">
        <v>29609</v>
      </c>
      <c r="BA41" s="624"/>
      <c r="BB41" s="624"/>
      <c r="BC41" s="624"/>
      <c r="BD41" s="653"/>
      <c r="BE41" s="653"/>
      <c r="BF41" s="669"/>
      <c r="BG41" s="673"/>
      <c r="BH41" s="674"/>
      <c r="BI41" s="674"/>
      <c r="BJ41" s="674"/>
      <c r="BK41" s="674"/>
      <c r="BL41" s="223"/>
      <c r="BM41" s="621" t="s">
        <v>338</v>
      </c>
      <c r="BN41" s="621"/>
      <c r="BO41" s="621"/>
      <c r="BP41" s="621"/>
      <c r="BQ41" s="621"/>
      <c r="BR41" s="621"/>
      <c r="BS41" s="621"/>
      <c r="BT41" s="621"/>
      <c r="BU41" s="622"/>
      <c r="BV41" s="623" t="s">
        <v>122</v>
      </c>
      <c r="BW41" s="624"/>
      <c r="BX41" s="624"/>
      <c r="BY41" s="624"/>
      <c r="BZ41" s="624"/>
      <c r="CA41" s="624"/>
      <c r="CB41" s="633"/>
      <c r="CD41" s="620" t="s">
        <v>339</v>
      </c>
      <c r="CE41" s="621"/>
      <c r="CF41" s="621"/>
      <c r="CG41" s="621"/>
      <c r="CH41" s="621"/>
      <c r="CI41" s="621"/>
      <c r="CJ41" s="621"/>
      <c r="CK41" s="621"/>
      <c r="CL41" s="621"/>
      <c r="CM41" s="621"/>
      <c r="CN41" s="621"/>
      <c r="CO41" s="621"/>
      <c r="CP41" s="621"/>
      <c r="CQ41" s="622"/>
      <c r="CR41" s="623" t="s">
        <v>122</v>
      </c>
      <c r="CS41" s="653"/>
      <c r="CT41" s="653"/>
      <c r="CU41" s="653"/>
      <c r="CV41" s="653"/>
      <c r="CW41" s="653"/>
      <c r="CX41" s="653"/>
      <c r="CY41" s="654"/>
      <c r="CZ41" s="628" t="s">
        <v>122</v>
      </c>
      <c r="DA41" s="655"/>
      <c r="DB41" s="655"/>
      <c r="DC41" s="658"/>
      <c r="DD41" s="632" t="s">
        <v>122</v>
      </c>
      <c r="DE41" s="653"/>
      <c r="DF41" s="653"/>
      <c r="DG41" s="653"/>
      <c r="DH41" s="653"/>
      <c r="DI41" s="653"/>
      <c r="DJ41" s="653"/>
      <c r="DK41" s="654"/>
      <c r="DL41" s="692"/>
      <c r="DM41" s="693"/>
      <c r="DN41" s="693"/>
      <c r="DO41" s="693"/>
      <c r="DP41" s="693"/>
      <c r="DQ41" s="693"/>
      <c r="DR41" s="693"/>
      <c r="DS41" s="693"/>
      <c r="DT41" s="693"/>
      <c r="DU41" s="693"/>
      <c r="DV41" s="694"/>
      <c r="DW41" s="695"/>
      <c r="DX41" s="696"/>
      <c r="DY41" s="696"/>
      <c r="DZ41" s="696"/>
      <c r="EA41" s="696"/>
      <c r="EB41" s="696"/>
      <c r="EC41" s="697"/>
    </row>
    <row r="42" spans="2:133" ht="11.25" customHeight="1" x14ac:dyDescent="0.15">
      <c r="AQ42" s="705" t="s">
        <v>340</v>
      </c>
      <c r="AR42" s="706"/>
      <c r="AS42" s="706"/>
      <c r="AT42" s="706"/>
      <c r="AU42" s="706"/>
      <c r="AV42" s="706"/>
      <c r="AW42" s="706"/>
      <c r="AX42" s="706"/>
      <c r="AY42" s="707"/>
      <c r="AZ42" s="698">
        <v>99457</v>
      </c>
      <c r="BA42" s="699"/>
      <c r="BB42" s="699"/>
      <c r="BC42" s="699"/>
      <c r="BD42" s="682"/>
      <c r="BE42" s="682"/>
      <c r="BF42" s="684"/>
      <c r="BG42" s="675"/>
      <c r="BH42" s="676"/>
      <c r="BI42" s="676"/>
      <c r="BJ42" s="676"/>
      <c r="BK42" s="676"/>
      <c r="BL42" s="224"/>
      <c r="BM42" s="645" t="s">
        <v>341</v>
      </c>
      <c r="BN42" s="645"/>
      <c r="BO42" s="645"/>
      <c r="BP42" s="645"/>
      <c r="BQ42" s="645"/>
      <c r="BR42" s="645"/>
      <c r="BS42" s="645"/>
      <c r="BT42" s="645"/>
      <c r="BU42" s="646"/>
      <c r="BV42" s="698">
        <v>308</v>
      </c>
      <c r="BW42" s="699"/>
      <c r="BX42" s="699"/>
      <c r="BY42" s="699"/>
      <c r="BZ42" s="699"/>
      <c r="CA42" s="699"/>
      <c r="CB42" s="708"/>
      <c r="CD42" s="620" t="s">
        <v>342</v>
      </c>
      <c r="CE42" s="621"/>
      <c r="CF42" s="621"/>
      <c r="CG42" s="621"/>
      <c r="CH42" s="621"/>
      <c r="CI42" s="621"/>
      <c r="CJ42" s="621"/>
      <c r="CK42" s="621"/>
      <c r="CL42" s="621"/>
      <c r="CM42" s="621"/>
      <c r="CN42" s="621"/>
      <c r="CO42" s="621"/>
      <c r="CP42" s="621"/>
      <c r="CQ42" s="622"/>
      <c r="CR42" s="623">
        <v>2403390</v>
      </c>
      <c r="CS42" s="653"/>
      <c r="CT42" s="653"/>
      <c r="CU42" s="653"/>
      <c r="CV42" s="653"/>
      <c r="CW42" s="653"/>
      <c r="CX42" s="653"/>
      <c r="CY42" s="654"/>
      <c r="CZ42" s="628">
        <v>39.200000000000003</v>
      </c>
      <c r="DA42" s="655"/>
      <c r="DB42" s="655"/>
      <c r="DC42" s="658"/>
      <c r="DD42" s="632">
        <v>150902</v>
      </c>
      <c r="DE42" s="653"/>
      <c r="DF42" s="653"/>
      <c r="DG42" s="653"/>
      <c r="DH42" s="653"/>
      <c r="DI42" s="653"/>
      <c r="DJ42" s="653"/>
      <c r="DK42" s="654"/>
      <c r="DL42" s="692"/>
      <c r="DM42" s="693"/>
      <c r="DN42" s="693"/>
      <c r="DO42" s="693"/>
      <c r="DP42" s="693"/>
      <c r="DQ42" s="693"/>
      <c r="DR42" s="693"/>
      <c r="DS42" s="693"/>
      <c r="DT42" s="693"/>
      <c r="DU42" s="693"/>
      <c r="DV42" s="694"/>
      <c r="DW42" s="695"/>
      <c r="DX42" s="696"/>
      <c r="DY42" s="696"/>
      <c r="DZ42" s="696"/>
      <c r="EA42" s="696"/>
      <c r="EB42" s="696"/>
      <c r="EC42" s="697"/>
    </row>
    <row r="43" spans="2:133" ht="11.25" customHeight="1" x14ac:dyDescent="0.15">
      <c r="B43" s="214" t="s">
        <v>343</v>
      </c>
      <c r="CD43" s="620" t="s">
        <v>344</v>
      </c>
      <c r="CE43" s="621"/>
      <c r="CF43" s="621"/>
      <c r="CG43" s="621"/>
      <c r="CH43" s="621"/>
      <c r="CI43" s="621"/>
      <c r="CJ43" s="621"/>
      <c r="CK43" s="621"/>
      <c r="CL43" s="621"/>
      <c r="CM43" s="621"/>
      <c r="CN43" s="621"/>
      <c r="CO43" s="621"/>
      <c r="CP43" s="621"/>
      <c r="CQ43" s="622"/>
      <c r="CR43" s="623">
        <v>41658</v>
      </c>
      <c r="CS43" s="653"/>
      <c r="CT43" s="653"/>
      <c r="CU43" s="653"/>
      <c r="CV43" s="653"/>
      <c r="CW43" s="653"/>
      <c r="CX43" s="653"/>
      <c r="CY43" s="654"/>
      <c r="CZ43" s="628">
        <v>0.7</v>
      </c>
      <c r="DA43" s="655"/>
      <c r="DB43" s="655"/>
      <c r="DC43" s="658"/>
      <c r="DD43" s="632">
        <v>41658</v>
      </c>
      <c r="DE43" s="653"/>
      <c r="DF43" s="653"/>
      <c r="DG43" s="653"/>
      <c r="DH43" s="653"/>
      <c r="DI43" s="653"/>
      <c r="DJ43" s="653"/>
      <c r="DK43" s="654"/>
      <c r="DL43" s="692"/>
      <c r="DM43" s="693"/>
      <c r="DN43" s="693"/>
      <c r="DO43" s="693"/>
      <c r="DP43" s="693"/>
      <c r="DQ43" s="693"/>
      <c r="DR43" s="693"/>
      <c r="DS43" s="693"/>
      <c r="DT43" s="693"/>
      <c r="DU43" s="693"/>
      <c r="DV43" s="694"/>
      <c r="DW43" s="695"/>
      <c r="DX43" s="696"/>
      <c r="DY43" s="696"/>
      <c r="DZ43" s="696"/>
      <c r="EA43" s="696"/>
      <c r="EB43" s="696"/>
      <c r="EC43" s="697"/>
    </row>
    <row r="44" spans="2:133" ht="11.25" customHeight="1" x14ac:dyDescent="0.15">
      <c r="B44" s="709" t="s">
        <v>345</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61" t="s">
        <v>293</v>
      </c>
      <c r="CE44" s="662"/>
      <c r="CF44" s="620" t="s">
        <v>346</v>
      </c>
      <c r="CG44" s="621"/>
      <c r="CH44" s="621"/>
      <c r="CI44" s="621"/>
      <c r="CJ44" s="621"/>
      <c r="CK44" s="621"/>
      <c r="CL44" s="621"/>
      <c r="CM44" s="621"/>
      <c r="CN44" s="621"/>
      <c r="CO44" s="621"/>
      <c r="CP44" s="621"/>
      <c r="CQ44" s="622"/>
      <c r="CR44" s="623">
        <v>2377774</v>
      </c>
      <c r="CS44" s="624"/>
      <c r="CT44" s="624"/>
      <c r="CU44" s="624"/>
      <c r="CV44" s="624"/>
      <c r="CW44" s="624"/>
      <c r="CX44" s="624"/>
      <c r="CY44" s="625"/>
      <c r="CZ44" s="628">
        <v>38.799999999999997</v>
      </c>
      <c r="DA44" s="629"/>
      <c r="DB44" s="629"/>
      <c r="DC44" s="635"/>
      <c r="DD44" s="632">
        <v>147946</v>
      </c>
      <c r="DE44" s="624"/>
      <c r="DF44" s="624"/>
      <c r="DG44" s="624"/>
      <c r="DH44" s="624"/>
      <c r="DI44" s="624"/>
      <c r="DJ44" s="624"/>
      <c r="DK44" s="625"/>
      <c r="DL44" s="692"/>
      <c r="DM44" s="693"/>
      <c r="DN44" s="693"/>
      <c r="DO44" s="693"/>
      <c r="DP44" s="693"/>
      <c r="DQ44" s="693"/>
      <c r="DR44" s="693"/>
      <c r="DS44" s="693"/>
      <c r="DT44" s="693"/>
      <c r="DU44" s="693"/>
      <c r="DV44" s="694"/>
      <c r="DW44" s="695"/>
      <c r="DX44" s="696"/>
      <c r="DY44" s="696"/>
      <c r="DZ44" s="696"/>
      <c r="EA44" s="696"/>
      <c r="EB44" s="696"/>
      <c r="EC44" s="697"/>
    </row>
    <row r="45" spans="2:133" ht="11.25" customHeight="1" x14ac:dyDescent="0.15">
      <c r="B45" s="709" t="s">
        <v>347</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3"/>
      <c r="CE45" s="664"/>
      <c r="CF45" s="620" t="s">
        <v>348</v>
      </c>
      <c r="CG45" s="621"/>
      <c r="CH45" s="621"/>
      <c r="CI45" s="621"/>
      <c r="CJ45" s="621"/>
      <c r="CK45" s="621"/>
      <c r="CL45" s="621"/>
      <c r="CM45" s="621"/>
      <c r="CN45" s="621"/>
      <c r="CO45" s="621"/>
      <c r="CP45" s="621"/>
      <c r="CQ45" s="622"/>
      <c r="CR45" s="623">
        <v>182777</v>
      </c>
      <c r="CS45" s="653"/>
      <c r="CT45" s="653"/>
      <c r="CU45" s="653"/>
      <c r="CV45" s="653"/>
      <c r="CW45" s="653"/>
      <c r="CX45" s="653"/>
      <c r="CY45" s="654"/>
      <c r="CZ45" s="628">
        <v>3</v>
      </c>
      <c r="DA45" s="655"/>
      <c r="DB45" s="655"/>
      <c r="DC45" s="658"/>
      <c r="DD45" s="632">
        <v>7408</v>
      </c>
      <c r="DE45" s="653"/>
      <c r="DF45" s="653"/>
      <c r="DG45" s="653"/>
      <c r="DH45" s="653"/>
      <c r="DI45" s="653"/>
      <c r="DJ45" s="653"/>
      <c r="DK45" s="654"/>
      <c r="DL45" s="692"/>
      <c r="DM45" s="693"/>
      <c r="DN45" s="693"/>
      <c r="DO45" s="693"/>
      <c r="DP45" s="693"/>
      <c r="DQ45" s="693"/>
      <c r="DR45" s="693"/>
      <c r="DS45" s="693"/>
      <c r="DT45" s="693"/>
      <c r="DU45" s="693"/>
      <c r="DV45" s="694"/>
      <c r="DW45" s="695"/>
      <c r="DX45" s="696"/>
      <c r="DY45" s="696"/>
      <c r="DZ45" s="696"/>
      <c r="EA45" s="696"/>
      <c r="EB45" s="696"/>
      <c r="EC45" s="697"/>
    </row>
    <row r="46" spans="2:133" ht="11.25" customHeight="1" x14ac:dyDescent="0.15">
      <c r="B46" s="225"/>
      <c r="CD46" s="663"/>
      <c r="CE46" s="664"/>
      <c r="CF46" s="620" t="s">
        <v>349</v>
      </c>
      <c r="CG46" s="621"/>
      <c r="CH46" s="621"/>
      <c r="CI46" s="621"/>
      <c r="CJ46" s="621"/>
      <c r="CK46" s="621"/>
      <c r="CL46" s="621"/>
      <c r="CM46" s="621"/>
      <c r="CN46" s="621"/>
      <c r="CO46" s="621"/>
      <c r="CP46" s="621"/>
      <c r="CQ46" s="622"/>
      <c r="CR46" s="623">
        <v>2194997</v>
      </c>
      <c r="CS46" s="624"/>
      <c r="CT46" s="624"/>
      <c r="CU46" s="624"/>
      <c r="CV46" s="624"/>
      <c r="CW46" s="624"/>
      <c r="CX46" s="624"/>
      <c r="CY46" s="625"/>
      <c r="CZ46" s="628">
        <v>35.799999999999997</v>
      </c>
      <c r="DA46" s="629"/>
      <c r="DB46" s="629"/>
      <c r="DC46" s="635"/>
      <c r="DD46" s="632">
        <v>140538</v>
      </c>
      <c r="DE46" s="624"/>
      <c r="DF46" s="624"/>
      <c r="DG46" s="624"/>
      <c r="DH46" s="624"/>
      <c r="DI46" s="624"/>
      <c r="DJ46" s="624"/>
      <c r="DK46" s="625"/>
      <c r="DL46" s="692"/>
      <c r="DM46" s="693"/>
      <c r="DN46" s="693"/>
      <c r="DO46" s="693"/>
      <c r="DP46" s="693"/>
      <c r="DQ46" s="693"/>
      <c r="DR46" s="693"/>
      <c r="DS46" s="693"/>
      <c r="DT46" s="693"/>
      <c r="DU46" s="693"/>
      <c r="DV46" s="694"/>
      <c r="DW46" s="695"/>
      <c r="DX46" s="696"/>
      <c r="DY46" s="696"/>
      <c r="DZ46" s="696"/>
      <c r="EA46" s="696"/>
      <c r="EB46" s="696"/>
      <c r="EC46" s="697"/>
    </row>
    <row r="47" spans="2:133" ht="11.25" customHeight="1" x14ac:dyDescent="0.15">
      <c r="B47" s="225"/>
      <c r="CD47" s="663"/>
      <c r="CE47" s="664"/>
      <c r="CF47" s="620" t="s">
        <v>350</v>
      </c>
      <c r="CG47" s="621"/>
      <c r="CH47" s="621"/>
      <c r="CI47" s="621"/>
      <c r="CJ47" s="621"/>
      <c r="CK47" s="621"/>
      <c r="CL47" s="621"/>
      <c r="CM47" s="621"/>
      <c r="CN47" s="621"/>
      <c r="CO47" s="621"/>
      <c r="CP47" s="621"/>
      <c r="CQ47" s="622"/>
      <c r="CR47" s="623">
        <v>25616</v>
      </c>
      <c r="CS47" s="653"/>
      <c r="CT47" s="653"/>
      <c r="CU47" s="653"/>
      <c r="CV47" s="653"/>
      <c r="CW47" s="653"/>
      <c r="CX47" s="653"/>
      <c r="CY47" s="654"/>
      <c r="CZ47" s="628">
        <v>0.4</v>
      </c>
      <c r="DA47" s="655"/>
      <c r="DB47" s="655"/>
      <c r="DC47" s="658"/>
      <c r="DD47" s="632">
        <v>2956</v>
      </c>
      <c r="DE47" s="653"/>
      <c r="DF47" s="653"/>
      <c r="DG47" s="653"/>
      <c r="DH47" s="653"/>
      <c r="DI47" s="653"/>
      <c r="DJ47" s="653"/>
      <c r="DK47" s="654"/>
      <c r="DL47" s="692"/>
      <c r="DM47" s="693"/>
      <c r="DN47" s="693"/>
      <c r="DO47" s="693"/>
      <c r="DP47" s="693"/>
      <c r="DQ47" s="693"/>
      <c r="DR47" s="693"/>
      <c r="DS47" s="693"/>
      <c r="DT47" s="693"/>
      <c r="DU47" s="693"/>
      <c r="DV47" s="694"/>
      <c r="DW47" s="695"/>
      <c r="DX47" s="696"/>
      <c r="DY47" s="696"/>
      <c r="DZ47" s="696"/>
      <c r="EA47" s="696"/>
      <c r="EB47" s="696"/>
      <c r="EC47" s="697"/>
    </row>
    <row r="48" spans="2:133" x14ac:dyDescent="0.15">
      <c r="B48" s="225"/>
      <c r="CD48" s="665"/>
      <c r="CE48" s="666"/>
      <c r="CF48" s="620" t="s">
        <v>351</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692"/>
      <c r="DM48" s="693"/>
      <c r="DN48" s="693"/>
      <c r="DO48" s="693"/>
      <c r="DP48" s="693"/>
      <c r="DQ48" s="693"/>
      <c r="DR48" s="693"/>
      <c r="DS48" s="693"/>
      <c r="DT48" s="693"/>
      <c r="DU48" s="693"/>
      <c r="DV48" s="694"/>
      <c r="DW48" s="695"/>
      <c r="DX48" s="696"/>
      <c r="DY48" s="696"/>
      <c r="DZ48" s="696"/>
      <c r="EA48" s="696"/>
      <c r="EB48" s="696"/>
      <c r="EC48" s="697"/>
    </row>
    <row r="49" spans="2:133" ht="11.25" customHeight="1" x14ac:dyDescent="0.15">
      <c r="B49" s="225"/>
      <c r="CD49" s="644" t="s">
        <v>352</v>
      </c>
      <c r="CE49" s="645"/>
      <c r="CF49" s="645"/>
      <c r="CG49" s="645"/>
      <c r="CH49" s="645"/>
      <c r="CI49" s="645"/>
      <c r="CJ49" s="645"/>
      <c r="CK49" s="645"/>
      <c r="CL49" s="645"/>
      <c r="CM49" s="645"/>
      <c r="CN49" s="645"/>
      <c r="CO49" s="645"/>
      <c r="CP49" s="645"/>
      <c r="CQ49" s="646"/>
      <c r="CR49" s="698">
        <v>6130086</v>
      </c>
      <c r="CS49" s="682"/>
      <c r="CT49" s="682"/>
      <c r="CU49" s="682"/>
      <c r="CV49" s="682"/>
      <c r="CW49" s="682"/>
      <c r="CX49" s="682"/>
      <c r="CY49" s="711"/>
      <c r="CZ49" s="703">
        <v>100</v>
      </c>
      <c r="DA49" s="712"/>
      <c r="DB49" s="712"/>
      <c r="DC49" s="713"/>
      <c r="DD49" s="714">
        <v>3184868</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GaxZfvbdErs0nykSh9OAGYL75Q3/olxigF7dcd6gGnkgFsxfyee1NQKg0WHIEO4YIF0HrPXErVPBy+nowZqL5g==" saltValue="MdBTWCdUTr/lWEWKA6ac0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Z34:DC34"/>
    <mergeCell ref="DD34:DK34"/>
    <mergeCell ref="DL34:DV34"/>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CD25:CQ25"/>
    <mergeCell ref="CR25:CY25"/>
    <mergeCell ref="CZ25:DC25"/>
    <mergeCell ref="DD25:DK25"/>
    <mergeCell ref="CD27:CQ27"/>
    <mergeCell ref="CR27:CY27"/>
    <mergeCell ref="CZ27:DC27"/>
    <mergeCell ref="DD27:DK27"/>
    <mergeCell ref="DL27:DV27"/>
    <mergeCell ref="BG26:BN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31" customWidth="1"/>
    <col min="131" max="131" width="1.625" style="231" customWidth="1"/>
    <col min="132" max="16384" width="9" style="231" hidden="1"/>
  </cols>
  <sheetData>
    <row r="1" spans="1:131" ht="11.25" customHeight="1" thickBot="1" x14ac:dyDescent="0.2">
      <c r="A1" s="227"/>
      <c r="B1" s="227"/>
      <c r="C1" s="227"/>
      <c r="D1" s="227"/>
      <c r="E1" s="227"/>
      <c r="F1" s="227"/>
      <c r="G1" s="227"/>
      <c r="H1" s="227"/>
      <c r="I1" s="227"/>
      <c r="J1" s="227"/>
      <c r="K1" s="227"/>
      <c r="L1" s="227"/>
      <c r="M1" s="227"/>
      <c r="N1" s="228"/>
      <c r="O1" s="228"/>
      <c r="P1" s="228"/>
      <c r="Q1" s="228"/>
      <c r="R1" s="228"/>
      <c r="S1" s="228"/>
      <c r="T1" s="228"/>
      <c r="U1" s="228"/>
      <c r="V1" s="228"/>
      <c r="W1" s="228"/>
      <c r="X1" s="228"/>
      <c r="Y1" s="228"/>
      <c r="Z1" s="228"/>
      <c r="AA1" s="228"/>
      <c r="AB1" s="228"/>
      <c r="AC1" s="228"/>
      <c r="AD1" s="228"/>
      <c r="AE1" s="228"/>
      <c r="AF1" s="228"/>
      <c r="AG1" s="228"/>
      <c r="AH1" s="228"/>
      <c r="AI1" s="228"/>
      <c r="AJ1" s="228"/>
      <c r="AK1" s="228"/>
      <c r="AL1" s="228"/>
      <c r="AM1" s="228"/>
      <c r="AN1" s="228"/>
      <c r="AO1" s="228"/>
      <c r="AP1" s="228"/>
      <c r="AQ1" s="228"/>
      <c r="AR1" s="228"/>
      <c r="AS1" s="228"/>
      <c r="AT1" s="228"/>
      <c r="AU1" s="228"/>
      <c r="AV1" s="228"/>
      <c r="AW1" s="228"/>
      <c r="AX1" s="228"/>
      <c r="AY1" s="228"/>
      <c r="AZ1" s="228"/>
      <c r="BA1" s="228"/>
      <c r="BB1" s="228"/>
      <c r="BC1" s="228"/>
      <c r="BD1" s="228"/>
      <c r="BE1" s="228"/>
      <c r="BF1" s="228"/>
      <c r="BG1" s="228"/>
      <c r="BH1" s="228"/>
      <c r="BI1" s="228"/>
      <c r="BJ1" s="228"/>
      <c r="BK1" s="228"/>
      <c r="BL1" s="228"/>
      <c r="BM1" s="228"/>
      <c r="BN1" s="228"/>
      <c r="BO1" s="228"/>
      <c r="BP1" s="228"/>
      <c r="BQ1" s="228"/>
      <c r="BR1" s="228"/>
      <c r="BS1" s="228"/>
      <c r="BT1" s="228"/>
      <c r="BU1" s="228"/>
      <c r="BV1" s="228"/>
      <c r="BW1" s="228"/>
      <c r="BX1" s="228"/>
      <c r="BY1" s="228"/>
      <c r="BZ1" s="228"/>
      <c r="CA1" s="228"/>
      <c r="CB1" s="228"/>
      <c r="CC1" s="228"/>
      <c r="CD1" s="228"/>
      <c r="CE1" s="228"/>
      <c r="CF1" s="228"/>
      <c r="CG1" s="228"/>
      <c r="CH1" s="228"/>
      <c r="CI1" s="228"/>
      <c r="CJ1" s="228"/>
      <c r="CK1" s="228"/>
      <c r="CL1" s="228"/>
      <c r="CM1" s="228"/>
      <c r="CN1" s="228"/>
      <c r="CO1" s="228"/>
      <c r="CP1" s="228"/>
      <c r="CQ1" s="228"/>
      <c r="CR1" s="228"/>
      <c r="CS1" s="228"/>
      <c r="CT1" s="228"/>
      <c r="CU1" s="228"/>
      <c r="CV1" s="228"/>
      <c r="CW1" s="228"/>
      <c r="CX1" s="228"/>
      <c r="CY1" s="228"/>
      <c r="CZ1" s="228"/>
      <c r="DA1" s="228"/>
      <c r="DB1" s="228"/>
      <c r="DC1" s="228"/>
      <c r="DD1" s="228"/>
      <c r="DE1" s="228"/>
      <c r="DF1" s="228"/>
      <c r="DG1" s="228"/>
      <c r="DH1" s="228"/>
      <c r="DI1" s="228"/>
      <c r="DJ1" s="228"/>
      <c r="DK1" s="228"/>
      <c r="DL1" s="228"/>
      <c r="DM1" s="228"/>
      <c r="DN1" s="228"/>
      <c r="DO1" s="228"/>
      <c r="DP1" s="228"/>
      <c r="DQ1" s="229"/>
      <c r="DR1" s="229"/>
      <c r="DS1" s="229"/>
      <c r="DT1" s="229"/>
      <c r="DU1" s="229"/>
      <c r="DV1" s="229"/>
      <c r="DW1" s="229"/>
      <c r="DX1" s="229"/>
      <c r="DY1" s="229"/>
      <c r="DZ1" s="229"/>
      <c r="EA1" s="230"/>
    </row>
    <row r="2" spans="1:131" ht="26.25" customHeight="1" thickBot="1" x14ac:dyDescent="0.2">
      <c r="A2" s="721" t="s">
        <v>353</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28"/>
      <c r="BK2" s="228"/>
      <c r="BL2" s="228"/>
      <c r="BM2" s="228"/>
      <c r="BN2" s="228"/>
      <c r="BO2" s="228"/>
      <c r="BP2" s="228"/>
      <c r="BQ2" s="228"/>
      <c r="BR2" s="228"/>
      <c r="BS2" s="228"/>
      <c r="BT2" s="228"/>
      <c r="BU2" s="228"/>
      <c r="BV2" s="228"/>
      <c r="BW2" s="228"/>
      <c r="BX2" s="228"/>
      <c r="BY2" s="228"/>
      <c r="BZ2" s="228"/>
      <c r="CA2" s="228"/>
      <c r="CB2" s="228"/>
      <c r="CC2" s="228"/>
      <c r="CD2" s="228"/>
      <c r="CE2" s="228"/>
      <c r="CF2" s="228"/>
      <c r="CG2" s="228"/>
      <c r="CH2" s="228"/>
      <c r="CI2" s="228"/>
      <c r="CJ2" s="228"/>
      <c r="CK2" s="228"/>
      <c r="CL2" s="228"/>
      <c r="CM2" s="228"/>
      <c r="CN2" s="228"/>
      <c r="CO2" s="228"/>
      <c r="CP2" s="228"/>
      <c r="CQ2" s="228"/>
      <c r="CR2" s="228"/>
      <c r="CS2" s="228"/>
      <c r="CT2" s="228"/>
      <c r="CU2" s="228"/>
      <c r="CV2" s="228"/>
      <c r="CW2" s="228"/>
      <c r="CX2" s="228"/>
      <c r="CY2" s="228"/>
      <c r="CZ2" s="228"/>
      <c r="DA2" s="228"/>
      <c r="DB2" s="228"/>
      <c r="DC2" s="228"/>
      <c r="DD2" s="228"/>
      <c r="DE2" s="228"/>
      <c r="DF2" s="228"/>
      <c r="DG2" s="228"/>
      <c r="DH2" s="228"/>
      <c r="DI2" s="228"/>
      <c r="DJ2" s="722" t="s">
        <v>354</v>
      </c>
      <c r="DK2" s="723"/>
      <c r="DL2" s="723"/>
      <c r="DM2" s="723"/>
      <c r="DN2" s="723"/>
      <c r="DO2" s="724"/>
      <c r="DP2" s="228"/>
      <c r="DQ2" s="722" t="s">
        <v>355</v>
      </c>
      <c r="DR2" s="723"/>
      <c r="DS2" s="723"/>
      <c r="DT2" s="723"/>
      <c r="DU2" s="723"/>
      <c r="DV2" s="723"/>
      <c r="DW2" s="723"/>
      <c r="DX2" s="723"/>
      <c r="DY2" s="723"/>
      <c r="DZ2" s="724"/>
      <c r="EA2" s="230"/>
    </row>
    <row r="3" spans="1:131" ht="11.25" customHeight="1" x14ac:dyDescent="0.15">
      <c r="A3" s="228"/>
      <c r="B3" s="228"/>
      <c r="C3" s="228"/>
      <c r="D3" s="228"/>
      <c r="E3" s="228"/>
      <c r="F3" s="228"/>
      <c r="G3" s="228"/>
      <c r="H3" s="228"/>
      <c r="I3" s="228"/>
      <c r="J3" s="228"/>
      <c r="K3" s="228"/>
      <c r="L3" s="228"/>
      <c r="M3" s="228"/>
      <c r="N3" s="228"/>
      <c r="O3" s="228"/>
      <c r="P3" s="228"/>
      <c r="Q3" s="228"/>
      <c r="R3" s="228"/>
      <c r="S3" s="228"/>
      <c r="T3" s="228"/>
      <c r="U3" s="228"/>
      <c r="V3" s="228"/>
      <c r="W3" s="228"/>
      <c r="X3" s="228"/>
      <c r="Y3" s="228"/>
      <c r="Z3" s="228"/>
      <c r="AA3" s="228"/>
      <c r="AB3" s="228"/>
      <c r="AC3" s="228"/>
      <c r="AD3" s="228"/>
      <c r="AE3" s="228"/>
      <c r="AF3" s="228"/>
      <c r="AG3" s="228"/>
      <c r="AH3" s="228"/>
      <c r="AI3" s="228"/>
      <c r="AJ3" s="228"/>
      <c r="AK3" s="228"/>
      <c r="AL3" s="228"/>
      <c r="AM3" s="228"/>
      <c r="AN3" s="228"/>
      <c r="AO3" s="228"/>
      <c r="AP3" s="228"/>
      <c r="AQ3" s="228"/>
      <c r="AR3" s="228"/>
      <c r="AS3" s="228"/>
      <c r="AT3" s="228"/>
      <c r="AU3" s="228"/>
      <c r="AV3" s="228"/>
      <c r="AW3" s="228"/>
      <c r="AX3" s="228"/>
      <c r="AY3" s="228"/>
      <c r="AZ3" s="228"/>
      <c r="BA3" s="228"/>
      <c r="BB3" s="228"/>
      <c r="BC3" s="228"/>
      <c r="BD3" s="228"/>
      <c r="BE3" s="228"/>
      <c r="BF3" s="228"/>
      <c r="BG3" s="228"/>
      <c r="BH3" s="228"/>
      <c r="BI3" s="228"/>
      <c r="BJ3" s="228"/>
      <c r="BK3" s="228"/>
      <c r="BL3" s="228"/>
      <c r="BM3" s="228"/>
      <c r="BN3" s="228"/>
      <c r="BO3" s="228"/>
      <c r="BP3" s="228"/>
      <c r="BQ3" s="228"/>
      <c r="BR3" s="228"/>
      <c r="BS3" s="228"/>
      <c r="BT3" s="228"/>
      <c r="BU3" s="228"/>
      <c r="BV3" s="228"/>
      <c r="BW3" s="228"/>
      <c r="BX3" s="228"/>
      <c r="BY3" s="228"/>
      <c r="BZ3" s="228"/>
      <c r="CA3" s="228"/>
      <c r="CB3" s="228"/>
      <c r="CC3" s="228"/>
      <c r="CD3" s="228"/>
      <c r="CE3" s="228"/>
      <c r="CF3" s="228"/>
      <c r="CG3" s="228"/>
      <c r="CH3" s="228"/>
      <c r="CI3" s="228"/>
      <c r="CJ3" s="228"/>
      <c r="CK3" s="228"/>
      <c r="CL3" s="228"/>
      <c r="CM3" s="228"/>
      <c r="CN3" s="228"/>
      <c r="CO3" s="228"/>
      <c r="CP3" s="228"/>
      <c r="CQ3" s="228"/>
      <c r="CR3" s="228"/>
      <c r="CS3" s="228"/>
      <c r="CT3" s="228"/>
      <c r="CU3" s="228"/>
      <c r="CV3" s="228"/>
      <c r="CW3" s="228"/>
      <c r="CX3" s="228"/>
      <c r="CY3" s="228"/>
      <c r="CZ3" s="228"/>
      <c r="DA3" s="228"/>
      <c r="DB3" s="228"/>
      <c r="DC3" s="228"/>
      <c r="DD3" s="228"/>
      <c r="DE3" s="228"/>
      <c r="DF3" s="228"/>
      <c r="DG3" s="228"/>
      <c r="DH3" s="228"/>
      <c r="DI3" s="228"/>
      <c r="DJ3" s="228"/>
      <c r="DK3" s="228"/>
      <c r="DL3" s="228"/>
      <c r="DM3" s="228"/>
      <c r="DN3" s="228"/>
      <c r="DO3" s="228"/>
      <c r="DP3" s="228"/>
      <c r="DQ3" s="228"/>
      <c r="DR3" s="228"/>
      <c r="DS3" s="228"/>
      <c r="DT3" s="228"/>
      <c r="DU3" s="228"/>
      <c r="DV3" s="228"/>
      <c r="DW3" s="228"/>
      <c r="DX3" s="228"/>
      <c r="DY3" s="228"/>
      <c r="DZ3" s="228"/>
      <c r="EA3" s="230"/>
    </row>
    <row r="4" spans="1:131" s="235" customFormat="1" ht="26.25" customHeight="1" thickBot="1" x14ac:dyDescent="0.2">
      <c r="A4" s="725" t="s">
        <v>356</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32"/>
      <c r="BA4" s="232"/>
      <c r="BB4" s="232"/>
      <c r="BC4" s="232"/>
      <c r="BD4" s="232"/>
      <c r="BE4" s="233"/>
      <c r="BF4" s="233"/>
      <c r="BG4" s="233"/>
      <c r="BH4" s="233"/>
      <c r="BI4" s="233"/>
      <c r="BJ4" s="233"/>
      <c r="BK4" s="233"/>
      <c r="BL4" s="233"/>
      <c r="BM4" s="233"/>
      <c r="BN4" s="233"/>
      <c r="BO4" s="233"/>
      <c r="BP4" s="233"/>
      <c r="BQ4" s="726" t="s">
        <v>357</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34"/>
    </row>
    <row r="5" spans="1:131" s="235" customFormat="1" ht="26.25" customHeight="1" x14ac:dyDescent="0.15">
      <c r="A5" s="727" t="s">
        <v>358</v>
      </c>
      <c r="B5" s="728"/>
      <c r="C5" s="728"/>
      <c r="D5" s="728"/>
      <c r="E5" s="728"/>
      <c r="F5" s="728"/>
      <c r="G5" s="728"/>
      <c r="H5" s="728"/>
      <c r="I5" s="728"/>
      <c r="J5" s="728"/>
      <c r="K5" s="728"/>
      <c r="L5" s="728"/>
      <c r="M5" s="728"/>
      <c r="N5" s="728"/>
      <c r="O5" s="728"/>
      <c r="P5" s="729"/>
      <c r="Q5" s="733" t="s">
        <v>359</v>
      </c>
      <c r="R5" s="734"/>
      <c r="S5" s="734"/>
      <c r="T5" s="734"/>
      <c r="U5" s="735"/>
      <c r="V5" s="733" t="s">
        <v>360</v>
      </c>
      <c r="W5" s="734"/>
      <c r="X5" s="734"/>
      <c r="Y5" s="734"/>
      <c r="Z5" s="735"/>
      <c r="AA5" s="733" t="s">
        <v>361</v>
      </c>
      <c r="AB5" s="734"/>
      <c r="AC5" s="734"/>
      <c r="AD5" s="734"/>
      <c r="AE5" s="734"/>
      <c r="AF5" s="739" t="s">
        <v>362</v>
      </c>
      <c r="AG5" s="734"/>
      <c r="AH5" s="734"/>
      <c r="AI5" s="734"/>
      <c r="AJ5" s="740"/>
      <c r="AK5" s="734" t="s">
        <v>363</v>
      </c>
      <c r="AL5" s="734"/>
      <c r="AM5" s="734"/>
      <c r="AN5" s="734"/>
      <c r="AO5" s="735"/>
      <c r="AP5" s="733" t="s">
        <v>364</v>
      </c>
      <c r="AQ5" s="734"/>
      <c r="AR5" s="734"/>
      <c r="AS5" s="734"/>
      <c r="AT5" s="735"/>
      <c r="AU5" s="733" t="s">
        <v>365</v>
      </c>
      <c r="AV5" s="734"/>
      <c r="AW5" s="734"/>
      <c r="AX5" s="734"/>
      <c r="AY5" s="740"/>
      <c r="AZ5" s="232"/>
      <c r="BA5" s="232"/>
      <c r="BB5" s="232"/>
      <c r="BC5" s="232"/>
      <c r="BD5" s="232"/>
      <c r="BE5" s="233"/>
      <c r="BF5" s="233"/>
      <c r="BG5" s="233"/>
      <c r="BH5" s="233"/>
      <c r="BI5" s="233"/>
      <c r="BJ5" s="233"/>
      <c r="BK5" s="233"/>
      <c r="BL5" s="233"/>
      <c r="BM5" s="233"/>
      <c r="BN5" s="233"/>
      <c r="BO5" s="233"/>
      <c r="BP5" s="233"/>
      <c r="BQ5" s="727" t="s">
        <v>366</v>
      </c>
      <c r="BR5" s="728"/>
      <c r="BS5" s="728"/>
      <c r="BT5" s="728"/>
      <c r="BU5" s="728"/>
      <c r="BV5" s="728"/>
      <c r="BW5" s="728"/>
      <c r="BX5" s="728"/>
      <c r="BY5" s="728"/>
      <c r="BZ5" s="728"/>
      <c r="CA5" s="728"/>
      <c r="CB5" s="728"/>
      <c r="CC5" s="728"/>
      <c r="CD5" s="728"/>
      <c r="CE5" s="728"/>
      <c r="CF5" s="728"/>
      <c r="CG5" s="729"/>
      <c r="CH5" s="733" t="s">
        <v>367</v>
      </c>
      <c r="CI5" s="734"/>
      <c r="CJ5" s="734"/>
      <c r="CK5" s="734"/>
      <c r="CL5" s="735"/>
      <c r="CM5" s="733" t="s">
        <v>368</v>
      </c>
      <c r="CN5" s="734"/>
      <c r="CO5" s="734"/>
      <c r="CP5" s="734"/>
      <c r="CQ5" s="735"/>
      <c r="CR5" s="733" t="s">
        <v>369</v>
      </c>
      <c r="CS5" s="734"/>
      <c r="CT5" s="734"/>
      <c r="CU5" s="734"/>
      <c r="CV5" s="735"/>
      <c r="CW5" s="733" t="s">
        <v>370</v>
      </c>
      <c r="CX5" s="734"/>
      <c r="CY5" s="734"/>
      <c r="CZ5" s="734"/>
      <c r="DA5" s="735"/>
      <c r="DB5" s="733" t="s">
        <v>371</v>
      </c>
      <c r="DC5" s="734"/>
      <c r="DD5" s="734"/>
      <c r="DE5" s="734"/>
      <c r="DF5" s="735"/>
      <c r="DG5" s="763" t="s">
        <v>372</v>
      </c>
      <c r="DH5" s="764"/>
      <c r="DI5" s="764"/>
      <c r="DJ5" s="764"/>
      <c r="DK5" s="765"/>
      <c r="DL5" s="763" t="s">
        <v>373</v>
      </c>
      <c r="DM5" s="764"/>
      <c r="DN5" s="764"/>
      <c r="DO5" s="764"/>
      <c r="DP5" s="765"/>
      <c r="DQ5" s="733" t="s">
        <v>374</v>
      </c>
      <c r="DR5" s="734"/>
      <c r="DS5" s="734"/>
      <c r="DT5" s="734"/>
      <c r="DU5" s="735"/>
      <c r="DV5" s="733" t="s">
        <v>365</v>
      </c>
      <c r="DW5" s="734"/>
      <c r="DX5" s="734"/>
      <c r="DY5" s="734"/>
      <c r="DZ5" s="740"/>
      <c r="EA5" s="234"/>
    </row>
    <row r="6" spans="1:131" s="235"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32"/>
      <c r="BA6" s="232"/>
      <c r="BB6" s="232"/>
      <c r="BC6" s="232"/>
      <c r="BD6" s="232"/>
      <c r="BE6" s="233"/>
      <c r="BF6" s="233"/>
      <c r="BG6" s="233"/>
      <c r="BH6" s="233"/>
      <c r="BI6" s="233"/>
      <c r="BJ6" s="233"/>
      <c r="BK6" s="233"/>
      <c r="BL6" s="233"/>
      <c r="BM6" s="233"/>
      <c r="BN6" s="233"/>
      <c r="BO6" s="233"/>
      <c r="BP6" s="233"/>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34"/>
    </row>
    <row r="7" spans="1:131" s="235" customFormat="1" ht="26.25" customHeight="1" thickTop="1" x14ac:dyDescent="0.15">
      <c r="A7" s="236">
        <v>1</v>
      </c>
      <c r="B7" s="749" t="s">
        <v>375</v>
      </c>
      <c r="C7" s="750"/>
      <c r="D7" s="750"/>
      <c r="E7" s="750"/>
      <c r="F7" s="750"/>
      <c r="G7" s="750"/>
      <c r="H7" s="750"/>
      <c r="I7" s="750"/>
      <c r="J7" s="750"/>
      <c r="K7" s="750"/>
      <c r="L7" s="750"/>
      <c r="M7" s="750"/>
      <c r="N7" s="750"/>
      <c r="O7" s="750"/>
      <c r="P7" s="751"/>
      <c r="Q7" s="752">
        <v>6276</v>
      </c>
      <c r="R7" s="753"/>
      <c r="S7" s="753"/>
      <c r="T7" s="753"/>
      <c r="U7" s="753"/>
      <c r="V7" s="753">
        <v>6130</v>
      </c>
      <c r="W7" s="753"/>
      <c r="X7" s="753"/>
      <c r="Y7" s="753"/>
      <c r="Z7" s="753"/>
      <c r="AA7" s="753">
        <v>146</v>
      </c>
      <c r="AB7" s="753"/>
      <c r="AC7" s="753"/>
      <c r="AD7" s="753"/>
      <c r="AE7" s="754"/>
      <c r="AF7" s="755">
        <v>146</v>
      </c>
      <c r="AG7" s="756"/>
      <c r="AH7" s="756"/>
      <c r="AI7" s="756"/>
      <c r="AJ7" s="757"/>
      <c r="AK7" s="758">
        <v>245</v>
      </c>
      <c r="AL7" s="759"/>
      <c r="AM7" s="759"/>
      <c r="AN7" s="759"/>
      <c r="AO7" s="759"/>
      <c r="AP7" s="759">
        <v>5874</v>
      </c>
      <c r="AQ7" s="759"/>
      <c r="AR7" s="759"/>
      <c r="AS7" s="759"/>
      <c r="AT7" s="759"/>
      <c r="AU7" s="760"/>
      <c r="AV7" s="760"/>
      <c r="AW7" s="760"/>
      <c r="AX7" s="760"/>
      <c r="AY7" s="761"/>
      <c r="AZ7" s="232"/>
      <c r="BA7" s="232"/>
      <c r="BB7" s="232"/>
      <c r="BC7" s="232"/>
      <c r="BD7" s="232"/>
      <c r="BE7" s="233"/>
      <c r="BF7" s="233"/>
      <c r="BG7" s="233"/>
      <c r="BH7" s="233"/>
      <c r="BI7" s="233"/>
      <c r="BJ7" s="233"/>
      <c r="BK7" s="233"/>
      <c r="BL7" s="233"/>
      <c r="BM7" s="233"/>
      <c r="BN7" s="233"/>
      <c r="BO7" s="233"/>
      <c r="BP7" s="233"/>
      <c r="BQ7" s="236">
        <v>1</v>
      </c>
      <c r="BR7" s="237"/>
      <c r="BS7" s="746" t="s">
        <v>549</v>
      </c>
      <c r="BT7" s="747"/>
      <c r="BU7" s="747"/>
      <c r="BV7" s="747"/>
      <c r="BW7" s="747"/>
      <c r="BX7" s="747"/>
      <c r="BY7" s="747"/>
      <c r="BZ7" s="747"/>
      <c r="CA7" s="747"/>
      <c r="CB7" s="747"/>
      <c r="CC7" s="747"/>
      <c r="CD7" s="747"/>
      <c r="CE7" s="747"/>
      <c r="CF7" s="747"/>
      <c r="CG7" s="762"/>
      <c r="CH7" s="743" t="s">
        <v>488</v>
      </c>
      <c r="CI7" s="744"/>
      <c r="CJ7" s="744"/>
      <c r="CK7" s="744"/>
      <c r="CL7" s="745"/>
      <c r="CM7" s="743">
        <v>10</v>
      </c>
      <c r="CN7" s="744"/>
      <c r="CO7" s="744"/>
      <c r="CP7" s="744"/>
      <c r="CQ7" s="745"/>
      <c r="CR7" s="743">
        <v>1</v>
      </c>
      <c r="CS7" s="744"/>
      <c r="CT7" s="744"/>
      <c r="CU7" s="744"/>
      <c r="CV7" s="745"/>
      <c r="CW7" s="743">
        <v>9</v>
      </c>
      <c r="CX7" s="744"/>
      <c r="CY7" s="744"/>
      <c r="CZ7" s="744"/>
      <c r="DA7" s="745"/>
      <c r="DB7" s="743" t="s">
        <v>488</v>
      </c>
      <c r="DC7" s="744"/>
      <c r="DD7" s="744"/>
      <c r="DE7" s="744"/>
      <c r="DF7" s="745"/>
      <c r="DG7" s="743" t="s">
        <v>488</v>
      </c>
      <c r="DH7" s="744"/>
      <c r="DI7" s="744"/>
      <c r="DJ7" s="744"/>
      <c r="DK7" s="745"/>
      <c r="DL7" s="743" t="s">
        <v>488</v>
      </c>
      <c r="DM7" s="744"/>
      <c r="DN7" s="744"/>
      <c r="DO7" s="744"/>
      <c r="DP7" s="745"/>
      <c r="DQ7" s="743" t="s">
        <v>488</v>
      </c>
      <c r="DR7" s="744"/>
      <c r="DS7" s="744"/>
      <c r="DT7" s="744"/>
      <c r="DU7" s="745"/>
      <c r="DV7" s="746"/>
      <c r="DW7" s="747"/>
      <c r="DX7" s="747"/>
      <c r="DY7" s="747"/>
      <c r="DZ7" s="748"/>
      <c r="EA7" s="234"/>
    </row>
    <row r="8" spans="1:131" s="235" customFormat="1" ht="26.25" customHeight="1" x14ac:dyDescent="0.15">
      <c r="A8" s="238">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32"/>
      <c r="BA8" s="232"/>
      <c r="BB8" s="232"/>
      <c r="BC8" s="232"/>
      <c r="BD8" s="232"/>
      <c r="BE8" s="233"/>
      <c r="BF8" s="233"/>
      <c r="BG8" s="233"/>
      <c r="BH8" s="233"/>
      <c r="BI8" s="233"/>
      <c r="BJ8" s="233"/>
      <c r="BK8" s="233"/>
      <c r="BL8" s="233"/>
      <c r="BM8" s="233"/>
      <c r="BN8" s="233"/>
      <c r="BO8" s="233"/>
      <c r="BP8" s="233"/>
      <c r="BQ8" s="238">
        <v>2</v>
      </c>
      <c r="BR8" s="239"/>
      <c r="BS8" s="773"/>
      <c r="BT8" s="774"/>
      <c r="BU8" s="774"/>
      <c r="BV8" s="774"/>
      <c r="BW8" s="774"/>
      <c r="BX8" s="774"/>
      <c r="BY8" s="774"/>
      <c r="BZ8" s="774"/>
      <c r="CA8" s="774"/>
      <c r="CB8" s="774"/>
      <c r="CC8" s="774"/>
      <c r="CD8" s="774"/>
      <c r="CE8" s="774"/>
      <c r="CF8" s="774"/>
      <c r="CG8" s="775"/>
      <c r="CH8" s="776"/>
      <c r="CI8" s="777"/>
      <c r="CJ8" s="777"/>
      <c r="CK8" s="777"/>
      <c r="CL8" s="778"/>
      <c r="CM8" s="776"/>
      <c r="CN8" s="777"/>
      <c r="CO8" s="777"/>
      <c r="CP8" s="777"/>
      <c r="CQ8" s="778"/>
      <c r="CR8" s="776"/>
      <c r="CS8" s="777"/>
      <c r="CT8" s="777"/>
      <c r="CU8" s="777"/>
      <c r="CV8" s="778"/>
      <c r="CW8" s="776"/>
      <c r="CX8" s="777"/>
      <c r="CY8" s="777"/>
      <c r="CZ8" s="777"/>
      <c r="DA8" s="778"/>
      <c r="DB8" s="776"/>
      <c r="DC8" s="777"/>
      <c r="DD8" s="777"/>
      <c r="DE8" s="777"/>
      <c r="DF8" s="778"/>
      <c r="DG8" s="776"/>
      <c r="DH8" s="777"/>
      <c r="DI8" s="777"/>
      <c r="DJ8" s="777"/>
      <c r="DK8" s="778"/>
      <c r="DL8" s="776"/>
      <c r="DM8" s="777"/>
      <c r="DN8" s="777"/>
      <c r="DO8" s="777"/>
      <c r="DP8" s="778"/>
      <c r="DQ8" s="776"/>
      <c r="DR8" s="777"/>
      <c r="DS8" s="777"/>
      <c r="DT8" s="777"/>
      <c r="DU8" s="778"/>
      <c r="DV8" s="773"/>
      <c r="DW8" s="774"/>
      <c r="DX8" s="774"/>
      <c r="DY8" s="774"/>
      <c r="DZ8" s="779"/>
      <c r="EA8" s="234"/>
    </row>
    <row r="9" spans="1:131" s="235" customFormat="1" ht="26.25" customHeight="1" x14ac:dyDescent="0.15">
      <c r="A9" s="238">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32"/>
      <c r="BA9" s="232"/>
      <c r="BB9" s="232"/>
      <c r="BC9" s="232"/>
      <c r="BD9" s="232"/>
      <c r="BE9" s="233"/>
      <c r="BF9" s="233"/>
      <c r="BG9" s="233"/>
      <c r="BH9" s="233"/>
      <c r="BI9" s="233"/>
      <c r="BJ9" s="233"/>
      <c r="BK9" s="233"/>
      <c r="BL9" s="233"/>
      <c r="BM9" s="233"/>
      <c r="BN9" s="233"/>
      <c r="BO9" s="233"/>
      <c r="BP9" s="233"/>
      <c r="BQ9" s="238">
        <v>3</v>
      </c>
      <c r="BR9" s="239"/>
      <c r="BS9" s="773"/>
      <c r="BT9" s="774"/>
      <c r="BU9" s="774"/>
      <c r="BV9" s="774"/>
      <c r="BW9" s="774"/>
      <c r="BX9" s="774"/>
      <c r="BY9" s="774"/>
      <c r="BZ9" s="774"/>
      <c r="CA9" s="774"/>
      <c r="CB9" s="774"/>
      <c r="CC9" s="774"/>
      <c r="CD9" s="774"/>
      <c r="CE9" s="774"/>
      <c r="CF9" s="774"/>
      <c r="CG9" s="775"/>
      <c r="CH9" s="776"/>
      <c r="CI9" s="777"/>
      <c r="CJ9" s="777"/>
      <c r="CK9" s="777"/>
      <c r="CL9" s="778"/>
      <c r="CM9" s="776"/>
      <c r="CN9" s="777"/>
      <c r="CO9" s="777"/>
      <c r="CP9" s="777"/>
      <c r="CQ9" s="778"/>
      <c r="CR9" s="776"/>
      <c r="CS9" s="777"/>
      <c r="CT9" s="777"/>
      <c r="CU9" s="777"/>
      <c r="CV9" s="778"/>
      <c r="CW9" s="776"/>
      <c r="CX9" s="777"/>
      <c r="CY9" s="777"/>
      <c r="CZ9" s="777"/>
      <c r="DA9" s="778"/>
      <c r="DB9" s="776"/>
      <c r="DC9" s="777"/>
      <c r="DD9" s="777"/>
      <c r="DE9" s="777"/>
      <c r="DF9" s="778"/>
      <c r="DG9" s="776"/>
      <c r="DH9" s="777"/>
      <c r="DI9" s="777"/>
      <c r="DJ9" s="777"/>
      <c r="DK9" s="778"/>
      <c r="DL9" s="776"/>
      <c r="DM9" s="777"/>
      <c r="DN9" s="777"/>
      <c r="DO9" s="777"/>
      <c r="DP9" s="778"/>
      <c r="DQ9" s="776"/>
      <c r="DR9" s="777"/>
      <c r="DS9" s="777"/>
      <c r="DT9" s="777"/>
      <c r="DU9" s="778"/>
      <c r="DV9" s="773"/>
      <c r="DW9" s="774"/>
      <c r="DX9" s="774"/>
      <c r="DY9" s="774"/>
      <c r="DZ9" s="779"/>
      <c r="EA9" s="234"/>
    </row>
    <row r="10" spans="1:131" s="235" customFormat="1" ht="26.25" customHeight="1" x14ac:dyDescent="0.15">
      <c r="A10" s="238">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32"/>
      <c r="BA10" s="232"/>
      <c r="BB10" s="232"/>
      <c r="BC10" s="232"/>
      <c r="BD10" s="232"/>
      <c r="BE10" s="233"/>
      <c r="BF10" s="233"/>
      <c r="BG10" s="233"/>
      <c r="BH10" s="233"/>
      <c r="BI10" s="233"/>
      <c r="BJ10" s="233"/>
      <c r="BK10" s="233"/>
      <c r="BL10" s="233"/>
      <c r="BM10" s="233"/>
      <c r="BN10" s="233"/>
      <c r="BO10" s="233"/>
      <c r="BP10" s="233"/>
      <c r="BQ10" s="238">
        <v>4</v>
      </c>
      <c r="BR10" s="239"/>
      <c r="BS10" s="773"/>
      <c r="BT10" s="774"/>
      <c r="BU10" s="774"/>
      <c r="BV10" s="774"/>
      <c r="BW10" s="774"/>
      <c r="BX10" s="774"/>
      <c r="BY10" s="774"/>
      <c r="BZ10" s="774"/>
      <c r="CA10" s="774"/>
      <c r="CB10" s="774"/>
      <c r="CC10" s="774"/>
      <c r="CD10" s="774"/>
      <c r="CE10" s="774"/>
      <c r="CF10" s="774"/>
      <c r="CG10" s="775"/>
      <c r="CH10" s="776"/>
      <c r="CI10" s="777"/>
      <c r="CJ10" s="777"/>
      <c r="CK10" s="777"/>
      <c r="CL10" s="778"/>
      <c r="CM10" s="776"/>
      <c r="CN10" s="777"/>
      <c r="CO10" s="777"/>
      <c r="CP10" s="777"/>
      <c r="CQ10" s="778"/>
      <c r="CR10" s="776"/>
      <c r="CS10" s="777"/>
      <c r="CT10" s="777"/>
      <c r="CU10" s="777"/>
      <c r="CV10" s="778"/>
      <c r="CW10" s="776"/>
      <c r="CX10" s="777"/>
      <c r="CY10" s="777"/>
      <c r="CZ10" s="777"/>
      <c r="DA10" s="778"/>
      <c r="DB10" s="776"/>
      <c r="DC10" s="777"/>
      <c r="DD10" s="777"/>
      <c r="DE10" s="777"/>
      <c r="DF10" s="778"/>
      <c r="DG10" s="776"/>
      <c r="DH10" s="777"/>
      <c r="DI10" s="777"/>
      <c r="DJ10" s="777"/>
      <c r="DK10" s="778"/>
      <c r="DL10" s="776"/>
      <c r="DM10" s="777"/>
      <c r="DN10" s="777"/>
      <c r="DO10" s="777"/>
      <c r="DP10" s="778"/>
      <c r="DQ10" s="776"/>
      <c r="DR10" s="777"/>
      <c r="DS10" s="777"/>
      <c r="DT10" s="777"/>
      <c r="DU10" s="778"/>
      <c r="DV10" s="773"/>
      <c r="DW10" s="774"/>
      <c r="DX10" s="774"/>
      <c r="DY10" s="774"/>
      <c r="DZ10" s="779"/>
      <c r="EA10" s="234"/>
    </row>
    <row r="11" spans="1:131" s="235" customFormat="1" ht="26.25" customHeight="1" x14ac:dyDescent="0.15">
      <c r="A11" s="238">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32"/>
      <c r="BA11" s="232"/>
      <c r="BB11" s="232"/>
      <c r="BC11" s="232"/>
      <c r="BD11" s="232"/>
      <c r="BE11" s="233"/>
      <c r="BF11" s="233"/>
      <c r="BG11" s="233"/>
      <c r="BH11" s="233"/>
      <c r="BI11" s="233"/>
      <c r="BJ11" s="233"/>
      <c r="BK11" s="233"/>
      <c r="BL11" s="233"/>
      <c r="BM11" s="233"/>
      <c r="BN11" s="233"/>
      <c r="BO11" s="233"/>
      <c r="BP11" s="233"/>
      <c r="BQ11" s="238">
        <v>5</v>
      </c>
      <c r="BR11" s="239"/>
      <c r="BS11" s="773"/>
      <c r="BT11" s="774"/>
      <c r="BU11" s="774"/>
      <c r="BV11" s="774"/>
      <c r="BW11" s="774"/>
      <c r="BX11" s="774"/>
      <c r="BY11" s="774"/>
      <c r="BZ11" s="774"/>
      <c r="CA11" s="774"/>
      <c r="CB11" s="774"/>
      <c r="CC11" s="774"/>
      <c r="CD11" s="774"/>
      <c r="CE11" s="774"/>
      <c r="CF11" s="774"/>
      <c r="CG11" s="775"/>
      <c r="CH11" s="776"/>
      <c r="CI11" s="777"/>
      <c r="CJ11" s="777"/>
      <c r="CK11" s="777"/>
      <c r="CL11" s="778"/>
      <c r="CM11" s="776"/>
      <c r="CN11" s="777"/>
      <c r="CO11" s="777"/>
      <c r="CP11" s="777"/>
      <c r="CQ11" s="778"/>
      <c r="CR11" s="776"/>
      <c r="CS11" s="777"/>
      <c r="CT11" s="777"/>
      <c r="CU11" s="777"/>
      <c r="CV11" s="778"/>
      <c r="CW11" s="776"/>
      <c r="CX11" s="777"/>
      <c r="CY11" s="777"/>
      <c r="CZ11" s="777"/>
      <c r="DA11" s="778"/>
      <c r="DB11" s="776"/>
      <c r="DC11" s="777"/>
      <c r="DD11" s="777"/>
      <c r="DE11" s="777"/>
      <c r="DF11" s="778"/>
      <c r="DG11" s="776"/>
      <c r="DH11" s="777"/>
      <c r="DI11" s="777"/>
      <c r="DJ11" s="777"/>
      <c r="DK11" s="778"/>
      <c r="DL11" s="776"/>
      <c r="DM11" s="777"/>
      <c r="DN11" s="777"/>
      <c r="DO11" s="777"/>
      <c r="DP11" s="778"/>
      <c r="DQ11" s="776"/>
      <c r="DR11" s="777"/>
      <c r="DS11" s="777"/>
      <c r="DT11" s="777"/>
      <c r="DU11" s="778"/>
      <c r="DV11" s="773"/>
      <c r="DW11" s="774"/>
      <c r="DX11" s="774"/>
      <c r="DY11" s="774"/>
      <c r="DZ11" s="779"/>
      <c r="EA11" s="234"/>
    </row>
    <row r="12" spans="1:131" s="235" customFormat="1" ht="26.25" customHeight="1" x14ac:dyDescent="0.15">
      <c r="A12" s="238">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32"/>
      <c r="BA12" s="232"/>
      <c r="BB12" s="232"/>
      <c r="BC12" s="232"/>
      <c r="BD12" s="232"/>
      <c r="BE12" s="233"/>
      <c r="BF12" s="233"/>
      <c r="BG12" s="233"/>
      <c r="BH12" s="233"/>
      <c r="BI12" s="233"/>
      <c r="BJ12" s="233"/>
      <c r="BK12" s="233"/>
      <c r="BL12" s="233"/>
      <c r="BM12" s="233"/>
      <c r="BN12" s="233"/>
      <c r="BO12" s="233"/>
      <c r="BP12" s="233"/>
      <c r="BQ12" s="238">
        <v>6</v>
      </c>
      <c r="BR12" s="239"/>
      <c r="BS12" s="773"/>
      <c r="BT12" s="774"/>
      <c r="BU12" s="774"/>
      <c r="BV12" s="774"/>
      <c r="BW12" s="774"/>
      <c r="BX12" s="774"/>
      <c r="BY12" s="774"/>
      <c r="BZ12" s="774"/>
      <c r="CA12" s="774"/>
      <c r="CB12" s="774"/>
      <c r="CC12" s="774"/>
      <c r="CD12" s="774"/>
      <c r="CE12" s="774"/>
      <c r="CF12" s="774"/>
      <c r="CG12" s="775"/>
      <c r="CH12" s="776"/>
      <c r="CI12" s="777"/>
      <c r="CJ12" s="777"/>
      <c r="CK12" s="777"/>
      <c r="CL12" s="778"/>
      <c r="CM12" s="776"/>
      <c r="CN12" s="777"/>
      <c r="CO12" s="777"/>
      <c r="CP12" s="777"/>
      <c r="CQ12" s="778"/>
      <c r="CR12" s="776"/>
      <c r="CS12" s="777"/>
      <c r="CT12" s="777"/>
      <c r="CU12" s="777"/>
      <c r="CV12" s="778"/>
      <c r="CW12" s="776"/>
      <c r="CX12" s="777"/>
      <c r="CY12" s="777"/>
      <c r="CZ12" s="777"/>
      <c r="DA12" s="778"/>
      <c r="DB12" s="776"/>
      <c r="DC12" s="777"/>
      <c r="DD12" s="777"/>
      <c r="DE12" s="777"/>
      <c r="DF12" s="778"/>
      <c r="DG12" s="776"/>
      <c r="DH12" s="777"/>
      <c r="DI12" s="777"/>
      <c r="DJ12" s="777"/>
      <c r="DK12" s="778"/>
      <c r="DL12" s="776"/>
      <c r="DM12" s="777"/>
      <c r="DN12" s="777"/>
      <c r="DO12" s="777"/>
      <c r="DP12" s="778"/>
      <c r="DQ12" s="776"/>
      <c r="DR12" s="777"/>
      <c r="DS12" s="777"/>
      <c r="DT12" s="777"/>
      <c r="DU12" s="778"/>
      <c r="DV12" s="773"/>
      <c r="DW12" s="774"/>
      <c r="DX12" s="774"/>
      <c r="DY12" s="774"/>
      <c r="DZ12" s="779"/>
      <c r="EA12" s="234"/>
    </row>
    <row r="13" spans="1:131" s="235" customFormat="1" ht="26.25" customHeight="1" x14ac:dyDescent="0.15">
      <c r="A13" s="238">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32"/>
      <c r="BA13" s="232"/>
      <c r="BB13" s="232"/>
      <c r="BC13" s="232"/>
      <c r="BD13" s="232"/>
      <c r="BE13" s="233"/>
      <c r="BF13" s="233"/>
      <c r="BG13" s="233"/>
      <c r="BH13" s="233"/>
      <c r="BI13" s="233"/>
      <c r="BJ13" s="233"/>
      <c r="BK13" s="233"/>
      <c r="BL13" s="233"/>
      <c r="BM13" s="233"/>
      <c r="BN13" s="233"/>
      <c r="BO13" s="233"/>
      <c r="BP13" s="233"/>
      <c r="BQ13" s="238">
        <v>7</v>
      </c>
      <c r="BR13" s="239"/>
      <c r="BS13" s="773"/>
      <c r="BT13" s="774"/>
      <c r="BU13" s="774"/>
      <c r="BV13" s="774"/>
      <c r="BW13" s="774"/>
      <c r="BX13" s="774"/>
      <c r="BY13" s="774"/>
      <c r="BZ13" s="774"/>
      <c r="CA13" s="774"/>
      <c r="CB13" s="774"/>
      <c r="CC13" s="774"/>
      <c r="CD13" s="774"/>
      <c r="CE13" s="774"/>
      <c r="CF13" s="774"/>
      <c r="CG13" s="775"/>
      <c r="CH13" s="776"/>
      <c r="CI13" s="777"/>
      <c r="CJ13" s="777"/>
      <c r="CK13" s="777"/>
      <c r="CL13" s="778"/>
      <c r="CM13" s="776"/>
      <c r="CN13" s="777"/>
      <c r="CO13" s="777"/>
      <c r="CP13" s="777"/>
      <c r="CQ13" s="778"/>
      <c r="CR13" s="776"/>
      <c r="CS13" s="777"/>
      <c r="CT13" s="777"/>
      <c r="CU13" s="777"/>
      <c r="CV13" s="778"/>
      <c r="CW13" s="776"/>
      <c r="CX13" s="777"/>
      <c r="CY13" s="777"/>
      <c r="CZ13" s="777"/>
      <c r="DA13" s="778"/>
      <c r="DB13" s="776"/>
      <c r="DC13" s="777"/>
      <c r="DD13" s="777"/>
      <c r="DE13" s="777"/>
      <c r="DF13" s="778"/>
      <c r="DG13" s="776"/>
      <c r="DH13" s="777"/>
      <c r="DI13" s="777"/>
      <c r="DJ13" s="777"/>
      <c r="DK13" s="778"/>
      <c r="DL13" s="776"/>
      <c r="DM13" s="777"/>
      <c r="DN13" s="777"/>
      <c r="DO13" s="777"/>
      <c r="DP13" s="778"/>
      <c r="DQ13" s="776"/>
      <c r="DR13" s="777"/>
      <c r="DS13" s="777"/>
      <c r="DT13" s="777"/>
      <c r="DU13" s="778"/>
      <c r="DV13" s="773"/>
      <c r="DW13" s="774"/>
      <c r="DX13" s="774"/>
      <c r="DY13" s="774"/>
      <c r="DZ13" s="779"/>
      <c r="EA13" s="234"/>
    </row>
    <row r="14" spans="1:131" s="235" customFormat="1" ht="26.25" customHeight="1" x14ac:dyDescent="0.15">
      <c r="A14" s="238">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32"/>
      <c r="BA14" s="232"/>
      <c r="BB14" s="232"/>
      <c r="BC14" s="232"/>
      <c r="BD14" s="232"/>
      <c r="BE14" s="233"/>
      <c r="BF14" s="233"/>
      <c r="BG14" s="233"/>
      <c r="BH14" s="233"/>
      <c r="BI14" s="233"/>
      <c r="BJ14" s="233"/>
      <c r="BK14" s="233"/>
      <c r="BL14" s="233"/>
      <c r="BM14" s="233"/>
      <c r="BN14" s="233"/>
      <c r="BO14" s="233"/>
      <c r="BP14" s="233"/>
      <c r="BQ14" s="238">
        <v>8</v>
      </c>
      <c r="BR14" s="239"/>
      <c r="BS14" s="773"/>
      <c r="BT14" s="774"/>
      <c r="BU14" s="774"/>
      <c r="BV14" s="774"/>
      <c r="BW14" s="774"/>
      <c r="BX14" s="774"/>
      <c r="BY14" s="774"/>
      <c r="BZ14" s="774"/>
      <c r="CA14" s="774"/>
      <c r="CB14" s="774"/>
      <c r="CC14" s="774"/>
      <c r="CD14" s="774"/>
      <c r="CE14" s="774"/>
      <c r="CF14" s="774"/>
      <c r="CG14" s="775"/>
      <c r="CH14" s="776"/>
      <c r="CI14" s="777"/>
      <c r="CJ14" s="777"/>
      <c r="CK14" s="777"/>
      <c r="CL14" s="778"/>
      <c r="CM14" s="776"/>
      <c r="CN14" s="777"/>
      <c r="CO14" s="777"/>
      <c r="CP14" s="777"/>
      <c r="CQ14" s="778"/>
      <c r="CR14" s="776"/>
      <c r="CS14" s="777"/>
      <c r="CT14" s="777"/>
      <c r="CU14" s="777"/>
      <c r="CV14" s="778"/>
      <c r="CW14" s="776"/>
      <c r="CX14" s="777"/>
      <c r="CY14" s="777"/>
      <c r="CZ14" s="777"/>
      <c r="DA14" s="778"/>
      <c r="DB14" s="776"/>
      <c r="DC14" s="777"/>
      <c r="DD14" s="777"/>
      <c r="DE14" s="777"/>
      <c r="DF14" s="778"/>
      <c r="DG14" s="776"/>
      <c r="DH14" s="777"/>
      <c r="DI14" s="777"/>
      <c r="DJ14" s="777"/>
      <c r="DK14" s="778"/>
      <c r="DL14" s="776"/>
      <c r="DM14" s="777"/>
      <c r="DN14" s="777"/>
      <c r="DO14" s="777"/>
      <c r="DP14" s="778"/>
      <c r="DQ14" s="776"/>
      <c r="DR14" s="777"/>
      <c r="DS14" s="777"/>
      <c r="DT14" s="777"/>
      <c r="DU14" s="778"/>
      <c r="DV14" s="773"/>
      <c r="DW14" s="774"/>
      <c r="DX14" s="774"/>
      <c r="DY14" s="774"/>
      <c r="DZ14" s="779"/>
      <c r="EA14" s="234"/>
    </row>
    <row r="15" spans="1:131" s="235" customFormat="1" ht="26.25" customHeight="1" x14ac:dyDescent="0.15">
      <c r="A15" s="238">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32"/>
      <c r="BA15" s="232"/>
      <c r="BB15" s="232"/>
      <c r="BC15" s="232"/>
      <c r="BD15" s="232"/>
      <c r="BE15" s="233"/>
      <c r="BF15" s="233"/>
      <c r="BG15" s="233"/>
      <c r="BH15" s="233"/>
      <c r="BI15" s="233"/>
      <c r="BJ15" s="233"/>
      <c r="BK15" s="233"/>
      <c r="BL15" s="233"/>
      <c r="BM15" s="233"/>
      <c r="BN15" s="233"/>
      <c r="BO15" s="233"/>
      <c r="BP15" s="233"/>
      <c r="BQ15" s="238">
        <v>9</v>
      </c>
      <c r="BR15" s="239"/>
      <c r="BS15" s="773"/>
      <c r="BT15" s="774"/>
      <c r="BU15" s="774"/>
      <c r="BV15" s="774"/>
      <c r="BW15" s="774"/>
      <c r="BX15" s="774"/>
      <c r="BY15" s="774"/>
      <c r="BZ15" s="774"/>
      <c r="CA15" s="774"/>
      <c r="CB15" s="774"/>
      <c r="CC15" s="774"/>
      <c r="CD15" s="774"/>
      <c r="CE15" s="774"/>
      <c r="CF15" s="774"/>
      <c r="CG15" s="775"/>
      <c r="CH15" s="776"/>
      <c r="CI15" s="777"/>
      <c r="CJ15" s="777"/>
      <c r="CK15" s="777"/>
      <c r="CL15" s="778"/>
      <c r="CM15" s="776"/>
      <c r="CN15" s="777"/>
      <c r="CO15" s="777"/>
      <c r="CP15" s="777"/>
      <c r="CQ15" s="778"/>
      <c r="CR15" s="776"/>
      <c r="CS15" s="777"/>
      <c r="CT15" s="777"/>
      <c r="CU15" s="777"/>
      <c r="CV15" s="778"/>
      <c r="CW15" s="776"/>
      <c r="CX15" s="777"/>
      <c r="CY15" s="777"/>
      <c r="CZ15" s="777"/>
      <c r="DA15" s="778"/>
      <c r="DB15" s="776"/>
      <c r="DC15" s="777"/>
      <c r="DD15" s="777"/>
      <c r="DE15" s="777"/>
      <c r="DF15" s="778"/>
      <c r="DG15" s="776"/>
      <c r="DH15" s="777"/>
      <c r="DI15" s="777"/>
      <c r="DJ15" s="777"/>
      <c r="DK15" s="778"/>
      <c r="DL15" s="776"/>
      <c r="DM15" s="777"/>
      <c r="DN15" s="777"/>
      <c r="DO15" s="777"/>
      <c r="DP15" s="778"/>
      <c r="DQ15" s="776"/>
      <c r="DR15" s="777"/>
      <c r="DS15" s="777"/>
      <c r="DT15" s="777"/>
      <c r="DU15" s="778"/>
      <c r="DV15" s="773"/>
      <c r="DW15" s="774"/>
      <c r="DX15" s="774"/>
      <c r="DY15" s="774"/>
      <c r="DZ15" s="779"/>
      <c r="EA15" s="234"/>
    </row>
    <row r="16" spans="1:131" s="235" customFormat="1" ht="26.25" customHeight="1" x14ac:dyDescent="0.15">
      <c r="A16" s="238">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32"/>
      <c r="BA16" s="232"/>
      <c r="BB16" s="232"/>
      <c r="BC16" s="232"/>
      <c r="BD16" s="232"/>
      <c r="BE16" s="233"/>
      <c r="BF16" s="233"/>
      <c r="BG16" s="233"/>
      <c r="BH16" s="233"/>
      <c r="BI16" s="233"/>
      <c r="BJ16" s="233"/>
      <c r="BK16" s="233"/>
      <c r="BL16" s="233"/>
      <c r="BM16" s="233"/>
      <c r="BN16" s="233"/>
      <c r="BO16" s="233"/>
      <c r="BP16" s="233"/>
      <c r="BQ16" s="238">
        <v>10</v>
      </c>
      <c r="BR16" s="239"/>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34"/>
    </row>
    <row r="17" spans="1:131" s="235" customFormat="1" ht="26.25" customHeight="1" x14ac:dyDescent="0.15">
      <c r="A17" s="238">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32"/>
      <c r="BA17" s="232"/>
      <c r="BB17" s="232"/>
      <c r="BC17" s="232"/>
      <c r="BD17" s="232"/>
      <c r="BE17" s="233"/>
      <c r="BF17" s="233"/>
      <c r="BG17" s="233"/>
      <c r="BH17" s="233"/>
      <c r="BI17" s="233"/>
      <c r="BJ17" s="233"/>
      <c r="BK17" s="233"/>
      <c r="BL17" s="233"/>
      <c r="BM17" s="233"/>
      <c r="BN17" s="233"/>
      <c r="BO17" s="233"/>
      <c r="BP17" s="233"/>
      <c r="BQ17" s="238">
        <v>11</v>
      </c>
      <c r="BR17" s="239"/>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34"/>
    </row>
    <row r="18" spans="1:131" s="235" customFormat="1" ht="26.25" customHeight="1" x14ac:dyDescent="0.15">
      <c r="A18" s="238">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32"/>
      <c r="BA18" s="232"/>
      <c r="BB18" s="232"/>
      <c r="BC18" s="232"/>
      <c r="BD18" s="232"/>
      <c r="BE18" s="233"/>
      <c r="BF18" s="233"/>
      <c r="BG18" s="233"/>
      <c r="BH18" s="233"/>
      <c r="BI18" s="233"/>
      <c r="BJ18" s="233"/>
      <c r="BK18" s="233"/>
      <c r="BL18" s="233"/>
      <c r="BM18" s="233"/>
      <c r="BN18" s="233"/>
      <c r="BO18" s="233"/>
      <c r="BP18" s="233"/>
      <c r="BQ18" s="238">
        <v>12</v>
      </c>
      <c r="BR18" s="239"/>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34"/>
    </row>
    <row r="19" spans="1:131" s="235" customFormat="1" ht="26.25" customHeight="1" x14ac:dyDescent="0.15">
      <c r="A19" s="238">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32"/>
      <c r="BA19" s="232"/>
      <c r="BB19" s="232"/>
      <c r="BC19" s="232"/>
      <c r="BD19" s="232"/>
      <c r="BE19" s="233"/>
      <c r="BF19" s="233"/>
      <c r="BG19" s="233"/>
      <c r="BH19" s="233"/>
      <c r="BI19" s="233"/>
      <c r="BJ19" s="233"/>
      <c r="BK19" s="233"/>
      <c r="BL19" s="233"/>
      <c r="BM19" s="233"/>
      <c r="BN19" s="233"/>
      <c r="BO19" s="233"/>
      <c r="BP19" s="233"/>
      <c r="BQ19" s="238">
        <v>13</v>
      </c>
      <c r="BR19" s="239"/>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34"/>
    </row>
    <row r="20" spans="1:131" s="235" customFormat="1" ht="26.25" customHeight="1" x14ac:dyDescent="0.15">
      <c r="A20" s="238">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32"/>
      <c r="BA20" s="232"/>
      <c r="BB20" s="232"/>
      <c r="BC20" s="232"/>
      <c r="BD20" s="232"/>
      <c r="BE20" s="233"/>
      <c r="BF20" s="233"/>
      <c r="BG20" s="233"/>
      <c r="BH20" s="233"/>
      <c r="BI20" s="233"/>
      <c r="BJ20" s="233"/>
      <c r="BK20" s="233"/>
      <c r="BL20" s="233"/>
      <c r="BM20" s="233"/>
      <c r="BN20" s="233"/>
      <c r="BO20" s="233"/>
      <c r="BP20" s="233"/>
      <c r="BQ20" s="238">
        <v>14</v>
      </c>
      <c r="BR20" s="239"/>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34"/>
    </row>
    <row r="21" spans="1:131" s="235" customFormat="1" ht="26.25" customHeight="1" thickBot="1" x14ac:dyDescent="0.2">
      <c r="A21" s="238">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32"/>
      <c r="BA21" s="232"/>
      <c r="BB21" s="232"/>
      <c r="BC21" s="232"/>
      <c r="BD21" s="232"/>
      <c r="BE21" s="233"/>
      <c r="BF21" s="233"/>
      <c r="BG21" s="233"/>
      <c r="BH21" s="233"/>
      <c r="BI21" s="233"/>
      <c r="BJ21" s="233"/>
      <c r="BK21" s="233"/>
      <c r="BL21" s="233"/>
      <c r="BM21" s="233"/>
      <c r="BN21" s="233"/>
      <c r="BO21" s="233"/>
      <c r="BP21" s="233"/>
      <c r="BQ21" s="238">
        <v>15</v>
      </c>
      <c r="BR21" s="239"/>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34"/>
    </row>
    <row r="22" spans="1:131" s="235" customFormat="1" ht="26.25" customHeight="1" x14ac:dyDescent="0.15">
      <c r="A22" s="238">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376</v>
      </c>
      <c r="BA22" s="806"/>
      <c r="BB22" s="806"/>
      <c r="BC22" s="806"/>
      <c r="BD22" s="807"/>
      <c r="BE22" s="233"/>
      <c r="BF22" s="233"/>
      <c r="BG22" s="233"/>
      <c r="BH22" s="233"/>
      <c r="BI22" s="233"/>
      <c r="BJ22" s="233"/>
      <c r="BK22" s="233"/>
      <c r="BL22" s="233"/>
      <c r="BM22" s="233"/>
      <c r="BN22" s="233"/>
      <c r="BO22" s="233"/>
      <c r="BP22" s="233"/>
      <c r="BQ22" s="238">
        <v>16</v>
      </c>
      <c r="BR22" s="239"/>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34"/>
    </row>
    <row r="23" spans="1:131" s="235" customFormat="1" ht="26.25" customHeight="1" thickBot="1" x14ac:dyDescent="0.2">
      <c r="A23" s="240" t="s">
        <v>377</v>
      </c>
      <c r="B23" s="789" t="s">
        <v>378</v>
      </c>
      <c r="C23" s="790"/>
      <c r="D23" s="790"/>
      <c r="E23" s="790"/>
      <c r="F23" s="790"/>
      <c r="G23" s="790"/>
      <c r="H23" s="790"/>
      <c r="I23" s="790"/>
      <c r="J23" s="790"/>
      <c r="K23" s="790"/>
      <c r="L23" s="790"/>
      <c r="M23" s="790"/>
      <c r="N23" s="790"/>
      <c r="O23" s="790"/>
      <c r="P23" s="791"/>
      <c r="Q23" s="792">
        <v>6276</v>
      </c>
      <c r="R23" s="793"/>
      <c r="S23" s="793"/>
      <c r="T23" s="793"/>
      <c r="U23" s="793"/>
      <c r="V23" s="793">
        <v>6130</v>
      </c>
      <c r="W23" s="793"/>
      <c r="X23" s="793"/>
      <c r="Y23" s="793"/>
      <c r="Z23" s="793"/>
      <c r="AA23" s="793">
        <v>146</v>
      </c>
      <c r="AB23" s="793"/>
      <c r="AC23" s="793"/>
      <c r="AD23" s="793"/>
      <c r="AE23" s="794"/>
      <c r="AF23" s="795">
        <v>146</v>
      </c>
      <c r="AG23" s="793"/>
      <c r="AH23" s="793"/>
      <c r="AI23" s="793"/>
      <c r="AJ23" s="796"/>
      <c r="AK23" s="797"/>
      <c r="AL23" s="798"/>
      <c r="AM23" s="798"/>
      <c r="AN23" s="798"/>
      <c r="AO23" s="798"/>
      <c r="AP23" s="793">
        <v>5874</v>
      </c>
      <c r="AQ23" s="793"/>
      <c r="AR23" s="793"/>
      <c r="AS23" s="793"/>
      <c r="AT23" s="793"/>
      <c r="AU23" s="809"/>
      <c r="AV23" s="809"/>
      <c r="AW23" s="809"/>
      <c r="AX23" s="809"/>
      <c r="AY23" s="810"/>
      <c r="AZ23" s="811" t="s">
        <v>122</v>
      </c>
      <c r="BA23" s="812"/>
      <c r="BB23" s="812"/>
      <c r="BC23" s="812"/>
      <c r="BD23" s="813"/>
      <c r="BE23" s="233"/>
      <c r="BF23" s="233"/>
      <c r="BG23" s="233"/>
      <c r="BH23" s="233"/>
      <c r="BI23" s="233"/>
      <c r="BJ23" s="233"/>
      <c r="BK23" s="233"/>
      <c r="BL23" s="233"/>
      <c r="BM23" s="233"/>
      <c r="BN23" s="233"/>
      <c r="BO23" s="233"/>
      <c r="BP23" s="233"/>
      <c r="BQ23" s="238">
        <v>17</v>
      </c>
      <c r="BR23" s="239"/>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34"/>
    </row>
    <row r="24" spans="1:131" s="235" customFormat="1" ht="26.25" customHeight="1" x14ac:dyDescent="0.15">
      <c r="A24" s="808" t="s">
        <v>379</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32"/>
      <c r="BA24" s="232"/>
      <c r="BB24" s="232"/>
      <c r="BC24" s="232"/>
      <c r="BD24" s="232"/>
      <c r="BE24" s="233"/>
      <c r="BF24" s="233"/>
      <c r="BG24" s="233"/>
      <c r="BH24" s="233"/>
      <c r="BI24" s="233"/>
      <c r="BJ24" s="233"/>
      <c r="BK24" s="233"/>
      <c r="BL24" s="233"/>
      <c r="BM24" s="233"/>
      <c r="BN24" s="233"/>
      <c r="BO24" s="233"/>
      <c r="BP24" s="233"/>
      <c r="BQ24" s="238">
        <v>18</v>
      </c>
      <c r="BR24" s="239"/>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34"/>
    </row>
    <row r="25" spans="1:131" ht="26.25" customHeight="1" thickBot="1" x14ac:dyDescent="0.2">
      <c r="A25" s="725" t="s">
        <v>380</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32"/>
      <c r="BK25" s="232"/>
      <c r="BL25" s="232"/>
      <c r="BM25" s="232"/>
      <c r="BN25" s="232"/>
      <c r="BO25" s="241"/>
      <c r="BP25" s="241"/>
      <c r="BQ25" s="238">
        <v>19</v>
      </c>
      <c r="BR25" s="239"/>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30"/>
    </row>
    <row r="26" spans="1:131" ht="26.25" customHeight="1" x14ac:dyDescent="0.15">
      <c r="A26" s="727" t="s">
        <v>358</v>
      </c>
      <c r="B26" s="728"/>
      <c r="C26" s="728"/>
      <c r="D26" s="728"/>
      <c r="E26" s="728"/>
      <c r="F26" s="728"/>
      <c r="G26" s="728"/>
      <c r="H26" s="728"/>
      <c r="I26" s="728"/>
      <c r="J26" s="728"/>
      <c r="K26" s="728"/>
      <c r="L26" s="728"/>
      <c r="M26" s="728"/>
      <c r="N26" s="728"/>
      <c r="O26" s="728"/>
      <c r="P26" s="729"/>
      <c r="Q26" s="733" t="s">
        <v>381</v>
      </c>
      <c r="R26" s="734"/>
      <c r="S26" s="734"/>
      <c r="T26" s="734"/>
      <c r="U26" s="735"/>
      <c r="V26" s="733" t="s">
        <v>382</v>
      </c>
      <c r="W26" s="734"/>
      <c r="X26" s="734"/>
      <c r="Y26" s="734"/>
      <c r="Z26" s="735"/>
      <c r="AA26" s="733" t="s">
        <v>383</v>
      </c>
      <c r="AB26" s="734"/>
      <c r="AC26" s="734"/>
      <c r="AD26" s="734"/>
      <c r="AE26" s="734"/>
      <c r="AF26" s="814" t="s">
        <v>384</v>
      </c>
      <c r="AG26" s="815"/>
      <c r="AH26" s="815"/>
      <c r="AI26" s="815"/>
      <c r="AJ26" s="816"/>
      <c r="AK26" s="734" t="s">
        <v>385</v>
      </c>
      <c r="AL26" s="734"/>
      <c r="AM26" s="734"/>
      <c r="AN26" s="734"/>
      <c r="AO26" s="735"/>
      <c r="AP26" s="733" t="s">
        <v>386</v>
      </c>
      <c r="AQ26" s="734"/>
      <c r="AR26" s="734"/>
      <c r="AS26" s="734"/>
      <c r="AT26" s="735"/>
      <c r="AU26" s="733" t="s">
        <v>387</v>
      </c>
      <c r="AV26" s="734"/>
      <c r="AW26" s="734"/>
      <c r="AX26" s="734"/>
      <c r="AY26" s="735"/>
      <c r="AZ26" s="733" t="s">
        <v>388</v>
      </c>
      <c r="BA26" s="734"/>
      <c r="BB26" s="734"/>
      <c r="BC26" s="734"/>
      <c r="BD26" s="735"/>
      <c r="BE26" s="733" t="s">
        <v>365</v>
      </c>
      <c r="BF26" s="734"/>
      <c r="BG26" s="734"/>
      <c r="BH26" s="734"/>
      <c r="BI26" s="740"/>
      <c r="BJ26" s="232"/>
      <c r="BK26" s="232"/>
      <c r="BL26" s="232"/>
      <c r="BM26" s="232"/>
      <c r="BN26" s="232"/>
      <c r="BO26" s="241"/>
      <c r="BP26" s="241"/>
      <c r="BQ26" s="238">
        <v>20</v>
      </c>
      <c r="BR26" s="239"/>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30"/>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32"/>
      <c r="BK27" s="232"/>
      <c r="BL27" s="232"/>
      <c r="BM27" s="232"/>
      <c r="BN27" s="232"/>
      <c r="BO27" s="241"/>
      <c r="BP27" s="241"/>
      <c r="BQ27" s="238">
        <v>21</v>
      </c>
      <c r="BR27" s="239"/>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30"/>
    </row>
    <row r="28" spans="1:131" ht="26.25" customHeight="1" thickTop="1" x14ac:dyDescent="0.15">
      <c r="A28" s="242">
        <v>1</v>
      </c>
      <c r="B28" s="749" t="s">
        <v>389</v>
      </c>
      <c r="C28" s="750"/>
      <c r="D28" s="750"/>
      <c r="E28" s="750"/>
      <c r="F28" s="750"/>
      <c r="G28" s="750"/>
      <c r="H28" s="750"/>
      <c r="I28" s="750"/>
      <c r="J28" s="750"/>
      <c r="K28" s="750"/>
      <c r="L28" s="750"/>
      <c r="M28" s="750"/>
      <c r="N28" s="750"/>
      <c r="O28" s="750"/>
      <c r="P28" s="751"/>
      <c r="Q28" s="822">
        <v>301</v>
      </c>
      <c r="R28" s="823"/>
      <c r="S28" s="823"/>
      <c r="T28" s="823"/>
      <c r="U28" s="823"/>
      <c r="V28" s="823">
        <v>297</v>
      </c>
      <c r="W28" s="823"/>
      <c r="X28" s="823"/>
      <c r="Y28" s="823"/>
      <c r="Z28" s="823"/>
      <c r="AA28" s="823">
        <v>4</v>
      </c>
      <c r="AB28" s="823"/>
      <c r="AC28" s="823"/>
      <c r="AD28" s="823"/>
      <c r="AE28" s="824"/>
      <c r="AF28" s="825">
        <v>4</v>
      </c>
      <c r="AG28" s="823"/>
      <c r="AH28" s="823"/>
      <c r="AI28" s="823"/>
      <c r="AJ28" s="826"/>
      <c r="AK28" s="827">
        <v>43</v>
      </c>
      <c r="AL28" s="828"/>
      <c r="AM28" s="828"/>
      <c r="AN28" s="828"/>
      <c r="AO28" s="828"/>
      <c r="AP28" s="828" t="s">
        <v>488</v>
      </c>
      <c r="AQ28" s="828"/>
      <c r="AR28" s="828"/>
      <c r="AS28" s="828"/>
      <c r="AT28" s="828"/>
      <c r="AU28" s="828" t="s">
        <v>488</v>
      </c>
      <c r="AV28" s="828"/>
      <c r="AW28" s="828"/>
      <c r="AX28" s="828"/>
      <c r="AY28" s="828"/>
      <c r="AZ28" s="829" t="s">
        <v>488</v>
      </c>
      <c r="BA28" s="829"/>
      <c r="BB28" s="829"/>
      <c r="BC28" s="829"/>
      <c r="BD28" s="829"/>
      <c r="BE28" s="820"/>
      <c r="BF28" s="820"/>
      <c r="BG28" s="820"/>
      <c r="BH28" s="820"/>
      <c r="BI28" s="821"/>
      <c r="BJ28" s="232"/>
      <c r="BK28" s="232"/>
      <c r="BL28" s="232"/>
      <c r="BM28" s="232"/>
      <c r="BN28" s="232"/>
      <c r="BO28" s="241"/>
      <c r="BP28" s="241"/>
      <c r="BQ28" s="238">
        <v>22</v>
      </c>
      <c r="BR28" s="239"/>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30"/>
    </row>
    <row r="29" spans="1:131" ht="26.25" customHeight="1" x14ac:dyDescent="0.15">
      <c r="A29" s="242">
        <v>2</v>
      </c>
      <c r="B29" s="780" t="s">
        <v>390</v>
      </c>
      <c r="C29" s="781"/>
      <c r="D29" s="781"/>
      <c r="E29" s="781"/>
      <c r="F29" s="781"/>
      <c r="G29" s="781"/>
      <c r="H29" s="781"/>
      <c r="I29" s="781"/>
      <c r="J29" s="781"/>
      <c r="K29" s="781"/>
      <c r="L29" s="781"/>
      <c r="M29" s="781"/>
      <c r="N29" s="781"/>
      <c r="O29" s="781"/>
      <c r="P29" s="782"/>
      <c r="Q29" s="783">
        <v>346</v>
      </c>
      <c r="R29" s="784"/>
      <c r="S29" s="784"/>
      <c r="T29" s="784"/>
      <c r="U29" s="784"/>
      <c r="V29" s="784">
        <v>320</v>
      </c>
      <c r="W29" s="784"/>
      <c r="X29" s="784"/>
      <c r="Y29" s="784"/>
      <c r="Z29" s="784"/>
      <c r="AA29" s="784">
        <v>26</v>
      </c>
      <c r="AB29" s="784"/>
      <c r="AC29" s="784"/>
      <c r="AD29" s="784"/>
      <c r="AE29" s="785"/>
      <c r="AF29" s="786">
        <v>26</v>
      </c>
      <c r="AG29" s="787"/>
      <c r="AH29" s="787"/>
      <c r="AI29" s="787"/>
      <c r="AJ29" s="788"/>
      <c r="AK29" s="834">
        <v>75</v>
      </c>
      <c r="AL29" s="830"/>
      <c r="AM29" s="830"/>
      <c r="AN29" s="830"/>
      <c r="AO29" s="830"/>
      <c r="AP29" s="830" t="s">
        <v>488</v>
      </c>
      <c r="AQ29" s="830"/>
      <c r="AR29" s="830"/>
      <c r="AS29" s="830"/>
      <c r="AT29" s="830"/>
      <c r="AU29" s="830" t="s">
        <v>488</v>
      </c>
      <c r="AV29" s="830"/>
      <c r="AW29" s="830"/>
      <c r="AX29" s="830"/>
      <c r="AY29" s="830"/>
      <c r="AZ29" s="831" t="s">
        <v>488</v>
      </c>
      <c r="BA29" s="831"/>
      <c r="BB29" s="831"/>
      <c r="BC29" s="831"/>
      <c r="BD29" s="831"/>
      <c r="BE29" s="832"/>
      <c r="BF29" s="832"/>
      <c r="BG29" s="832"/>
      <c r="BH29" s="832"/>
      <c r="BI29" s="833"/>
      <c r="BJ29" s="232"/>
      <c r="BK29" s="232"/>
      <c r="BL29" s="232"/>
      <c r="BM29" s="232"/>
      <c r="BN29" s="232"/>
      <c r="BO29" s="241"/>
      <c r="BP29" s="241"/>
      <c r="BQ29" s="238">
        <v>23</v>
      </c>
      <c r="BR29" s="239"/>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30"/>
    </row>
    <row r="30" spans="1:131" ht="26.25" customHeight="1" x14ac:dyDescent="0.15">
      <c r="A30" s="242">
        <v>3</v>
      </c>
      <c r="B30" s="780" t="s">
        <v>391</v>
      </c>
      <c r="C30" s="781"/>
      <c r="D30" s="781"/>
      <c r="E30" s="781"/>
      <c r="F30" s="781"/>
      <c r="G30" s="781"/>
      <c r="H30" s="781"/>
      <c r="I30" s="781"/>
      <c r="J30" s="781"/>
      <c r="K30" s="781"/>
      <c r="L30" s="781"/>
      <c r="M30" s="781"/>
      <c r="N30" s="781"/>
      <c r="O30" s="781"/>
      <c r="P30" s="782"/>
      <c r="Q30" s="783">
        <v>53</v>
      </c>
      <c r="R30" s="784"/>
      <c r="S30" s="784"/>
      <c r="T30" s="784"/>
      <c r="U30" s="784"/>
      <c r="V30" s="784">
        <v>53</v>
      </c>
      <c r="W30" s="784"/>
      <c r="X30" s="784"/>
      <c r="Y30" s="784"/>
      <c r="Z30" s="784"/>
      <c r="AA30" s="784">
        <v>0</v>
      </c>
      <c r="AB30" s="784"/>
      <c r="AC30" s="784"/>
      <c r="AD30" s="784"/>
      <c r="AE30" s="785"/>
      <c r="AF30" s="786" t="s">
        <v>122</v>
      </c>
      <c r="AG30" s="787"/>
      <c r="AH30" s="787"/>
      <c r="AI30" s="787"/>
      <c r="AJ30" s="788"/>
      <c r="AK30" s="834">
        <v>16</v>
      </c>
      <c r="AL30" s="830"/>
      <c r="AM30" s="830"/>
      <c r="AN30" s="830"/>
      <c r="AO30" s="830"/>
      <c r="AP30" s="830" t="s">
        <v>488</v>
      </c>
      <c r="AQ30" s="830"/>
      <c r="AR30" s="830"/>
      <c r="AS30" s="830"/>
      <c r="AT30" s="830"/>
      <c r="AU30" s="830" t="s">
        <v>488</v>
      </c>
      <c r="AV30" s="830"/>
      <c r="AW30" s="830"/>
      <c r="AX30" s="830"/>
      <c r="AY30" s="830"/>
      <c r="AZ30" s="831" t="s">
        <v>488</v>
      </c>
      <c r="BA30" s="831"/>
      <c r="BB30" s="831"/>
      <c r="BC30" s="831"/>
      <c r="BD30" s="831"/>
      <c r="BE30" s="832"/>
      <c r="BF30" s="832"/>
      <c r="BG30" s="832"/>
      <c r="BH30" s="832"/>
      <c r="BI30" s="833"/>
      <c r="BJ30" s="232"/>
      <c r="BK30" s="232"/>
      <c r="BL30" s="232"/>
      <c r="BM30" s="232"/>
      <c r="BN30" s="232"/>
      <c r="BO30" s="241"/>
      <c r="BP30" s="241"/>
      <c r="BQ30" s="238">
        <v>24</v>
      </c>
      <c r="BR30" s="239"/>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30"/>
    </row>
    <row r="31" spans="1:131" ht="26.25" customHeight="1" x14ac:dyDescent="0.15">
      <c r="A31" s="242">
        <v>4</v>
      </c>
      <c r="B31" s="780" t="s">
        <v>392</v>
      </c>
      <c r="C31" s="781"/>
      <c r="D31" s="781"/>
      <c r="E31" s="781"/>
      <c r="F31" s="781"/>
      <c r="G31" s="781"/>
      <c r="H31" s="781"/>
      <c r="I31" s="781"/>
      <c r="J31" s="781"/>
      <c r="K31" s="781"/>
      <c r="L31" s="781"/>
      <c r="M31" s="781"/>
      <c r="N31" s="781"/>
      <c r="O31" s="781"/>
      <c r="P31" s="782"/>
      <c r="Q31" s="783">
        <v>369</v>
      </c>
      <c r="R31" s="784"/>
      <c r="S31" s="784"/>
      <c r="T31" s="784"/>
      <c r="U31" s="784"/>
      <c r="V31" s="784">
        <v>382</v>
      </c>
      <c r="W31" s="784"/>
      <c r="X31" s="784"/>
      <c r="Y31" s="784"/>
      <c r="Z31" s="784"/>
      <c r="AA31" s="784">
        <v>-13</v>
      </c>
      <c r="AB31" s="784"/>
      <c r="AC31" s="784"/>
      <c r="AD31" s="784"/>
      <c r="AE31" s="785"/>
      <c r="AF31" s="786">
        <v>164</v>
      </c>
      <c r="AG31" s="787"/>
      <c r="AH31" s="787"/>
      <c r="AI31" s="787"/>
      <c r="AJ31" s="788"/>
      <c r="AK31" s="834">
        <v>265</v>
      </c>
      <c r="AL31" s="830"/>
      <c r="AM31" s="830"/>
      <c r="AN31" s="830"/>
      <c r="AO31" s="830"/>
      <c r="AP31" s="830">
        <v>80</v>
      </c>
      <c r="AQ31" s="830"/>
      <c r="AR31" s="830"/>
      <c r="AS31" s="830"/>
      <c r="AT31" s="830"/>
      <c r="AU31" s="830">
        <v>50</v>
      </c>
      <c r="AV31" s="830"/>
      <c r="AW31" s="830"/>
      <c r="AX31" s="830"/>
      <c r="AY31" s="830"/>
      <c r="AZ31" s="831" t="s">
        <v>488</v>
      </c>
      <c r="BA31" s="831"/>
      <c r="BB31" s="831"/>
      <c r="BC31" s="831"/>
      <c r="BD31" s="831"/>
      <c r="BE31" s="832" t="s">
        <v>393</v>
      </c>
      <c r="BF31" s="832"/>
      <c r="BG31" s="832"/>
      <c r="BH31" s="832"/>
      <c r="BI31" s="833"/>
      <c r="BJ31" s="232"/>
      <c r="BK31" s="232"/>
      <c r="BL31" s="232"/>
      <c r="BM31" s="232"/>
      <c r="BN31" s="232"/>
      <c r="BO31" s="241"/>
      <c r="BP31" s="241"/>
      <c r="BQ31" s="238">
        <v>25</v>
      </c>
      <c r="BR31" s="239"/>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30"/>
    </row>
    <row r="32" spans="1:131" ht="26.25" customHeight="1" x14ac:dyDescent="0.15">
      <c r="A32" s="242">
        <v>5</v>
      </c>
      <c r="B32" s="780" t="s">
        <v>394</v>
      </c>
      <c r="C32" s="781"/>
      <c r="D32" s="781"/>
      <c r="E32" s="781"/>
      <c r="F32" s="781"/>
      <c r="G32" s="781"/>
      <c r="H32" s="781"/>
      <c r="I32" s="781"/>
      <c r="J32" s="781"/>
      <c r="K32" s="781"/>
      <c r="L32" s="781"/>
      <c r="M32" s="781"/>
      <c r="N32" s="781"/>
      <c r="O32" s="781"/>
      <c r="P32" s="782"/>
      <c r="Q32" s="783">
        <v>202</v>
      </c>
      <c r="R32" s="784"/>
      <c r="S32" s="784"/>
      <c r="T32" s="784"/>
      <c r="U32" s="784"/>
      <c r="V32" s="784">
        <v>195</v>
      </c>
      <c r="W32" s="784"/>
      <c r="X32" s="784"/>
      <c r="Y32" s="784"/>
      <c r="Z32" s="784"/>
      <c r="AA32" s="784">
        <v>7</v>
      </c>
      <c r="AB32" s="784"/>
      <c r="AC32" s="784"/>
      <c r="AD32" s="784"/>
      <c r="AE32" s="785"/>
      <c r="AF32" s="786">
        <v>7</v>
      </c>
      <c r="AG32" s="787"/>
      <c r="AH32" s="787"/>
      <c r="AI32" s="787"/>
      <c r="AJ32" s="788"/>
      <c r="AK32" s="834">
        <v>129</v>
      </c>
      <c r="AL32" s="830"/>
      <c r="AM32" s="830"/>
      <c r="AN32" s="830"/>
      <c r="AO32" s="830"/>
      <c r="AP32" s="830">
        <v>484</v>
      </c>
      <c r="AQ32" s="830"/>
      <c r="AR32" s="830"/>
      <c r="AS32" s="830"/>
      <c r="AT32" s="830"/>
      <c r="AU32" s="830">
        <v>358</v>
      </c>
      <c r="AV32" s="830"/>
      <c r="AW32" s="830"/>
      <c r="AX32" s="830"/>
      <c r="AY32" s="830"/>
      <c r="AZ32" s="831" t="s">
        <v>488</v>
      </c>
      <c r="BA32" s="831"/>
      <c r="BB32" s="831"/>
      <c r="BC32" s="831"/>
      <c r="BD32" s="831"/>
      <c r="BE32" s="832" t="s">
        <v>395</v>
      </c>
      <c r="BF32" s="832"/>
      <c r="BG32" s="832"/>
      <c r="BH32" s="832"/>
      <c r="BI32" s="833"/>
      <c r="BJ32" s="232"/>
      <c r="BK32" s="232"/>
      <c r="BL32" s="232"/>
      <c r="BM32" s="232"/>
      <c r="BN32" s="232"/>
      <c r="BO32" s="241"/>
      <c r="BP32" s="241"/>
      <c r="BQ32" s="238">
        <v>26</v>
      </c>
      <c r="BR32" s="239"/>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30"/>
    </row>
    <row r="33" spans="1:131" ht="26.25" customHeight="1" x14ac:dyDescent="0.15">
      <c r="A33" s="242">
        <v>6</v>
      </c>
      <c r="B33" s="780" t="s">
        <v>396</v>
      </c>
      <c r="C33" s="781"/>
      <c r="D33" s="781"/>
      <c r="E33" s="781"/>
      <c r="F33" s="781"/>
      <c r="G33" s="781"/>
      <c r="H33" s="781"/>
      <c r="I33" s="781"/>
      <c r="J33" s="781"/>
      <c r="K33" s="781"/>
      <c r="L33" s="781"/>
      <c r="M33" s="781"/>
      <c r="N33" s="781"/>
      <c r="O33" s="781"/>
      <c r="P33" s="782"/>
      <c r="Q33" s="783">
        <v>241</v>
      </c>
      <c r="R33" s="784"/>
      <c r="S33" s="784"/>
      <c r="T33" s="784"/>
      <c r="U33" s="784"/>
      <c r="V33" s="784">
        <v>230</v>
      </c>
      <c r="W33" s="784"/>
      <c r="X33" s="784"/>
      <c r="Y33" s="784"/>
      <c r="Z33" s="784"/>
      <c r="AA33" s="784">
        <v>11</v>
      </c>
      <c r="AB33" s="784"/>
      <c r="AC33" s="784"/>
      <c r="AD33" s="784"/>
      <c r="AE33" s="785"/>
      <c r="AF33" s="786">
        <v>11</v>
      </c>
      <c r="AG33" s="787"/>
      <c r="AH33" s="787"/>
      <c r="AI33" s="787"/>
      <c r="AJ33" s="788"/>
      <c r="AK33" s="834">
        <v>136</v>
      </c>
      <c r="AL33" s="830"/>
      <c r="AM33" s="830"/>
      <c r="AN33" s="830"/>
      <c r="AO33" s="830"/>
      <c r="AP33" s="830">
        <v>929</v>
      </c>
      <c r="AQ33" s="830"/>
      <c r="AR33" s="830"/>
      <c r="AS33" s="830"/>
      <c r="AT33" s="830"/>
      <c r="AU33" s="830">
        <v>830</v>
      </c>
      <c r="AV33" s="830"/>
      <c r="AW33" s="830"/>
      <c r="AX33" s="830"/>
      <c r="AY33" s="830"/>
      <c r="AZ33" s="831" t="s">
        <v>488</v>
      </c>
      <c r="BA33" s="831"/>
      <c r="BB33" s="831"/>
      <c r="BC33" s="831"/>
      <c r="BD33" s="831"/>
      <c r="BE33" s="832" t="s">
        <v>395</v>
      </c>
      <c r="BF33" s="832"/>
      <c r="BG33" s="832"/>
      <c r="BH33" s="832"/>
      <c r="BI33" s="833"/>
      <c r="BJ33" s="232"/>
      <c r="BK33" s="232"/>
      <c r="BL33" s="232"/>
      <c r="BM33" s="232"/>
      <c r="BN33" s="232"/>
      <c r="BO33" s="241"/>
      <c r="BP33" s="241"/>
      <c r="BQ33" s="238">
        <v>27</v>
      </c>
      <c r="BR33" s="239"/>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30"/>
    </row>
    <row r="34" spans="1:131" ht="26.25" customHeight="1" x14ac:dyDescent="0.15">
      <c r="A34" s="242">
        <v>7</v>
      </c>
      <c r="B34" s="780"/>
      <c r="C34" s="781"/>
      <c r="D34" s="781"/>
      <c r="E34" s="781"/>
      <c r="F34" s="781"/>
      <c r="G34" s="781"/>
      <c r="H34" s="781"/>
      <c r="I34" s="781"/>
      <c r="J34" s="781"/>
      <c r="K34" s="781"/>
      <c r="L34" s="781"/>
      <c r="M34" s="781"/>
      <c r="N34" s="781"/>
      <c r="O34" s="781"/>
      <c r="P34" s="782"/>
      <c r="Q34" s="783"/>
      <c r="R34" s="784"/>
      <c r="S34" s="784"/>
      <c r="T34" s="784"/>
      <c r="U34" s="784"/>
      <c r="V34" s="784"/>
      <c r="W34" s="784"/>
      <c r="X34" s="784"/>
      <c r="Y34" s="784"/>
      <c r="Z34" s="784"/>
      <c r="AA34" s="784"/>
      <c r="AB34" s="784"/>
      <c r="AC34" s="784"/>
      <c r="AD34" s="784"/>
      <c r="AE34" s="785"/>
      <c r="AF34" s="786"/>
      <c r="AG34" s="787"/>
      <c r="AH34" s="787"/>
      <c r="AI34" s="787"/>
      <c r="AJ34" s="788"/>
      <c r="AK34" s="834"/>
      <c r="AL34" s="830"/>
      <c r="AM34" s="830"/>
      <c r="AN34" s="830"/>
      <c r="AO34" s="830"/>
      <c r="AP34" s="830"/>
      <c r="AQ34" s="830"/>
      <c r="AR34" s="830"/>
      <c r="AS34" s="830"/>
      <c r="AT34" s="830"/>
      <c r="AU34" s="830"/>
      <c r="AV34" s="830"/>
      <c r="AW34" s="830"/>
      <c r="AX34" s="830"/>
      <c r="AY34" s="830"/>
      <c r="AZ34" s="831"/>
      <c r="BA34" s="831"/>
      <c r="BB34" s="831"/>
      <c r="BC34" s="831"/>
      <c r="BD34" s="831"/>
      <c r="BE34" s="832"/>
      <c r="BF34" s="832"/>
      <c r="BG34" s="832"/>
      <c r="BH34" s="832"/>
      <c r="BI34" s="833"/>
      <c r="BJ34" s="232"/>
      <c r="BK34" s="232"/>
      <c r="BL34" s="232"/>
      <c r="BM34" s="232"/>
      <c r="BN34" s="232"/>
      <c r="BO34" s="241"/>
      <c r="BP34" s="241"/>
      <c r="BQ34" s="238">
        <v>28</v>
      </c>
      <c r="BR34" s="239"/>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30"/>
    </row>
    <row r="35" spans="1:131" ht="26.25" customHeight="1" x14ac:dyDescent="0.15">
      <c r="A35" s="242">
        <v>8</v>
      </c>
      <c r="B35" s="780"/>
      <c r="C35" s="781"/>
      <c r="D35" s="781"/>
      <c r="E35" s="781"/>
      <c r="F35" s="781"/>
      <c r="G35" s="781"/>
      <c r="H35" s="781"/>
      <c r="I35" s="781"/>
      <c r="J35" s="781"/>
      <c r="K35" s="781"/>
      <c r="L35" s="781"/>
      <c r="M35" s="781"/>
      <c r="N35" s="781"/>
      <c r="O35" s="781"/>
      <c r="P35" s="782"/>
      <c r="Q35" s="783"/>
      <c r="R35" s="784"/>
      <c r="S35" s="784"/>
      <c r="T35" s="784"/>
      <c r="U35" s="784"/>
      <c r="V35" s="784"/>
      <c r="W35" s="784"/>
      <c r="X35" s="784"/>
      <c r="Y35" s="784"/>
      <c r="Z35" s="784"/>
      <c r="AA35" s="784"/>
      <c r="AB35" s="784"/>
      <c r="AC35" s="784"/>
      <c r="AD35" s="784"/>
      <c r="AE35" s="785"/>
      <c r="AF35" s="786"/>
      <c r="AG35" s="787"/>
      <c r="AH35" s="787"/>
      <c r="AI35" s="787"/>
      <c r="AJ35" s="788"/>
      <c r="AK35" s="834"/>
      <c r="AL35" s="830"/>
      <c r="AM35" s="830"/>
      <c r="AN35" s="830"/>
      <c r="AO35" s="830"/>
      <c r="AP35" s="830"/>
      <c r="AQ35" s="830"/>
      <c r="AR35" s="830"/>
      <c r="AS35" s="830"/>
      <c r="AT35" s="830"/>
      <c r="AU35" s="830"/>
      <c r="AV35" s="830"/>
      <c r="AW35" s="830"/>
      <c r="AX35" s="830"/>
      <c r="AY35" s="830"/>
      <c r="AZ35" s="831"/>
      <c r="BA35" s="831"/>
      <c r="BB35" s="831"/>
      <c r="BC35" s="831"/>
      <c r="BD35" s="831"/>
      <c r="BE35" s="832"/>
      <c r="BF35" s="832"/>
      <c r="BG35" s="832"/>
      <c r="BH35" s="832"/>
      <c r="BI35" s="833"/>
      <c r="BJ35" s="232"/>
      <c r="BK35" s="232"/>
      <c r="BL35" s="232"/>
      <c r="BM35" s="232"/>
      <c r="BN35" s="232"/>
      <c r="BO35" s="241"/>
      <c r="BP35" s="241"/>
      <c r="BQ35" s="238">
        <v>29</v>
      </c>
      <c r="BR35" s="239"/>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30"/>
    </row>
    <row r="36" spans="1:131" ht="26.25" customHeight="1" x14ac:dyDescent="0.15">
      <c r="A36" s="242">
        <v>9</v>
      </c>
      <c r="B36" s="780"/>
      <c r="C36" s="781"/>
      <c r="D36" s="781"/>
      <c r="E36" s="781"/>
      <c r="F36" s="781"/>
      <c r="G36" s="781"/>
      <c r="H36" s="781"/>
      <c r="I36" s="781"/>
      <c r="J36" s="781"/>
      <c r="K36" s="781"/>
      <c r="L36" s="781"/>
      <c r="M36" s="781"/>
      <c r="N36" s="781"/>
      <c r="O36" s="781"/>
      <c r="P36" s="782"/>
      <c r="Q36" s="783"/>
      <c r="R36" s="784"/>
      <c r="S36" s="784"/>
      <c r="T36" s="784"/>
      <c r="U36" s="784"/>
      <c r="V36" s="784"/>
      <c r="W36" s="784"/>
      <c r="X36" s="784"/>
      <c r="Y36" s="784"/>
      <c r="Z36" s="784"/>
      <c r="AA36" s="784"/>
      <c r="AB36" s="784"/>
      <c r="AC36" s="784"/>
      <c r="AD36" s="784"/>
      <c r="AE36" s="785"/>
      <c r="AF36" s="786"/>
      <c r="AG36" s="787"/>
      <c r="AH36" s="787"/>
      <c r="AI36" s="787"/>
      <c r="AJ36" s="788"/>
      <c r="AK36" s="834"/>
      <c r="AL36" s="830"/>
      <c r="AM36" s="830"/>
      <c r="AN36" s="830"/>
      <c r="AO36" s="830"/>
      <c r="AP36" s="830"/>
      <c r="AQ36" s="830"/>
      <c r="AR36" s="830"/>
      <c r="AS36" s="830"/>
      <c r="AT36" s="830"/>
      <c r="AU36" s="830"/>
      <c r="AV36" s="830"/>
      <c r="AW36" s="830"/>
      <c r="AX36" s="830"/>
      <c r="AY36" s="830"/>
      <c r="AZ36" s="831"/>
      <c r="BA36" s="831"/>
      <c r="BB36" s="831"/>
      <c r="BC36" s="831"/>
      <c r="BD36" s="831"/>
      <c r="BE36" s="832"/>
      <c r="BF36" s="832"/>
      <c r="BG36" s="832"/>
      <c r="BH36" s="832"/>
      <c r="BI36" s="833"/>
      <c r="BJ36" s="232"/>
      <c r="BK36" s="232"/>
      <c r="BL36" s="232"/>
      <c r="BM36" s="232"/>
      <c r="BN36" s="232"/>
      <c r="BO36" s="241"/>
      <c r="BP36" s="241"/>
      <c r="BQ36" s="238">
        <v>30</v>
      </c>
      <c r="BR36" s="239"/>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30"/>
    </row>
    <row r="37" spans="1:131" ht="26.25" customHeight="1" x14ac:dyDescent="0.15">
      <c r="A37" s="242">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32"/>
      <c r="BK37" s="232"/>
      <c r="BL37" s="232"/>
      <c r="BM37" s="232"/>
      <c r="BN37" s="232"/>
      <c r="BO37" s="241"/>
      <c r="BP37" s="241"/>
      <c r="BQ37" s="238">
        <v>31</v>
      </c>
      <c r="BR37" s="239"/>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30"/>
    </row>
    <row r="38" spans="1:131" ht="26.25" customHeight="1" x14ac:dyDescent="0.15">
      <c r="A38" s="242">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32"/>
      <c r="BK38" s="232"/>
      <c r="BL38" s="232"/>
      <c r="BM38" s="232"/>
      <c r="BN38" s="232"/>
      <c r="BO38" s="241"/>
      <c r="BP38" s="241"/>
      <c r="BQ38" s="238">
        <v>32</v>
      </c>
      <c r="BR38" s="239"/>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30"/>
    </row>
    <row r="39" spans="1:131" ht="26.25" customHeight="1" x14ac:dyDescent="0.15">
      <c r="A39" s="242">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32"/>
      <c r="BK39" s="232"/>
      <c r="BL39" s="232"/>
      <c r="BM39" s="232"/>
      <c r="BN39" s="232"/>
      <c r="BO39" s="241"/>
      <c r="BP39" s="241"/>
      <c r="BQ39" s="238">
        <v>33</v>
      </c>
      <c r="BR39" s="239"/>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30"/>
    </row>
    <row r="40" spans="1:131" ht="26.25" customHeight="1" x14ac:dyDescent="0.15">
      <c r="A40" s="238">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32"/>
      <c r="BK40" s="232"/>
      <c r="BL40" s="232"/>
      <c r="BM40" s="232"/>
      <c r="BN40" s="232"/>
      <c r="BO40" s="241"/>
      <c r="BP40" s="241"/>
      <c r="BQ40" s="238">
        <v>34</v>
      </c>
      <c r="BR40" s="239"/>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30"/>
    </row>
    <row r="41" spans="1:131" ht="26.25" customHeight="1" x14ac:dyDescent="0.15">
      <c r="A41" s="238">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32"/>
      <c r="BK41" s="232"/>
      <c r="BL41" s="232"/>
      <c r="BM41" s="232"/>
      <c r="BN41" s="232"/>
      <c r="BO41" s="241"/>
      <c r="BP41" s="241"/>
      <c r="BQ41" s="238">
        <v>35</v>
      </c>
      <c r="BR41" s="239"/>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30"/>
    </row>
    <row r="42" spans="1:131" ht="26.25" customHeight="1" x14ac:dyDescent="0.15">
      <c r="A42" s="238">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32"/>
      <c r="BK42" s="232"/>
      <c r="BL42" s="232"/>
      <c r="BM42" s="232"/>
      <c r="BN42" s="232"/>
      <c r="BO42" s="241"/>
      <c r="BP42" s="241"/>
      <c r="BQ42" s="238">
        <v>36</v>
      </c>
      <c r="BR42" s="239"/>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30"/>
    </row>
    <row r="43" spans="1:131" ht="26.25" customHeight="1" x14ac:dyDescent="0.15">
      <c r="A43" s="238">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32"/>
      <c r="BK43" s="232"/>
      <c r="BL43" s="232"/>
      <c r="BM43" s="232"/>
      <c r="BN43" s="232"/>
      <c r="BO43" s="241"/>
      <c r="BP43" s="241"/>
      <c r="BQ43" s="238">
        <v>37</v>
      </c>
      <c r="BR43" s="239"/>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30"/>
    </row>
    <row r="44" spans="1:131" ht="26.25" customHeight="1" x14ac:dyDescent="0.15">
      <c r="A44" s="238">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32"/>
      <c r="BK44" s="232"/>
      <c r="BL44" s="232"/>
      <c r="BM44" s="232"/>
      <c r="BN44" s="232"/>
      <c r="BO44" s="241"/>
      <c r="BP44" s="241"/>
      <c r="BQ44" s="238">
        <v>38</v>
      </c>
      <c r="BR44" s="239"/>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30"/>
    </row>
    <row r="45" spans="1:131" ht="26.25" customHeight="1" x14ac:dyDescent="0.15">
      <c r="A45" s="238">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32"/>
      <c r="BK45" s="232"/>
      <c r="BL45" s="232"/>
      <c r="BM45" s="232"/>
      <c r="BN45" s="232"/>
      <c r="BO45" s="241"/>
      <c r="BP45" s="241"/>
      <c r="BQ45" s="238">
        <v>39</v>
      </c>
      <c r="BR45" s="239"/>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30"/>
    </row>
    <row r="46" spans="1:131" ht="26.25" customHeight="1" x14ac:dyDescent="0.15">
      <c r="A46" s="238">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32"/>
      <c r="BK46" s="232"/>
      <c r="BL46" s="232"/>
      <c r="BM46" s="232"/>
      <c r="BN46" s="232"/>
      <c r="BO46" s="241"/>
      <c r="BP46" s="241"/>
      <c r="BQ46" s="238">
        <v>40</v>
      </c>
      <c r="BR46" s="239"/>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30"/>
    </row>
    <row r="47" spans="1:131" ht="26.25" customHeight="1" x14ac:dyDescent="0.15">
      <c r="A47" s="238">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32"/>
      <c r="BK47" s="232"/>
      <c r="BL47" s="232"/>
      <c r="BM47" s="232"/>
      <c r="BN47" s="232"/>
      <c r="BO47" s="241"/>
      <c r="BP47" s="241"/>
      <c r="BQ47" s="238">
        <v>41</v>
      </c>
      <c r="BR47" s="239"/>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30"/>
    </row>
    <row r="48" spans="1:131" ht="26.25" customHeight="1" x14ac:dyDescent="0.15">
      <c r="A48" s="238">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32"/>
      <c r="BK48" s="232"/>
      <c r="BL48" s="232"/>
      <c r="BM48" s="232"/>
      <c r="BN48" s="232"/>
      <c r="BO48" s="241"/>
      <c r="BP48" s="241"/>
      <c r="BQ48" s="238">
        <v>42</v>
      </c>
      <c r="BR48" s="239"/>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30"/>
    </row>
    <row r="49" spans="1:131" ht="26.25" customHeight="1" x14ac:dyDescent="0.15">
      <c r="A49" s="238">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32"/>
      <c r="BK49" s="232"/>
      <c r="BL49" s="232"/>
      <c r="BM49" s="232"/>
      <c r="BN49" s="232"/>
      <c r="BO49" s="241"/>
      <c r="BP49" s="241"/>
      <c r="BQ49" s="238">
        <v>43</v>
      </c>
      <c r="BR49" s="239"/>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30"/>
    </row>
    <row r="50" spans="1:131" ht="26.25" customHeight="1" x14ac:dyDescent="0.15">
      <c r="A50" s="238">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32"/>
      <c r="BK50" s="232"/>
      <c r="BL50" s="232"/>
      <c r="BM50" s="232"/>
      <c r="BN50" s="232"/>
      <c r="BO50" s="241"/>
      <c r="BP50" s="241"/>
      <c r="BQ50" s="238">
        <v>44</v>
      </c>
      <c r="BR50" s="239"/>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30"/>
    </row>
    <row r="51" spans="1:131" ht="26.25" customHeight="1" x14ac:dyDescent="0.15">
      <c r="A51" s="238">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32"/>
      <c r="BK51" s="232"/>
      <c r="BL51" s="232"/>
      <c r="BM51" s="232"/>
      <c r="BN51" s="232"/>
      <c r="BO51" s="241"/>
      <c r="BP51" s="241"/>
      <c r="BQ51" s="238">
        <v>45</v>
      </c>
      <c r="BR51" s="239"/>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30"/>
    </row>
    <row r="52" spans="1:131" ht="26.25" customHeight="1" x14ac:dyDescent="0.15">
      <c r="A52" s="238">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32"/>
      <c r="BK52" s="232"/>
      <c r="BL52" s="232"/>
      <c r="BM52" s="232"/>
      <c r="BN52" s="232"/>
      <c r="BO52" s="241"/>
      <c r="BP52" s="241"/>
      <c r="BQ52" s="238">
        <v>46</v>
      </c>
      <c r="BR52" s="239"/>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30"/>
    </row>
    <row r="53" spans="1:131" ht="26.25" customHeight="1" x14ac:dyDescent="0.15">
      <c r="A53" s="238">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32"/>
      <c r="BK53" s="232"/>
      <c r="BL53" s="232"/>
      <c r="BM53" s="232"/>
      <c r="BN53" s="232"/>
      <c r="BO53" s="241"/>
      <c r="BP53" s="241"/>
      <c r="BQ53" s="238">
        <v>47</v>
      </c>
      <c r="BR53" s="239"/>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30"/>
    </row>
    <row r="54" spans="1:131" ht="26.25" customHeight="1" x14ac:dyDescent="0.15">
      <c r="A54" s="238">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32"/>
      <c r="BK54" s="232"/>
      <c r="BL54" s="232"/>
      <c r="BM54" s="232"/>
      <c r="BN54" s="232"/>
      <c r="BO54" s="241"/>
      <c r="BP54" s="241"/>
      <c r="BQ54" s="238">
        <v>48</v>
      </c>
      <c r="BR54" s="239"/>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30"/>
    </row>
    <row r="55" spans="1:131" ht="26.25" customHeight="1" x14ac:dyDescent="0.15">
      <c r="A55" s="238">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32"/>
      <c r="BK55" s="232"/>
      <c r="BL55" s="232"/>
      <c r="BM55" s="232"/>
      <c r="BN55" s="232"/>
      <c r="BO55" s="241"/>
      <c r="BP55" s="241"/>
      <c r="BQ55" s="238">
        <v>49</v>
      </c>
      <c r="BR55" s="239"/>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30"/>
    </row>
    <row r="56" spans="1:131" ht="26.25" customHeight="1" x14ac:dyDescent="0.15">
      <c r="A56" s="238">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32"/>
      <c r="BK56" s="232"/>
      <c r="BL56" s="232"/>
      <c r="BM56" s="232"/>
      <c r="BN56" s="232"/>
      <c r="BO56" s="241"/>
      <c r="BP56" s="241"/>
      <c r="BQ56" s="238">
        <v>50</v>
      </c>
      <c r="BR56" s="239"/>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30"/>
    </row>
    <row r="57" spans="1:131" ht="26.25" customHeight="1" x14ac:dyDescent="0.15">
      <c r="A57" s="238">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32"/>
      <c r="BK57" s="232"/>
      <c r="BL57" s="232"/>
      <c r="BM57" s="232"/>
      <c r="BN57" s="232"/>
      <c r="BO57" s="241"/>
      <c r="BP57" s="241"/>
      <c r="BQ57" s="238">
        <v>51</v>
      </c>
      <c r="BR57" s="239"/>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30"/>
    </row>
    <row r="58" spans="1:131" ht="26.25" customHeight="1" x14ac:dyDescent="0.15">
      <c r="A58" s="238">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32"/>
      <c r="BK58" s="232"/>
      <c r="BL58" s="232"/>
      <c r="BM58" s="232"/>
      <c r="BN58" s="232"/>
      <c r="BO58" s="241"/>
      <c r="BP58" s="241"/>
      <c r="BQ58" s="238">
        <v>52</v>
      </c>
      <c r="BR58" s="239"/>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30"/>
    </row>
    <row r="59" spans="1:131" ht="26.25" customHeight="1" x14ac:dyDescent="0.15">
      <c r="A59" s="238">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32"/>
      <c r="BK59" s="232"/>
      <c r="BL59" s="232"/>
      <c r="BM59" s="232"/>
      <c r="BN59" s="232"/>
      <c r="BO59" s="241"/>
      <c r="BP59" s="241"/>
      <c r="BQ59" s="238">
        <v>53</v>
      </c>
      <c r="BR59" s="239"/>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30"/>
    </row>
    <row r="60" spans="1:131" ht="26.25" customHeight="1" x14ac:dyDescent="0.15">
      <c r="A60" s="238">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32"/>
      <c r="BK60" s="232"/>
      <c r="BL60" s="232"/>
      <c r="BM60" s="232"/>
      <c r="BN60" s="232"/>
      <c r="BO60" s="241"/>
      <c r="BP60" s="241"/>
      <c r="BQ60" s="238">
        <v>54</v>
      </c>
      <c r="BR60" s="239"/>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30"/>
    </row>
    <row r="61" spans="1:131" ht="26.25" customHeight="1" thickBot="1" x14ac:dyDescent="0.2">
      <c r="A61" s="238">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32"/>
      <c r="BK61" s="232"/>
      <c r="BL61" s="232"/>
      <c r="BM61" s="232"/>
      <c r="BN61" s="232"/>
      <c r="BO61" s="241"/>
      <c r="BP61" s="241"/>
      <c r="BQ61" s="238">
        <v>55</v>
      </c>
      <c r="BR61" s="239"/>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30"/>
    </row>
    <row r="62" spans="1:131" ht="26.25" customHeight="1" x14ac:dyDescent="0.15">
      <c r="A62" s="238">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397</v>
      </c>
      <c r="BK62" s="806"/>
      <c r="BL62" s="806"/>
      <c r="BM62" s="806"/>
      <c r="BN62" s="807"/>
      <c r="BO62" s="241"/>
      <c r="BP62" s="241"/>
      <c r="BQ62" s="238">
        <v>56</v>
      </c>
      <c r="BR62" s="239"/>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30"/>
    </row>
    <row r="63" spans="1:131" ht="26.25" customHeight="1" thickBot="1" x14ac:dyDescent="0.2">
      <c r="A63" s="240" t="s">
        <v>377</v>
      </c>
      <c r="B63" s="789" t="s">
        <v>398</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212</v>
      </c>
      <c r="AG63" s="844"/>
      <c r="AH63" s="844"/>
      <c r="AI63" s="844"/>
      <c r="AJ63" s="845"/>
      <c r="AK63" s="846"/>
      <c r="AL63" s="841"/>
      <c r="AM63" s="841"/>
      <c r="AN63" s="841"/>
      <c r="AO63" s="841"/>
      <c r="AP63" s="844">
        <v>1493</v>
      </c>
      <c r="AQ63" s="844"/>
      <c r="AR63" s="844"/>
      <c r="AS63" s="844"/>
      <c r="AT63" s="844"/>
      <c r="AU63" s="844">
        <v>1238</v>
      </c>
      <c r="AV63" s="844"/>
      <c r="AW63" s="844"/>
      <c r="AX63" s="844"/>
      <c r="AY63" s="844"/>
      <c r="AZ63" s="848"/>
      <c r="BA63" s="848"/>
      <c r="BB63" s="848"/>
      <c r="BC63" s="848"/>
      <c r="BD63" s="848"/>
      <c r="BE63" s="849"/>
      <c r="BF63" s="849"/>
      <c r="BG63" s="849"/>
      <c r="BH63" s="849"/>
      <c r="BI63" s="850"/>
      <c r="BJ63" s="851" t="s">
        <v>122</v>
      </c>
      <c r="BK63" s="852"/>
      <c r="BL63" s="852"/>
      <c r="BM63" s="852"/>
      <c r="BN63" s="853"/>
      <c r="BO63" s="241"/>
      <c r="BP63" s="241"/>
      <c r="BQ63" s="238">
        <v>57</v>
      </c>
      <c r="BR63" s="239"/>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30"/>
    </row>
    <row r="64" spans="1:131" ht="26.25" customHeight="1" x14ac:dyDescent="0.15">
      <c r="A64" s="241"/>
      <c r="B64" s="241"/>
      <c r="C64" s="241"/>
      <c r="D64" s="241"/>
      <c r="E64" s="241"/>
      <c r="F64" s="241"/>
      <c r="G64" s="241"/>
      <c r="H64" s="241"/>
      <c r="I64" s="241"/>
      <c r="J64" s="241"/>
      <c r="K64" s="241"/>
      <c r="L64" s="241"/>
      <c r="M64" s="241"/>
      <c r="N64" s="241"/>
      <c r="O64" s="241"/>
      <c r="P64" s="241"/>
      <c r="Q64" s="241"/>
      <c r="R64" s="241"/>
      <c r="S64" s="241"/>
      <c r="T64" s="241"/>
      <c r="U64" s="241"/>
      <c r="V64" s="241"/>
      <c r="W64" s="241"/>
      <c r="X64" s="241"/>
      <c r="Y64" s="241"/>
      <c r="Z64" s="241"/>
      <c r="AA64" s="241"/>
      <c r="AB64" s="241"/>
      <c r="AC64" s="241"/>
      <c r="AD64" s="241"/>
      <c r="AE64" s="241"/>
      <c r="AF64" s="241"/>
      <c r="AG64" s="241"/>
      <c r="AH64" s="241"/>
      <c r="AI64" s="241"/>
      <c r="AJ64" s="241"/>
      <c r="AK64" s="241"/>
      <c r="AL64" s="241"/>
      <c r="AM64" s="241"/>
      <c r="AN64" s="241"/>
      <c r="AO64" s="241"/>
      <c r="AP64" s="241"/>
      <c r="AQ64" s="241"/>
      <c r="AR64" s="241"/>
      <c r="AS64" s="241"/>
      <c r="AT64" s="241"/>
      <c r="AU64" s="241"/>
      <c r="AV64" s="241"/>
      <c r="AW64" s="241"/>
      <c r="AX64" s="241"/>
      <c r="AY64" s="241"/>
      <c r="AZ64" s="241"/>
      <c r="BA64" s="241"/>
      <c r="BB64" s="241"/>
      <c r="BC64" s="241"/>
      <c r="BD64" s="241"/>
      <c r="BE64" s="241"/>
      <c r="BF64" s="241"/>
      <c r="BG64" s="241"/>
      <c r="BH64" s="241"/>
      <c r="BI64" s="241"/>
      <c r="BJ64" s="241"/>
      <c r="BK64" s="241"/>
      <c r="BL64" s="241"/>
      <c r="BM64" s="241"/>
      <c r="BN64" s="241"/>
      <c r="BO64" s="241"/>
      <c r="BP64" s="241"/>
      <c r="BQ64" s="238">
        <v>58</v>
      </c>
      <c r="BR64" s="239"/>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30"/>
    </row>
    <row r="65" spans="1:131" ht="26.25" customHeight="1" thickBot="1" x14ac:dyDescent="0.2">
      <c r="A65" s="232" t="s">
        <v>399</v>
      </c>
      <c r="B65" s="232"/>
      <c r="C65" s="232"/>
      <c r="D65" s="232"/>
      <c r="E65" s="232"/>
      <c r="F65" s="232"/>
      <c r="G65" s="232"/>
      <c r="H65" s="232"/>
      <c r="I65" s="232"/>
      <c r="J65" s="232"/>
      <c r="K65" s="232"/>
      <c r="L65" s="232"/>
      <c r="M65" s="232"/>
      <c r="N65" s="232"/>
      <c r="O65" s="232"/>
      <c r="P65" s="232"/>
      <c r="Q65" s="232"/>
      <c r="R65" s="232"/>
      <c r="S65" s="232"/>
      <c r="T65" s="232"/>
      <c r="U65" s="232"/>
      <c r="V65" s="232"/>
      <c r="W65" s="232"/>
      <c r="X65" s="232"/>
      <c r="Y65" s="232"/>
      <c r="Z65" s="232"/>
      <c r="AA65" s="232"/>
      <c r="AB65" s="232"/>
      <c r="AC65" s="232"/>
      <c r="AD65" s="232"/>
      <c r="AE65" s="232"/>
      <c r="AF65" s="232"/>
      <c r="AG65" s="232"/>
      <c r="AH65" s="232"/>
      <c r="AI65" s="232"/>
      <c r="AJ65" s="232"/>
      <c r="AK65" s="232"/>
      <c r="AL65" s="232"/>
      <c r="AM65" s="232"/>
      <c r="AN65" s="232"/>
      <c r="AO65" s="232"/>
      <c r="AP65" s="232"/>
      <c r="AQ65" s="232"/>
      <c r="AR65" s="232"/>
      <c r="AS65" s="232"/>
      <c r="AT65" s="232"/>
      <c r="AU65" s="232"/>
      <c r="AV65" s="232"/>
      <c r="AW65" s="232"/>
      <c r="AX65" s="232"/>
      <c r="AY65" s="232"/>
      <c r="AZ65" s="232"/>
      <c r="BA65" s="232"/>
      <c r="BB65" s="232"/>
      <c r="BC65" s="232"/>
      <c r="BD65" s="232"/>
      <c r="BE65" s="241"/>
      <c r="BF65" s="241"/>
      <c r="BG65" s="241"/>
      <c r="BH65" s="241"/>
      <c r="BI65" s="241"/>
      <c r="BJ65" s="241"/>
      <c r="BK65" s="241"/>
      <c r="BL65" s="241"/>
      <c r="BM65" s="241"/>
      <c r="BN65" s="241"/>
      <c r="BO65" s="241"/>
      <c r="BP65" s="241"/>
      <c r="BQ65" s="238">
        <v>59</v>
      </c>
      <c r="BR65" s="239"/>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30"/>
    </row>
    <row r="66" spans="1:131" ht="26.25" customHeight="1" x14ac:dyDescent="0.15">
      <c r="A66" s="727" t="s">
        <v>400</v>
      </c>
      <c r="B66" s="728"/>
      <c r="C66" s="728"/>
      <c r="D66" s="728"/>
      <c r="E66" s="728"/>
      <c r="F66" s="728"/>
      <c r="G66" s="728"/>
      <c r="H66" s="728"/>
      <c r="I66" s="728"/>
      <c r="J66" s="728"/>
      <c r="K66" s="728"/>
      <c r="L66" s="728"/>
      <c r="M66" s="728"/>
      <c r="N66" s="728"/>
      <c r="O66" s="728"/>
      <c r="P66" s="729"/>
      <c r="Q66" s="733" t="s">
        <v>381</v>
      </c>
      <c r="R66" s="734"/>
      <c r="S66" s="734"/>
      <c r="T66" s="734"/>
      <c r="U66" s="735"/>
      <c r="V66" s="733" t="s">
        <v>382</v>
      </c>
      <c r="W66" s="734"/>
      <c r="X66" s="734"/>
      <c r="Y66" s="734"/>
      <c r="Z66" s="735"/>
      <c r="AA66" s="733" t="s">
        <v>383</v>
      </c>
      <c r="AB66" s="734"/>
      <c r="AC66" s="734"/>
      <c r="AD66" s="734"/>
      <c r="AE66" s="735"/>
      <c r="AF66" s="854" t="s">
        <v>384</v>
      </c>
      <c r="AG66" s="815"/>
      <c r="AH66" s="815"/>
      <c r="AI66" s="815"/>
      <c r="AJ66" s="855"/>
      <c r="AK66" s="733" t="s">
        <v>385</v>
      </c>
      <c r="AL66" s="728"/>
      <c r="AM66" s="728"/>
      <c r="AN66" s="728"/>
      <c r="AO66" s="729"/>
      <c r="AP66" s="733" t="s">
        <v>386</v>
      </c>
      <c r="AQ66" s="734"/>
      <c r="AR66" s="734"/>
      <c r="AS66" s="734"/>
      <c r="AT66" s="735"/>
      <c r="AU66" s="733" t="s">
        <v>401</v>
      </c>
      <c r="AV66" s="734"/>
      <c r="AW66" s="734"/>
      <c r="AX66" s="734"/>
      <c r="AY66" s="735"/>
      <c r="AZ66" s="733" t="s">
        <v>365</v>
      </c>
      <c r="BA66" s="734"/>
      <c r="BB66" s="734"/>
      <c r="BC66" s="734"/>
      <c r="BD66" s="740"/>
      <c r="BE66" s="241"/>
      <c r="BF66" s="241"/>
      <c r="BG66" s="241"/>
      <c r="BH66" s="241"/>
      <c r="BI66" s="241"/>
      <c r="BJ66" s="241"/>
      <c r="BK66" s="241"/>
      <c r="BL66" s="241"/>
      <c r="BM66" s="241"/>
      <c r="BN66" s="241"/>
      <c r="BO66" s="241"/>
      <c r="BP66" s="241"/>
      <c r="BQ66" s="238">
        <v>60</v>
      </c>
      <c r="BR66" s="243"/>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30"/>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41"/>
      <c r="BF67" s="241"/>
      <c r="BG67" s="241"/>
      <c r="BH67" s="241"/>
      <c r="BI67" s="241"/>
      <c r="BJ67" s="241"/>
      <c r="BK67" s="241"/>
      <c r="BL67" s="241"/>
      <c r="BM67" s="241"/>
      <c r="BN67" s="241"/>
      <c r="BO67" s="241"/>
      <c r="BP67" s="241"/>
      <c r="BQ67" s="238">
        <v>61</v>
      </c>
      <c r="BR67" s="243"/>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30"/>
    </row>
    <row r="68" spans="1:131" ht="26.25" customHeight="1" thickTop="1" x14ac:dyDescent="0.15">
      <c r="A68" s="236">
        <v>1</v>
      </c>
      <c r="B68" s="869" t="s">
        <v>547</v>
      </c>
      <c r="C68" s="870"/>
      <c r="D68" s="870"/>
      <c r="E68" s="870"/>
      <c r="F68" s="870"/>
      <c r="G68" s="870"/>
      <c r="H68" s="870"/>
      <c r="I68" s="870"/>
      <c r="J68" s="870"/>
      <c r="K68" s="870"/>
      <c r="L68" s="870"/>
      <c r="M68" s="870"/>
      <c r="N68" s="870"/>
      <c r="O68" s="870"/>
      <c r="P68" s="871"/>
      <c r="Q68" s="872">
        <v>570</v>
      </c>
      <c r="R68" s="866"/>
      <c r="S68" s="866"/>
      <c r="T68" s="866"/>
      <c r="U68" s="866"/>
      <c r="V68" s="866">
        <v>547</v>
      </c>
      <c r="W68" s="866"/>
      <c r="X68" s="866"/>
      <c r="Y68" s="866"/>
      <c r="Z68" s="866"/>
      <c r="AA68" s="866">
        <v>23</v>
      </c>
      <c r="AB68" s="866"/>
      <c r="AC68" s="866"/>
      <c r="AD68" s="866"/>
      <c r="AE68" s="866"/>
      <c r="AF68" s="866">
        <v>23</v>
      </c>
      <c r="AG68" s="866"/>
      <c r="AH68" s="866"/>
      <c r="AI68" s="866"/>
      <c r="AJ68" s="866"/>
      <c r="AK68" s="866" t="s">
        <v>488</v>
      </c>
      <c r="AL68" s="866"/>
      <c r="AM68" s="866"/>
      <c r="AN68" s="866"/>
      <c r="AO68" s="866"/>
      <c r="AP68" s="866" t="s">
        <v>488</v>
      </c>
      <c r="AQ68" s="866"/>
      <c r="AR68" s="866"/>
      <c r="AS68" s="866"/>
      <c r="AT68" s="866"/>
      <c r="AU68" s="866" t="s">
        <v>488</v>
      </c>
      <c r="AV68" s="866"/>
      <c r="AW68" s="866"/>
      <c r="AX68" s="866"/>
      <c r="AY68" s="866"/>
      <c r="AZ68" s="867"/>
      <c r="BA68" s="867"/>
      <c r="BB68" s="867"/>
      <c r="BC68" s="867"/>
      <c r="BD68" s="868"/>
      <c r="BE68" s="241"/>
      <c r="BF68" s="241"/>
      <c r="BG68" s="241"/>
      <c r="BH68" s="241"/>
      <c r="BI68" s="241"/>
      <c r="BJ68" s="241"/>
      <c r="BK68" s="241"/>
      <c r="BL68" s="241"/>
      <c r="BM68" s="241"/>
      <c r="BN68" s="241"/>
      <c r="BO68" s="241"/>
      <c r="BP68" s="241"/>
      <c r="BQ68" s="238">
        <v>62</v>
      </c>
      <c r="BR68" s="243"/>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30"/>
    </row>
    <row r="69" spans="1:131" ht="26.25" customHeight="1" x14ac:dyDescent="0.15">
      <c r="A69" s="238">
        <v>2</v>
      </c>
      <c r="B69" s="873" t="s">
        <v>548</v>
      </c>
      <c r="C69" s="874"/>
      <c r="D69" s="874"/>
      <c r="E69" s="874"/>
      <c r="F69" s="874"/>
      <c r="G69" s="874"/>
      <c r="H69" s="874"/>
      <c r="I69" s="874"/>
      <c r="J69" s="874"/>
      <c r="K69" s="874"/>
      <c r="L69" s="874"/>
      <c r="M69" s="874"/>
      <c r="N69" s="874"/>
      <c r="O69" s="874"/>
      <c r="P69" s="875"/>
      <c r="Q69" s="876">
        <v>1008</v>
      </c>
      <c r="R69" s="830"/>
      <c r="S69" s="830"/>
      <c r="T69" s="830"/>
      <c r="U69" s="830"/>
      <c r="V69" s="830">
        <v>970</v>
      </c>
      <c r="W69" s="830"/>
      <c r="X69" s="830"/>
      <c r="Y69" s="830"/>
      <c r="Z69" s="830"/>
      <c r="AA69" s="830">
        <v>38</v>
      </c>
      <c r="AB69" s="830"/>
      <c r="AC69" s="830"/>
      <c r="AD69" s="830"/>
      <c r="AE69" s="830"/>
      <c r="AF69" s="830">
        <v>38</v>
      </c>
      <c r="AG69" s="830"/>
      <c r="AH69" s="830"/>
      <c r="AI69" s="830"/>
      <c r="AJ69" s="830"/>
      <c r="AK69" s="830" t="s">
        <v>488</v>
      </c>
      <c r="AL69" s="830"/>
      <c r="AM69" s="830"/>
      <c r="AN69" s="830"/>
      <c r="AO69" s="830"/>
      <c r="AP69" s="830">
        <v>35</v>
      </c>
      <c r="AQ69" s="830"/>
      <c r="AR69" s="830"/>
      <c r="AS69" s="830"/>
      <c r="AT69" s="830"/>
      <c r="AU69" s="830" t="s">
        <v>488</v>
      </c>
      <c r="AV69" s="830"/>
      <c r="AW69" s="830"/>
      <c r="AX69" s="830"/>
      <c r="AY69" s="830"/>
      <c r="AZ69" s="832"/>
      <c r="BA69" s="832"/>
      <c r="BB69" s="832"/>
      <c r="BC69" s="832"/>
      <c r="BD69" s="833"/>
      <c r="BE69" s="241"/>
      <c r="BF69" s="241"/>
      <c r="BG69" s="241"/>
      <c r="BH69" s="241"/>
      <c r="BI69" s="241"/>
      <c r="BJ69" s="241"/>
      <c r="BK69" s="241"/>
      <c r="BL69" s="241"/>
      <c r="BM69" s="241"/>
      <c r="BN69" s="241"/>
      <c r="BO69" s="241"/>
      <c r="BP69" s="241"/>
      <c r="BQ69" s="238">
        <v>63</v>
      </c>
      <c r="BR69" s="243"/>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30"/>
    </row>
    <row r="70" spans="1:131" ht="26.25" customHeight="1" x14ac:dyDescent="0.15">
      <c r="A70" s="238">
        <v>3</v>
      </c>
      <c r="B70" s="873"/>
      <c r="C70" s="874"/>
      <c r="D70" s="874"/>
      <c r="E70" s="874"/>
      <c r="F70" s="874"/>
      <c r="G70" s="874"/>
      <c r="H70" s="874"/>
      <c r="I70" s="874"/>
      <c r="J70" s="874"/>
      <c r="K70" s="874"/>
      <c r="L70" s="874"/>
      <c r="M70" s="874"/>
      <c r="N70" s="874"/>
      <c r="O70" s="874"/>
      <c r="P70" s="875"/>
      <c r="Q70" s="876"/>
      <c r="R70" s="830"/>
      <c r="S70" s="830"/>
      <c r="T70" s="830"/>
      <c r="U70" s="830"/>
      <c r="V70" s="830"/>
      <c r="W70" s="830"/>
      <c r="X70" s="830"/>
      <c r="Y70" s="830"/>
      <c r="Z70" s="830"/>
      <c r="AA70" s="830"/>
      <c r="AB70" s="830"/>
      <c r="AC70" s="830"/>
      <c r="AD70" s="830"/>
      <c r="AE70" s="830"/>
      <c r="AF70" s="830"/>
      <c r="AG70" s="830"/>
      <c r="AH70" s="830"/>
      <c r="AI70" s="830"/>
      <c r="AJ70" s="830"/>
      <c r="AK70" s="830"/>
      <c r="AL70" s="830"/>
      <c r="AM70" s="830"/>
      <c r="AN70" s="830"/>
      <c r="AO70" s="830"/>
      <c r="AP70" s="830"/>
      <c r="AQ70" s="830"/>
      <c r="AR70" s="830"/>
      <c r="AS70" s="830"/>
      <c r="AT70" s="830"/>
      <c r="AU70" s="830"/>
      <c r="AV70" s="830"/>
      <c r="AW70" s="830"/>
      <c r="AX70" s="830"/>
      <c r="AY70" s="830"/>
      <c r="AZ70" s="832"/>
      <c r="BA70" s="832"/>
      <c r="BB70" s="832"/>
      <c r="BC70" s="832"/>
      <c r="BD70" s="833"/>
      <c r="BE70" s="241"/>
      <c r="BF70" s="241"/>
      <c r="BG70" s="241"/>
      <c r="BH70" s="241"/>
      <c r="BI70" s="241"/>
      <c r="BJ70" s="241"/>
      <c r="BK70" s="241"/>
      <c r="BL70" s="241"/>
      <c r="BM70" s="241"/>
      <c r="BN70" s="241"/>
      <c r="BO70" s="241"/>
      <c r="BP70" s="241"/>
      <c r="BQ70" s="238">
        <v>64</v>
      </c>
      <c r="BR70" s="243"/>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30"/>
    </row>
    <row r="71" spans="1:131" ht="26.25" customHeight="1" x14ac:dyDescent="0.15">
      <c r="A71" s="238">
        <v>4</v>
      </c>
      <c r="B71" s="873"/>
      <c r="C71" s="874"/>
      <c r="D71" s="874"/>
      <c r="E71" s="874"/>
      <c r="F71" s="874"/>
      <c r="G71" s="874"/>
      <c r="H71" s="874"/>
      <c r="I71" s="874"/>
      <c r="J71" s="874"/>
      <c r="K71" s="874"/>
      <c r="L71" s="874"/>
      <c r="M71" s="874"/>
      <c r="N71" s="874"/>
      <c r="O71" s="874"/>
      <c r="P71" s="875"/>
      <c r="Q71" s="876"/>
      <c r="R71" s="830"/>
      <c r="S71" s="830"/>
      <c r="T71" s="830"/>
      <c r="U71" s="830"/>
      <c r="V71" s="830"/>
      <c r="W71" s="830"/>
      <c r="X71" s="830"/>
      <c r="Y71" s="830"/>
      <c r="Z71" s="830"/>
      <c r="AA71" s="830"/>
      <c r="AB71" s="830"/>
      <c r="AC71" s="830"/>
      <c r="AD71" s="830"/>
      <c r="AE71" s="830"/>
      <c r="AF71" s="830"/>
      <c r="AG71" s="830"/>
      <c r="AH71" s="830"/>
      <c r="AI71" s="830"/>
      <c r="AJ71" s="830"/>
      <c r="AK71" s="830"/>
      <c r="AL71" s="830"/>
      <c r="AM71" s="830"/>
      <c r="AN71" s="830"/>
      <c r="AO71" s="830"/>
      <c r="AP71" s="830"/>
      <c r="AQ71" s="830"/>
      <c r="AR71" s="830"/>
      <c r="AS71" s="830"/>
      <c r="AT71" s="830"/>
      <c r="AU71" s="830"/>
      <c r="AV71" s="830"/>
      <c r="AW71" s="830"/>
      <c r="AX71" s="830"/>
      <c r="AY71" s="830"/>
      <c r="AZ71" s="832"/>
      <c r="BA71" s="832"/>
      <c r="BB71" s="832"/>
      <c r="BC71" s="832"/>
      <c r="BD71" s="833"/>
      <c r="BE71" s="241"/>
      <c r="BF71" s="241"/>
      <c r="BG71" s="241"/>
      <c r="BH71" s="241"/>
      <c r="BI71" s="241"/>
      <c r="BJ71" s="241"/>
      <c r="BK71" s="241"/>
      <c r="BL71" s="241"/>
      <c r="BM71" s="241"/>
      <c r="BN71" s="241"/>
      <c r="BO71" s="241"/>
      <c r="BP71" s="241"/>
      <c r="BQ71" s="238">
        <v>65</v>
      </c>
      <c r="BR71" s="243"/>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30"/>
    </row>
    <row r="72" spans="1:131" ht="26.25" customHeight="1" x14ac:dyDescent="0.15">
      <c r="A72" s="238">
        <v>5</v>
      </c>
      <c r="B72" s="873"/>
      <c r="C72" s="874"/>
      <c r="D72" s="874"/>
      <c r="E72" s="874"/>
      <c r="F72" s="874"/>
      <c r="G72" s="874"/>
      <c r="H72" s="874"/>
      <c r="I72" s="874"/>
      <c r="J72" s="874"/>
      <c r="K72" s="874"/>
      <c r="L72" s="874"/>
      <c r="M72" s="874"/>
      <c r="N72" s="874"/>
      <c r="O72" s="874"/>
      <c r="P72" s="875"/>
      <c r="Q72" s="876"/>
      <c r="R72" s="830"/>
      <c r="S72" s="830"/>
      <c r="T72" s="830"/>
      <c r="U72" s="830"/>
      <c r="V72" s="830"/>
      <c r="W72" s="830"/>
      <c r="X72" s="830"/>
      <c r="Y72" s="830"/>
      <c r="Z72" s="830"/>
      <c r="AA72" s="830"/>
      <c r="AB72" s="830"/>
      <c r="AC72" s="830"/>
      <c r="AD72" s="830"/>
      <c r="AE72" s="830"/>
      <c r="AF72" s="830"/>
      <c r="AG72" s="830"/>
      <c r="AH72" s="830"/>
      <c r="AI72" s="830"/>
      <c r="AJ72" s="830"/>
      <c r="AK72" s="830"/>
      <c r="AL72" s="830"/>
      <c r="AM72" s="830"/>
      <c r="AN72" s="830"/>
      <c r="AO72" s="830"/>
      <c r="AP72" s="830"/>
      <c r="AQ72" s="830"/>
      <c r="AR72" s="830"/>
      <c r="AS72" s="830"/>
      <c r="AT72" s="830"/>
      <c r="AU72" s="830"/>
      <c r="AV72" s="830"/>
      <c r="AW72" s="830"/>
      <c r="AX72" s="830"/>
      <c r="AY72" s="830"/>
      <c r="AZ72" s="832"/>
      <c r="BA72" s="832"/>
      <c r="BB72" s="832"/>
      <c r="BC72" s="832"/>
      <c r="BD72" s="833"/>
      <c r="BE72" s="241"/>
      <c r="BF72" s="241"/>
      <c r="BG72" s="241"/>
      <c r="BH72" s="241"/>
      <c r="BI72" s="241"/>
      <c r="BJ72" s="241"/>
      <c r="BK72" s="241"/>
      <c r="BL72" s="241"/>
      <c r="BM72" s="241"/>
      <c r="BN72" s="241"/>
      <c r="BO72" s="241"/>
      <c r="BP72" s="241"/>
      <c r="BQ72" s="238">
        <v>66</v>
      </c>
      <c r="BR72" s="243"/>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30"/>
    </row>
    <row r="73" spans="1:131" ht="26.25" customHeight="1" x14ac:dyDescent="0.15">
      <c r="A73" s="238">
        <v>6</v>
      </c>
      <c r="B73" s="873"/>
      <c r="C73" s="874"/>
      <c r="D73" s="874"/>
      <c r="E73" s="874"/>
      <c r="F73" s="874"/>
      <c r="G73" s="874"/>
      <c r="H73" s="874"/>
      <c r="I73" s="874"/>
      <c r="J73" s="874"/>
      <c r="K73" s="874"/>
      <c r="L73" s="874"/>
      <c r="M73" s="874"/>
      <c r="N73" s="874"/>
      <c r="O73" s="874"/>
      <c r="P73" s="875"/>
      <c r="Q73" s="876"/>
      <c r="R73" s="830"/>
      <c r="S73" s="830"/>
      <c r="T73" s="830"/>
      <c r="U73" s="830"/>
      <c r="V73" s="830"/>
      <c r="W73" s="830"/>
      <c r="X73" s="830"/>
      <c r="Y73" s="830"/>
      <c r="Z73" s="830"/>
      <c r="AA73" s="830"/>
      <c r="AB73" s="830"/>
      <c r="AC73" s="830"/>
      <c r="AD73" s="830"/>
      <c r="AE73" s="830"/>
      <c r="AF73" s="830"/>
      <c r="AG73" s="830"/>
      <c r="AH73" s="830"/>
      <c r="AI73" s="830"/>
      <c r="AJ73" s="830"/>
      <c r="AK73" s="830"/>
      <c r="AL73" s="830"/>
      <c r="AM73" s="830"/>
      <c r="AN73" s="830"/>
      <c r="AO73" s="830"/>
      <c r="AP73" s="830"/>
      <c r="AQ73" s="830"/>
      <c r="AR73" s="830"/>
      <c r="AS73" s="830"/>
      <c r="AT73" s="830"/>
      <c r="AU73" s="830"/>
      <c r="AV73" s="830"/>
      <c r="AW73" s="830"/>
      <c r="AX73" s="830"/>
      <c r="AY73" s="830"/>
      <c r="AZ73" s="832"/>
      <c r="BA73" s="832"/>
      <c r="BB73" s="832"/>
      <c r="BC73" s="832"/>
      <c r="BD73" s="833"/>
      <c r="BE73" s="241"/>
      <c r="BF73" s="241"/>
      <c r="BG73" s="241"/>
      <c r="BH73" s="241"/>
      <c r="BI73" s="241"/>
      <c r="BJ73" s="241"/>
      <c r="BK73" s="241"/>
      <c r="BL73" s="241"/>
      <c r="BM73" s="241"/>
      <c r="BN73" s="241"/>
      <c r="BO73" s="241"/>
      <c r="BP73" s="241"/>
      <c r="BQ73" s="238">
        <v>67</v>
      </c>
      <c r="BR73" s="243"/>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30"/>
    </row>
    <row r="74" spans="1:131" ht="26.25" customHeight="1" x14ac:dyDescent="0.15">
      <c r="A74" s="238">
        <v>7</v>
      </c>
      <c r="B74" s="873"/>
      <c r="C74" s="874"/>
      <c r="D74" s="874"/>
      <c r="E74" s="874"/>
      <c r="F74" s="874"/>
      <c r="G74" s="874"/>
      <c r="H74" s="874"/>
      <c r="I74" s="874"/>
      <c r="J74" s="874"/>
      <c r="K74" s="874"/>
      <c r="L74" s="874"/>
      <c r="M74" s="874"/>
      <c r="N74" s="874"/>
      <c r="O74" s="874"/>
      <c r="P74" s="875"/>
      <c r="Q74" s="876"/>
      <c r="R74" s="830"/>
      <c r="S74" s="830"/>
      <c r="T74" s="830"/>
      <c r="U74" s="830"/>
      <c r="V74" s="830"/>
      <c r="W74" s="830"/>
      <c r="X74" s="830"/>
      <c r="Y74" s="830"/>
      <c r="Z74" s="830"/>
      <c r="AA74" s="830"/>
      <c r="AB74" s="830"/>
      <c r="AC74" s="830"/>
      <c r="AD74" s="830"/>
      <c r="AE74" s="830"/>
      <c r="AF74" s="830"/>
      <c r="AG74" s="830"/>
      <c r="AH74" s="830"/>
      <c r="AI74" s="830"/>
      <c r="AJ74" s="830"/>
      <c r="AK74" s="830"/>
      <c r="AL74" s="830"/>
      <c r="AM74" s="830"/>
      <c r="AN74" s="830"/>
      <c r="AO74" s="830"/>
      <c r="AP74" s="830"/>
      <c r="AQ74" s="830"/>
      <c r="AR74" s="830"/>
      <c r="AS74" s="830"/>
      <c r="AT74" s="830"/>
      <c r="AU74" s="830"/>
      <c r="AV74" s="830"/>
      <c r="AW74" s="830"/>
      <c r="AX74" s="830"/>
      <c r="AY74" s="830"/>
      <c r="AZ74" s="832"/>
      <c r="BA74" s="832"/>
      <c r="BB74" s="832"/>
      <c r="BC74" s="832"/>
      <c r="BD74" s="833"/>
      <c r="BE74" s="241"/>
      <c r="BF74" s="241"/>
      <c r="BG74" s="241"/>
      <c r="BH74" s="241"/>
      <c r="BI74" s="241"/>
      <c r="BJ74" s="241"/>
      <c r="BK74" s="241"/>
      <c r="BL74" s="241"/>
      <c r="BM74" s="241"/>
      <c r="BN74" s="241"/>
      <c r="BO74" s="241"/>
      <c r="BP74" s="241"/>
      <c r="BQ74" s="238">
        <v>68</v>
      </c>
      <c r="BR74" s="243"/>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30"/>
    </row>
    <row r="75" spans="1:131" ht="26.25" customHeight="1" x14ac:dyDescent="0.15">
      <c r="A75" s="238">
        <v>8</v>
      </c>
      <c r="B75" s="873"/>
      <c r="C75" s="874"/>
      <c r="D75" s="874"/>
      <c r="E75" s="874"/>
      <c r="F75" s="874"/>
      <c r="G75" s="874"/>
      <c r="H75" s="874"/>
      <c r="I75" s="874"/>
      <c r="J75" s="874"/>
      <c r="K75" s="874"/>
      <c r="L75" s="874"/>
      <c r="M75" s="874"/>
      <c r="N75" s="874"/>
      <c r="O75" s="874"/>
      <c r="P75" s="875"/>
      <c r="Q75" s="877"/>
      <c r="R75" s="878"/>
      <c r="S75" s="878"/>
      <c r="T75" s="878"/>
      <c r="U75" s="834"/>
      <c r="V75" s="879"/>
      <c r="W75" s="878"/>
      <c r="X75" s="878"/>
      <c r="Y75" s="878"/>
      <c r="Z75" s="834"/>
      <c r="AA75" s="879"/>
      <c r="AB75" s="878"/>
      <c r="AC75" s="878"/>
      <c r="AD75" s="878"/>
      <c r="AE75" s="834"/>
      <c r="AF75" s="879"/>
      <c r="AG75" s="878"/>
      <c r="AH75" s="878"/>
      <c r="AI75" s="878"/>
      <c r="AJ75" s="834"/>
      <c r="AK75" s="879"/>
      <c r="AL75" s="878"/>
      <c r="AM75" s="878"/>
      <c r="AN75" s="878"/>
      <c r="AO75" s="834"/>
      <c r="AP75" s="879"/>
      <c r="AQ75" s="878"/>
      <c r="AR75" s="878"/>
      <c r="AS75" s="878"/>
      <c r="AT75" s="834"/>
      <c r="AU75" s="879"/>
      <c r="AV75" s="878"/>
      <c r="AW75" s="878"/>
      <c r="AX75" s="878"/>
      <c r="AY75" s="834"/>
      <c r="AZ75" s="832"/>
      <c r="BA75" s="832"/>
      <c r="BB75" s="832"/>
      <c r="BC75" s="832"/>
      <c r="BD75" s="833"/>
      <c r="BE75" s="241"/>
      <c r="BF75" s="241"/>
      <c r="BG75" s="241"/>
      <c r="BH75" s="241"/>
      <c r="BI75" s="241"/>
      <c r="BJ75" s="241"/>
      <c r="BK75" s="241"/>
      <c r="BL75" s="241"/>
      <c r="BM75" s="241"/>
      <c r="BN75" s="241"/>
      <c r="BO75" s="241"/>
      <c r="BP75" s="241"/>
      <c r="BQ75" s="238">
        <v>69</v>
      </c>
      <c r="BR75" s="243"/>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30"/>
    </row>
    <row r="76" spans="1:131" ht="26.25" customHeight="1" x14ac:dyDescent="0.15">
      <c r="A76" s="238">
        <v>9</v>
      </c>
      <c r="B76" s="873"/>
      <c r="C76" s="874"/>
      <c r="D76" s="874"/>
      <c r="E76" s="874"/>
      <c r="F76" s="874"/>
      <c r="G76" s="874"/>
      <c r="H76" s="874"/>
      <c r="I76" s="874"/>
      <c r="J76" s="874"/>
      <c r="K76" s="874"/>
      <c r="L76" s="874"/>
      <c r="M76" s="874"/>
      <c r="N76" s="874"/>
      <c r="O76" s="874"/>
      <c r="P76" s="875"/>
      <c r="Q76" s="877"/>
      <c r="R76" s="878"/>
      <c r="S76" s="878"/>
      <c r="T76" s="878"/>
      <c r="U76" s="834"/>
      <c r="V76" s="879"/>
      <c r="W76" s="878"/>
      <c r="X76" s="878"/>
      <c r="Y76" s="878"/>
      <c r="Z76" s="834"/>
      <c r="AA76" s="879"/>
      <c r="AB76" s="878"/>
      <c r="AC76" s="878"/>
      <c r="AD76" s="878"/>
      <c r="AE76" s="834"/>
      <c r="AF76" s="879"/>
      <c r="AG76" s="878"/>
      <c r="AH76" s="878"/>
      <c r="AI76" s="878"/>
      <c r="AJ76" s="834"/>
      <c r="AK76" s="879"/>
      <c r="AL76" s="878"/>
      <c r="AM76" s="878"/>
      <c r="AN76" s="878"/>
      <c r="AO76" s="834"/>
      <c r="AP76" s="879"/>
      <c r="AQ76" s="878"/>
      <c r="AR76" s="878"/>
      <c r="AS76" s="878"/>
      <c r="AT76" s="834"/>
      <c r="AU76" s="879"/>
      <c r="AV76" s="878"/>
      <c r="AW76" s="878"/>
      <c r="AX76" s="878"/>
      <c r="AY76" s="834"/>
      <c r="AZ76" s="832"/>
      <c r="BA76" s="832"/>
      <c r="BB76" s="832"/>
      <c r="BC76" s="832"/>
      <c r="BD76" s="833"/>
      <c r="BE76" s="241"/>
      <c r="BF76" s="241"/>
      <c r="BG76" s="241"/>
      <c r="BH76" s="241"/>
      <c r="BI76" s="241"/>
      <c r="BJ76" s="241"/>
      <c r="BK76" s="241"/>
      <c r="BL76" s="241"/>
      <c r="BM76" s="241"/>
      <c r="BN76" s="241"/>
      <c r="BO76" s="241"/>
      <c r="BP76" s="241"/>
      <c r="BQ76" s="238">
        <v>70</v>
      </c>
      <c r="BR76" s="243"/>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30"/>
    </row>
    <row r="77" spans="1:131" ht="26.25" customHeight="1" x14ac:dyDescent="0.15">
      <c r="A77" s="238">
        <v>10</v>
      </c>
      <c r="B77" s="873"/>
      <c r="C77" s="874"/>
      <c r="D77" s="874"/>
      <c r="E77" s="874"/>
      <c r="F77" s="874"/>
      <c r="G77" s="874"/>
      <c r="H77" s="874"/>
      <c r="I77" s="874"/>
      <c r="J77" s="874"/>
      <c r="K77" s="874"/>
      <c r="L77" s="874"/>
      <c r="M77" s="874"/>
      <c r="N77" s="874"/>
      <c r="O77" s="874"/>
      <c r="P77" s="875"/>
      <c r="Q77" s="877"/>
      <c r="R77" s="878"/>
      <c r="S77" s="878"/>
      <c r="T77" s="878"/>
      <c r="U77" s="834"/>
      <c r="V77" s="879"/>
      <c r="W77" s="878"/>
      <c r="X77" s="878"/>
      <c r="Y77" s="878"/>
      <c r="Z77" s="834"/>
      <c r="AA77" s="879"/>
      <c r="AB77" s="878"/>
      <c r="AC77" s="878"/>
      <c r="AD77" s="878"/>
      <c r="AE77" s="834"/>
      <c r="AF77" s="879"/>
      <c r="AG77" s="878"/>
      <c r="AH77" s="878"/>
      <c r="AI77" s="878"/>
      <c r="AJ77" s="834"/>
      <c r="AK77" s="879"/>
      <c r="AL77" s="878"/>
      <c r="AM77" s="878"/>
      <c r="AN77" s="878"/>
      <c r="AO77" s="834"/>
      <c r="AP77" s="879"/>
      <c r="AQ77" s="878"/>
      <c r="AR77" s="878"/>
      <c r="AS77" s="878"/>
      <c r="AT77" s="834"/>
      <c r="AU77" s="879"/>
      <c r="AV77" s="878"/>
      <c r="AW77" s="878"/>
      <c r="AX77" s="878"/>
      <c r="AY77" s="834"/>
      <c r="AZ77" s="832"/>
      <c r="BA77" s="832"/>
      <c r="BB77" s="832"/>
      <c r="BC77" s="832"/>
      <c r="BD77" s="833"/>
      <c r="BE77" s="241"/>
      <c r="BF77" s="241"/>
      <c r="BG77" s="241"/>
      <c r="BH77" s="241"/>
      <c r="BI77" s="241"/>
      <c r="BJ77" s="241"/>
      <c r="BK77" s="241"/>
      <c r="BL77" s="241"/>
      <c r="BM77" s="241"/>
      <c r="BN77" s="241"/>
      <c r="BO77" s="241"/>
      <c r="BP77" s="241"/>
      <c r="BQ77" s="238">
        <v>71</v>
      </c>
      <c r="BR77" s="243"/>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30"/>
    </row>
    <row r="78" spans="1:131" ht="26.25" customHeight="1" x14ac:dyDescent="0.15">
      <c r="A78" s="238">
        <v>11</v>
      </c>
      <c r="B78" s="873"/>
      <c r="C78" s="874"/>
      <c r="D78" s="874"/>
      <c r="E78" s="874"/>
      <c r="F78" s="874"/>
      <c r="G78" s="874"/>
      <c r="H78" s="874"/>
      <c r="I78" s="874"/>
      <c r="J78" s="874"/>
      <c r="K78" s="874"/>
      <c r="L78" s="874"/>
      <c r="M78" s="874"/>
      <c r="N78" s="874"/>
      <c r="O78" s="874"/>
      <c r="P78" s="875"/>
      <c r="Q78" s="876"/>
      <c r="R78" s="830"/>
      <c r="S78" s="830"/>
      <c r="T78" s="830"/>
      <c r="U78" s="830"/>
      <c r="V78" s="830"/>
      <c r="W78" s="830"/>
      <c r="X78" s="830"/>
      <c r="Y78" s="830"/>
      <c r="Z78" s="830"/>
      <c r="AA78" s="830"/>
      <c r="AB78" s="830"/>
      <c r="AC78" s="830"/>
      <c r="AD78" s="830"/>
      <c r="AE78" s="830"/>
      <c r="AF78" s="830"/>
      <c r="AG78" s="830"/>
      <c r="AH78" s="830"/>
      <c r="AI78" s="830"/>
      <c r="AJ78" s="830"/>
      <c r="AK78" s="830"/>
      <c r="AL78" s="830"/>
      <c r="AM78" s="830"/>
      <c r="AN78" s="830"/>
      <c r="AO78" s="830"/>
      <c r="AP78" s="830"/>
      <c r="AQ78" s="830"/>
      <c r="AR78" s="830"/>
      <c r="AS78" s="830"/>
      <c r="AT78" s="830"/>
      <c r="AU78" s="830"/>
      <c r="AV78" s="830"/>
      <c r="AW78" s="830"/>
      <c r="AX78" s="830"/>
      <c r="AY78" s="830"/>
      <c r="AZ78" s="832"/>
      <c r="BA78" s="832"/>
      <c r="BB78" s="832"/>
      <c r="BC78" s="832"/>
      <c r="BD78" s="833"/>
      <c r="BE78" s="241"/>
      <c r="BF78" s="241"/>
      <c r="BG78" s="241"/>
      <c r="BH78" s="241"/>
      <c r="BI78" s="241"/>
      <c r="BJ78" s="230"/>
      <c r="BK78" s="230"/>
      <c r="BL78" s="230"/>
      <c r="BM78" s="230"/>
      <c r="BN78" s="230"/>
      <c r="BO78" s="241"/>
      <c r="BP78" s="241"/>
      <c r="BQ78" s="238">
        <v>72</v>
      </c>
      <c r="BR78" s="243"/>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30"/>
    </row>
    <row r="79" spans="1:131" ht="26.25" customHeight="1" x14ac:dyDescent="0.15">
      <c r="A79" s="238">
        <v>12</v>
      </c>
      <c r="B79" s="873"/>
      <c r="C79" s="874"/>
      <c r="D79" s="874"/>
      <c r="E79" s="874"/>
      <c r="F79" s="874"/>
      <c r="G79" s="874"/>
      <c r="H79" s="874"/>
      <c r="I79" s="874"/>
      <c r="J79" s="874"/>
      <c r="K79" s="874"/>
      <c r="L79" s="874"/>
      <c r="M79" s="874"/>
      <c r="N79" s="874"/>
      <c r="O79" s="874"/>
      <c r="P79" s="875"/>
      <c r="Q79" s="876"/>
      <c r="R79" s="830"/>
      <c r="S79" s="830"/>
      <c r="T79" s="830"/>
      <c r="U79" s="830"/>
      <c r="V79" s="830"/>
      <c r="W79" s="830"/>
      <c r="X79" s="830"/>
      <c r="Y79" s="830"/>
      <c r="Z79" s="830"/>
      <c r="AA79" s="830"/>
      <c r="AB79" s="830"/>
      <c r="AC79" s="830"/>
      <c r="AD79" s="830"/>
      <c r="AE79" s="830"/>
      <c r="AF79" s="830"/>
      <c r="AG79" s="830"/>
      <c r="AH79" s="830"/>
      <c r="AI79" s="830"/>
      <c r="AJ79" s="830"/>
      <c r="AK79" s="830"/>
      <c r="AL79" s="830"/>
      <c r="AM79" s="830"/>
      <c r="AN79" s="830"/>
      <c r="AO79" s="830"/>
      <c r="AP79" s="830"/>
      <c r="AQ79" s="830"/>
      <c r="AR79" s="830"/>
      <c r="AS79" s="830"/>
      <c r="AT79" s="830"/>
      <c r="AU79" s="830"/>
      <c r="AV79" s="830"/>
      <c r="AW79" s="830"/>
      <c r="AX79" s="830"/>
      <c r="AY79" s="830"/>
      <c r="AZ79" s="832"/>
      <c r="BA79" s="832"/>
      <c r="BB79" s="832"/>
      <c r="BC79" s="832"/>
      <c r="BD79" s="833"/>
      <c r="BE79" s="241"/>
      <c r="BF79" s="241"/>
      <c r="BG79" s="241"/>
      <c r="BH79" s="241"/>
      <c r="BI79" s="241"/>
      <c r="BJ79" s="230"/>
      <c r="BK79" s="230"/>
      <c r="BL79" s="230"/>
      <c r="BM79" s="230"/>
      <c r="BN79" s="230"/>
      <c r="BO79" s="241"/>
      <c r="BP79" s="241"/>
      <c r="BQ79" s="238">
        <v>73</v>
      </c>
      <c r="BR79" s="243"/>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30"/>
    </row>
    <row r="80" spans="1:131" ht="26.25" customHeight="1" x14ac:dyDescent="0.15">
      <c r="A80" s="238">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41"/>
      <c r="BF80" s="241"/>
      <c r="BG80" s="241"/>
      <c r="BH80" s="241"/>
      <c r="BI80" s="241"/>
      <c r="BJ80" s="241"/>
      <c r="BK80" s="241"/>
      <c r="BL80" s="241"/>
      <c r="BM80" s="241"/>
      <c r="BN80" s="241"/>
      <c r="BO80" s="241"/>
      <c r="BP80" s="241"/>
      <c r="BQ80" s="238">
        <v>74</v>
      </c>
      <c r="BR80" s="243"/>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30"/>
    </row>
    <row r="81" spans="1:131" ht="26.25" customHeight="1" x14ac:dyDescent="0.15">
      <c r="A81" s="238">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41"/>
      <c r="BF81" s="241"/>
      <c r="BG81" s="241"/>
      <c r="BH81" s="241"/>
      <c r="BI81" s="241"/>
      <c r="BJ81" s="241"/>
      <c r="BK81" s="241"/>
      <c r="BL81" s="241"/>
      <c r="BM81" s="241"/>
      <c r="BN81" s="241"/>
      <c r="BO81" s="241"/>
      <c r="BP81" s="241"/>
      <c r="BQ81" s="238">
        <v>75</v>
      </c>
      <c r="BR81" s="243"/>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30"/>
    </row>
    <row r="82" spans="1:131" ht="26.25" customHeight="1" x14ac:dyDescent="0.15">
      <c r="A82" s="238">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41"/>
      <c r="BF82" s="241"/>
      <c r="BG82" s="241"/>
      <c r="BH82" s="241"/>
      <c r="BI82" s="241"/>
      <c r="BJ82" s="241"/>
      <c r="BK82" s="241"/>
      <c r="BL82" s="241"/>
      <c r="BM82" s="241"/>
      <c r="BN82" s="241"/>
      <c r="BO82" s="241"/>
      <c r="BP82" s="241"/>
      <c r="BQ82" s="238">
        <v>76</v>
      </c>
      <c r="BR82" s="243"/>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30"/>
    </row>
    <row r="83" spans="1:131" ht="26.25" customHeight="1" x14ac:dyDescent="0.15">
      <c r="A83" s="238">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41"/>
      <c r="BF83" s="241"/>
      <c r="BG83" s="241"/>
      <c r="BH83" s="241"/>
      <c r="BI83" s="241"/>
      <c r="BJ83" s="241"/>
      <c r="BK83" s="241"/>
      <c r="BL83" s="241"/>
      <c r="BM83" s="241"/>
      <c r="BN83" s="241"/>
      <c r="BO83" s="241"/>
      <c r="BP83" s="241"/>
      <c r="BQ83" s="238">
        <v>77</v>
      </c>
      <c r="BR83" s="243"/>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30"/>
    </row>
    <row r="84" spans="1:131" ht="26.25" customHeight="1" x14ac:dyDescent="0.15">
      <c r="A84" s="238">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41"/>
      <c r="BF84" s="241"/>
      <c r="BG84" s="241"/>
      <c r="BH84" s="241"/>
      <c r="BI84" s="241"/>
      <c r="BJ84" s="241"/>
      <c r="BK84" s="241"/>
      <c r="BL84" s="241"/>
      <c r="BM84" s="241"/>
      <c r="BN84" s="241"/>
      <c r="BO84" s="241"/>
      <c r="BP84" s="241"/>
      <c r="BQ84" s="238">
        <v>78</v>
      </c>
      <c r="BR84" s="243"/>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30"/>
    </row>
    <row r="85" spans="1:131" ht="26.25" customHeight="1" x14ac:dyDescent="0.15">
      <c r="A85" s="238">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41"/>
      <c r="BF85" s="241"/>
      <c r="BG85" s="241"/>
      <c r="BH85" s="241"/>
      <c r="BI85" s="241"/>
      <c r="BJ85" s="241"/>
      <c r="BK85" s="241"/>
      <c r="BL85" s="241"/>
      <c r="BM85" s="241"/>
      <c r="BN85" s="241"/>
      <c r="BO85" s="241"/>
      <c r="BP85" s="241"/>
      <c r="BQ85" s="238">
        <v>79</v>
      </c>
      <c r="BR85" s="243"/>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30"/>
    </row>
    <row r="86" spans="1:131" ht="26.25" customHeight="1" x14ac:dyDescent="0.15">
      <c r="A86" s="238">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41"/>
      <c r="BF86" s="241"/>
      <c r="BG86" s="241"/>
      <c r="BH86" s="241"/>
      <c r="BI86" s="241"/>
      <c r="BJ86" s="241"/>
      <c r="BK86" s="241"/>
      <c r="BL86" s="241"/>
      <c r="BM86" s="241"/>
      <c r="BN86" s="241"/>
      <c r="BO86" s="241"/>
      <c r="BP86" s="241"/>
      <c r="BQ86" s="238">
        <v>80</v>
      </c>
      <c r="BR86" s="243"/>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30"/>
    </row>
    <row r="87" spans="1:131" ht="26.25" customHeight="1" x14ac:dyDescent="0.15">
      <c r="A87" s="244">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41"/>
      <c r="BF87" s="241"/>
      <c r="BG87" s="241"/>
      <c r="BH87" s="241"/>
      <c r="BI87" s="241"/>
      <c r="BJ87" s="241"/>
      <c r="BK87" s="241"/>
      <c r="BL87" s="241"/>
      <c r="BM87" s="241"/>
      <c r="BN87" s="241"/>
      <c r="BO87" s="241"/>
      <c r="BP87" s="241"/>
      <c r="BQ87" s="238">
        <v>81</v>
      </c>
      <c r="BR87" s="243"/>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30"/>
    </row>
    <row r="88" spans="1:131" ht="26.25" customHeight="1" thickBot="1" x14ac:dyDescent="0.2">
      <c r="A88" s="240" t="s">
        <v>377</v>
      </c>
      <c r="B88" s="789" t="s">
        <v>402</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v>61</v>
      </c>
      <c r="AG88" s="844"/>
      <c r="AH88" s="844"/>
      <c r="AI88" s="844"/>
      <c r="AJ88" s="844"/>
      <c r="AK88" s="841"/>
      <c r="AL88" s="841"/>
      <c r="AM88" s="841"/>
      <c r="AN88" s="841"/>
      <c r="AO88" s="841"/>
      <c r="AP88" s="844">
        <v>35</v>
      </c>
      <c r="AQ88" s="844"/>
      <c r="AR88" s="844"/>
      <c r="AS88" s="844"/>
      <c r="AT88" s="844"/>
      <c r="AU88" s="844" t="s">
        <v>488</v>
      </c>
      <c r="AV88" s="844"/>
      <c r="AW88" s="844"/>
      <c r="AX88" s="844"/>
      <c r="AY88" s="844"/>
      <c r="AZ88" s="849"/>
      <c r="BA88" s="849"/>
      <c r="BB88" s="849"/>
      <c r="BC88" s="849"/>
      <c r="BD88" s="850"/>
      <c r="BE88" s="241"/>
      <c r="BF88" s="241"/>
      <c r="BG88" s="241"/>
      <c r="BH88" s="241"/>
      <c r="BI88" s="241"/>
      <c r="BJ88" s="241"/>
      <c r="BK88" s="241"/>
      <c r="BL88" s="241"/>
      <c r="BM88" s="241"/>
      <c r="BN88" s="241"/>
      <c r="BO88" s="241"/>
      <c r="BP88" s="241"/>
      <c r="BQ88" s="238">
        <v>82</v>
      </c>
      <c r="BR88" s="243"/>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30"/>
    </row>
    <row r="89" spans="1:131" ht="26.25" hidden="1" customHeight="1" x14ac:dyDescent="0.15">
      <c r="A89" s="245"/>
      <c r="B89" s="246"/>
      <c r="C89" s="246"/>
      <c r="D89" s="246"/>
      <c r="E89" s="246"/>
      <c r="F89" s="246"/>
      <c r="G89" s="246"/>
      <c r="H89" s="246"/>
      <c r="I89" s="246"/>
      <c r="J89" s="246"/>
      <c r="K89" s="246"/>
      <c r="L89" s="246"/>
      <c r="M89" s="246"/>
      <c r="N89" s="246"/>
      <c r="O89" s="246"/>
      <c r="P89" s="246"/>
      <c r="Q89" s="247"/>
      <c r="R89" s="247"/>
      <c r="S89" s="247"/>
      <c r="T89" s="247"/>
      <c r="U89" s="247"/>
      <c r="V89" s="247"/>
      <c r="W89" s="247"/>
      <c r="X89" s="247"/>
      <c r="Y89" s="247"/>
      <c r="Z89" s="247"/>
      <c r="AA89" s="247"/>
      <c r="AB89" s="247"/>
      <c r="AC89" s="247"/>
      <c r="AD89" s="247"/>
      <c r="AE89" s="247"/>
      <c r="AF89" s="247"/>
      <c r="AG89" s="247"/>
      <c r="AH89" s="247"/>
      <c r="AI89" s="247"/>
      <c r="AJ89" s="247"/>
      <c r="AK89" s="247"/>
      <c r="AL89" s="247"/>
      <c r="AM89" s="247"/>
      <c r="AN89" s="247"/>
      <c r="AO89" s="247"/>
      <c r="AP89" s="247"/>
      <c r="AQ89" s="247"/>
      <c r="AR89" s="247"/>
      <c r="AS89" s="247"/>
      <c r="AT89" s="247"/>
      <c r="AU89" s="247"/>
      <c r="AV89" s="247"/>
      <c r="AW89" s="247"/>
      <c r="AX89" s="247"/>
      <c r="AY89" s="247"/>
      <c r="AZ89" s="248"/>
      <c r="BA89" s="248"/>
      <c r="BB89" s="248"/>
      <c r="BC89" s="248"/>
      <c r="BD89" s="248"/>
      <c r="BE89" s="241"/>
      <c r="BF89" s="241"/>
      <c r="BG89" s="241"/>
      <c r="BH89" s="241"/>
      <c r="BI89" s="241"/>
      <c r="BJ89" s="241"/>
      <c r="BK89" s="241"/>
      <c r="BL89" s="241"/>
      <c r="BM89" s="241"/>
      <c r="BN89" s="241"/>
      <c r="BO89" s="241"/>
      <c r="BP89" s="241"/>
      <c r="BQ89" s="238">
        <v>83</v>
      </c>
      <c r="BR89" s="243"/>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30"/>
    </row>
    <row r="90" spans="1:131" ht="26.25" hidden="1" customHeight="1" x14ac:dyDescent="0.15">
      <c r="A90" s="245"/>
      <c r="B90" s="246"/>
      <c r="C90" s="246"/>
      <c r="D90" s="246"/>
      <c r="E90" s="246"/>
      <c r="F90" s="246"/>
      <c r="G90" s="246"/>
      <c r="H90" s="246"/>
      <c r="I90" s="246"/>
      <c r="J90" s="246"/>
      <c r="K90" s="246"/>
      <c r="L90" s="246"/>
      <c r="M90" s="246"/>
      <c r="N90" s="246"/>
      <c r="O90" s="246"/>
      <c r="P90" s="246"/>
      <c r="Q90" s="247"/>
      <c r="R90" s="247"/>
      <c r="S90" s="247"/>
      <c r="T90" s="247"/>
      <c r="U90" s="247"/>
      <c r="V90" s="247"/>
      <c r="W90" s="247"/>
      <c r="X90" s="247"/>
      <c r="Y90" s="247"/>
      <c r="Z90" s="247"/>
      <c r="AA90" s="247"/>
      <c r="AB90" s="247"/>
      <c r="AC90" s="247"/>
      <c r="AD90" s="247"/>
      <c r="AE90" s="247"/>
      <c r="AF90" s="247"/>
      <c r="AG90" s="247"/>
      <c r="AH90" s="247"/>
      <c r="AI90" s="247"/>
      <c r="AJ90" s="247"/>
      <c r="AK90" s="247"/>
      <c r="AL90" s="247"/>
      <c r="AM90" s="247"/>
      <c r="AN90" s="247"/>
      <c r="AO90" s="247"/>
      <c r="AP90" s="247"/>
      <c r="AQ90" s="247"/>
      <c r="AR90" s="247"/>
      <c r="AS90" s="247"/>
      <c r="AT90" s="247"/>
      <c r="AU90" s="247"/>
      <c r="AV90" s="247"/>
      <c r="AW90" s="247"/>
      <c r="AX90" s="247"/>
      <c r="AY90" s="247"/>
      <c r="AZ90" s="248"/>
      <c r="BA90" s="248"/>
      <c r="BB90" s="248"/>
      <c r="BC90" s="248"/>
      <c r="BD90" s="248"/>
      <c r="BE90" s="241"/>
      <c r="BF90" s="241"/>
      <c r="BG90" s="241"/>
      <c r="BH90" s="241"/>
      <c r="BI90" s="241"/>
      <c r="BJ90" s="241"/>
      <c r="BK90" s="241"/>
      <c r="BL90" s="241"/>
      <c r="BM90" s="241"/>
      <c r="BN90" s="241"/>
      <c r="BO90" s="241"/>
      <c r="BP90" s="241"/>
      <c r="BQ90" s="238">
        <v>84</v>
      </c>
      <c r="BR90" s="243"/>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30"/>
    </row>
    <row r="91" spans="1:131" ht="26.25" hidden="1" customHeight="1" x14ac:dyDescent="0.15">
      <c r="A91" s="245"/>
      <c r="B91" s="246"/>
      <c r="C91" s="246"/>
      <c r="D91" s="246"/>
      <c r="E91" s="246"/>
      <c r="F91" s="246"/>
      <c r="G91" s="246"/>
      <c r="H91" s="246"/>
      <c r="I91" s="246"/>
      <c r="J91" s="246"/>
      <c r="K91" s="246"/>
      <c r="L91" s="246"/>
      <c r="M91" s="246"/>
      <c r="N91" s="246"/>
      <c r="O91" s="246"/>
      <c r="P91" s="246"/>
      <c r="Q91" s="247"/>
      <c r="R91" s="247"/>
      <c r="S91" s="247"/>
      <c r="T91" s="247"/>
      <c r="U91" s="247"/>
      <c r="V91" s="247"/>
      <c r="W91" s="247"/>
      <c r="X91" s="247"/>
      <c r="Y91" s="247"/>
      <c r="Z91" s="247"/>
      <c r="AA91" s="247"/>
      <c r="AB91" s="247"/>
      <c r="AC91" s="247"/>
      <c r="AD91" s="247"/>
      <c r="AE91" s="247"/>
      <c r="AF91" s="247"/>
      <c r="AG91" s="247"/>
      <c r="AH91" s="247"/>
      <c r="AI91" s="247"/>
      <c r="AJ91" s="247"/>
      <c r="AK91" s="247"/>
      <c r="AL91" s="247"/>
      <c r="AM91" s="247"/>
      <c r="AN91" s="247"/>
      <c r="AO91" s="247"/>
      <c r="AP91" s="247"/>
      <c r="AQ91" s="247"/>
      <c r="AR91" s="247"/>
      <c r="AS91" s="247"/>
      <c r="AT91" s="247"/>
      <c r="AU91" s="247"/>
      <c r="AV91" s="247"/>
      <c r="AW91" s="247"/>
      <c r="AX91" s="247"/>
      <c r="AY91" s="247"/>
      <c r="AZ91" s="248"/>
      <c r="BA91" s="248"/>
      <c r="BB91" s="248"/>
      <c r="BC91" s="248"/>
      <c r="BD91" s="248"/>
      <c r="BE91" s="241"/>
      <c r="BF91" s="241"/>
      <c r="BG91" s="241"/>
      <c r="BH91" s="241"/>
      <c r="BI91" s="241"/>
      <c r="BJ91" s="241"/>
      <c r="BK91" s="241"/>
      <c r="BL91" s="241"/>
      <c r="BM91" s="241"/>
      <c r="BN91" s="241"/>
      <c r="BO91" s="241"/>
      <c r="BP91" s="241"/>
      <c r="BQ91" s="238">
        <v>85</v>
      </c>
      <c r="BR91" s="243"/>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30"/>
    </row>
    <row r="92" spans="1:131" ht="26.25" hidden="1" customHeight="1" x14ac:dyDescent="0.15">
      <c r="A92" s="245"/>
      <c r="B92" s="246"/>
      <c r="C92" s="246"/>
      <c r="D92" s="246"/>
      <c r="E92" s="246"/>
      <c r="F92" s="246"/>
      <c r="G92" s="246"/>
      <c r="H92" s="246"/>
      <c r="I92" s="246"/>
      <c r="J92" s="246"/>
      <c r="K92" s="246"/>
      <c r="L92" s="246"/>
      <c r="M92" s="246"/>
      <c r="N92" s="246"/>
      <c r="O92" s="246"/>
      <c r="P92" s="246"/>
      <c r="Q92" s="247"/>
      <c r="R92" s="247"/>
      <c r="S92" s="247"/>
      <c r="T92" s="247"/>
      <c r="U92" s="247"/>
      <c r="V92" s="247"/>
      <c r="W92" s="247"/>
      <c r="X92" s="247"/>
      <c r="Y92" s="247"/>
      <c r="Z92" s="247"/>
      <c r="AA92" s="247"/>
      <c r="AB92" s="247"/>
      <c r="AC92" s="247"/>
      <c r="AD92" s="247"/>
      <c r="AE92" s="247"/>
      <c r="AF92" s="247"/>
      <c r="AG92" s="247"/>
      <c r="AH92" s="247"/>
      <c r="AI92" s="247"/>
      <c r="AJ92" s="247"/>
      <c r="AK92" s="247"/>
      <c r="AL92" s="247"/>
      <c r="AM92" s="247"/>
      <c r="AN92" s="247"/>
      <c r="AO92" s="247"/>
      <c r="AP92" s="247"/>
      <c r="AQ92" s="247"/>
      <c r="AR92" s="247"/>
      <c r="AS92" s="247"/>
      <c r="AT92" s="247"/>
      <c r="AU92" s="247"/>
      <c r="AV92" s="247"/>
      <c r="AW92" s="247"/>
      <c r="AX92" s="247"/>
      <c r="AY92" s="247"/>
      <c r="AZ92" s="248"/>
      <c r="BA92" s="248"/>
      <c r="BB92" s="248"/>
      <c r="BC92" s="248"/>
      <c r="BD92" s="248"/>
      <c r="BE92" s="241"/>
      <c r="BF92" s="241"/>
      <c r="BG92" s="241"/>
      <c r="BH92" s="241"/>
      <c r="BI92" s="241"/>
      <c r="BJ92" s="241"/>
      <c r="BK92" s="241"/>
      <c r="BL92" s="241"/>
      <c r="BM92" s="241"/>
      <c r="BN92" s="241"/>
      <c r="BO92" s="241"/>
      <c r="BP92" s="241"/>
      <c r="BQ92" s="238">
        <v>86</v>
      </c>
      <c r="BR92" s="243"/>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30"/>
    </row>
    <row r="93" spans="1:131" ht="26.25" hidden="1" customHeight="1" x14ac:dyDescent="0.15">
      <c r="A93" s="245"/>
      <c r="B93" s="246"/>
      <c r="C93" s="246"/>
      <c r="D93" s="246"/>
      <c r="E93" s="246"/>
      <c r="F93" s="246"/>
      <c r="G93" s="246"/>
      <c r="H93" s="246"/>
      <c r="I93" s="246"/>
      <c r="J93" s="246"/>
      <c r="K93" s="246"/>
      <c r="L93" s="246"/>
      <c r="M93" s="246"/>
      <c r="N93" s="246"/>
      <c r="O93" s="246"/>
      <c r="P93" s="246"/>
      <c r="Q93" s="247"/>
      <c r="R93" s="247"/>
      <c r="S93" s="247"/>
      <c r="T93" s="247"/>
      <c r="U93" s="247"/>
      <c r="V93" s="247"/>
      <c r="W93" s="247"/>
      <c r="X93" s="247"/>
      <c r="Y93" s="247"/>
      <c r="Z93" s="247"/>
      <c r="AA93" s="247"/>
      <c r="AB93" s="247"/>
      <c r="AC93" s="247"/>
      <c r="AD93" s="247"/>
      <c r="AE93" s="247"/>
      <c r="AF93" s="247"/>
      <c r="AG93" s="247"/>
      <c r="AH93" s="247"/>
      <c r="AI93" s="247"/>
      <c r="AJ93" s="247"/>
      <c r="AK93" s="247"/>
      <c r="AL93" s="247"/>
      <c r="AM93" s="247"/>
      <c r="AN93" s="247"/>
      <c r="AO93" s="247"/>
      <c r="AP93" s="247"/>
      <c r="AQ93" s="247"/>
      <c r="AR93" s="247"/>
      <c r="AS93" s="247"/>
      <c r="AT93" s="247"/>
      <c r="AU93" s="247"/>
      <c r="AV93" s="247"/>
      <c r="AW93" s="247"/>
      <c r="AX93" s="247"/>
      <c r="AY93" s="247"/>
      <c r="AZ93" s="248"/>
      <c r="BA93" s="248"/>
      <c r="BB93" s="248"/>
      <c r="BC93" s="248"/>
      <c r="BD93" s="248"/>
      <c r="BE93" s="241"/>
      <c r="BF93" s="241"/>
      <c r="BG93" s="241"/>
      <c r="BH93" s="241"/>
      <c r="BI93" s="241"/>
      <c r="BJ93" s="241"/>
      <c r="BK93" s="241"/>
      <c r="BL93" s="241"/>
      <c r="BM93" s="241"/>
      <c r="BN93" s="241"/>
      <c r="BO93" s="241"/>
      <c r="BP93" s="241"/>
      <c r="BQ93" s="238">
        <v>87</v>
      </c>
      <c r="BR93" s="243"/>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30"/>
    </row>
    <row r="94" spans="1:131" ht="26.25" hidden="1" customHeight="1" x14ac:dyDescent="0.15">
      <c r="A94" s="245"/>
      <c r="B94" s="246"/>
      <c r="C94" s="246"/>
      <c r="D94" s="246"/>
      <c r="E94" s="246"/>
      <c r="F94" s="246"/>
      <c r="G94" s="246"/>
      <c r="H94" s="246"/>
      <c r="I94" s="246"/>
      <c r="J94" s="246"/>
      <c r="K94" s="246"/>
      <c r="L94" s="246"/>
      <c r="M94" s="246"/>
      <c r="N94" s="246"/>
      <c r="O94" s="246"/>
      <c r="P94" s="246"/>
      <c r="Q94" s="247"/>
      <c r="R94" s="247"/>
      <c r="S94" s="247"/>
      <c r="T94" s="247"/>
      <c r="U94" s="247"/>
      <c r="V94" s="247"/>
      <c r="W94" s="247"/>
      <c r="X94" s="247"/>
      <c r="Y94" s="247"/>
      <c r="Z94" s="247"/>
      <c r="AA94" s="247"/>
      <c r="AB94" s="247"/>
      <c r="AC94" s="247"/>
      <c r="AD94" s="247"/>
      <c r="AE94" s="247"/>
      <c r="AF94" s="247"/>
      <c r="AG94" s="247"/>
      <c r="AH94" s="247"/>
      <c r="AI94" s="247"/>
      <c r="AJ94" s="247"/>
      <c r="AK94" s="247"/>
      <c r="AL94" s="247"/>
      <c r="AM94" s="247"/>
      <c r="AN94" s="247"/>
      <c r="AO94" s="247"/>
      <c r="AP94" s="247"/>
      <c r="AQ94" s="247"/>
      <c r="AR94" s="247"/>
      <c r="AS94" s="247"/>
      <c r="AT94" s="247"/>
      <c r="AU94" s="247"/>
      <c r="AV94" s="247"/>
      <c r="AW94" s="247"/>
      <c r="AX94" s="247"/>
      <c r="AY94" s="247"/>
      <c r="AZ94" s="248"/>
      <c r="BA94" s="248"/>
      <c r="BB94" s="248"/>
      <c r="BC94" s="248"/>
      <c r="BD94" s="248"/>
      <c r="BE94" s="241"/>
      <c r="BF94" s="241"/>
      <c r="BG94" s="241"/>
      <c r="BH94" s="241"/>
      <c r="BI94" s="241"/>
      <c r="BJ94" s="241"/>
      <c r="BK94" s="241"/>
      <c r="BL94" s="241"/>
      <c r="BM94" s="241"/>
      <c r="BN94" s="241"/>
      <c r="BO94" s="241"/>
      <c r="BP94" s="241"/>
      <c r="BQ94" s="238">
        <v>88</v>
      </c>
      <c r="BR94" s="243"/>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30"/>
    </row>
    <row r="95" spans="1:131" ht="26.25" hidden="1" customHeight="1" x14ac:dyDescent="0.15">
      <c r="A95" s="245"/>
      <c r="B95" s="246"/>
      <c r="C95" s="246"/>
      <c r="D95" s="246"/>
      <c r="E95" s="246"/>
      <c r="F95" s="246"/>
      <c r="G95" s="246"/>
      <c r="H95" s="246"/>
      <c r="I95" s="246"/>
      <c r="J95" s="246"/>
      <c r="K95" s="246"/>
      <c r="L95" s="246"/>
      <c r="M95" s="246"/>
      <c r="N95" s="246"/>
      <c r="O95" s="246"/>
      <c r="P95" s="246"/>
      <c r="Q95" s="247"/>
      <c r="R95" s="247"/>
      <c r="S95" s="247"/>
      <c r="T95" s="247"/>
      <c r="U95" s="247"/>
      <c r="V95" s="247"/>
      <c r="W95" s="247"/>
      <c r="X95" s="247"/>
      <c r="Y95" s="247"/>
      <c r="Z95" s="247"/>
      <c r="AA95" s="247"/>
      <c r="AB95" s="247"/>
      <c r="AC95" s="247"/>
      <c r="AD95" s="247"/>
      <c r="AE95" s="247"/>
      <c r="AF95" s="247"/>
      <c r="AG95" s="247"/>
      <c r="AH95" s="247"/>
      <c r="AI95" s="247"/>
      <c r="AJ95" s="247"/>
      <c r="AK95" s="247"/>
      <c r="AL95" s="247"/>
      <c r="AM95" s="247"/>
      <c r="AN95" s="247"/>
      <c r="AO95" s="247"/>
      <c r="AP95" s="247"/>
      <c r="AQ95" s="247"/>
      <c r="AR95" s="247"/>
      <c r="AS95" s="247"/>
      <c r="AT95" s="247"/>
      <c r="AU95" s="247"/>
      <c r="AV95" s="247"/>
      <c r="AW95" s="247"/>
      <c r="AX95" s="247"/>
      <c r="AY95" s="247"/>
      <c r="AZ95" s="248"/>
      <c r="BA95" s="248"/>
      <c r="BB95" s="248"/>
      <c r="BC95" s="248"/>
      <c r="BD95" s="248"/>
      <c r="BE95" s="241"/>
      <c r="BF95" s="241"/>
      <c r="BG95" s="241"/>
      <c r="BH95" s="241"/>
      <c r="BI95" s="241"/>
      <c r="BJ95" s="241"/>
      <c r="BK95" s="241"/>
      <c r="BL95" s="241"/>
      <c r="BM95" s="241"/>
      <c r="BN95" s="241"/>
      <c r="BO95" s="241"/>
      <c r="BP95" s="241"/>
      <c r="BQ95" s="238">
        <v>89</v>
      </c>
      <c r="BR95" s="243"/>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30"/>
    </row>
    <row r="96" spans="1:131" ht="26.25" hidden="1" customHeight="1" x14ac:dyDescent="0.15">
      <c r="A96" s="245"/>
      <c r="B96" s="246"/>
      <c r="C96" s="246"/>
      <c r="D96" s="246"/>
      <c r="E96" s="246"/>
      <c r="F96" s="246"/>
      <c r="G96" s="246"/>
      <c r="H96" s="246"/>
      <c r="I96" s="246"/>
      <c r="J96" s="246"/>
      <c r="K96" s="246"/>
      <c r="L96" s="246"/>
      <c r="M96" s="246"/>
      <c r="N96" s="246"/>
      <c r="O96" s="246"/>
      <c r="P96" s="246"/>
      <c r="Q96" s="247"/>
      <c r="R96" s="247"/>
      <c r="S96" s="247"/>
      <c r="T96" s="247"/>
      <c r="U96" s="247"/>
      <c r="V96" s="247"/>
      <c r="W96" s="247"/>
      <c r="X96" s="247"/>
      <c r="Y96" s="247"/>
      <c r="Z96" s="247"/>
      <c r="AA96" s="247"/>
      <c r="AB96" s="247"/>
      <c r="AC96" s="247"/>
      <c r="AD96" s="247"/>
      <c r="AE96" s="247"/>
      <c r="AF96" s="247"/>
      <c r="AG96" s="247"/>
      <c r="AH96" s="247"/>
      <c r="AI96" s="247"/>
      <c r="AJ96" s="247"/>
      <c r="AK96" s="247"/>
      <c r="AL96" s="247"/>
      <c r="AM96" s="247"/>
      <c r="AN96" s="247"/>
      <c r="AO96" s="247"/>
      <c r="AP96" s="247"/>
      <c r="AQ96" s="247"/>
      <c r="AR96" s="247"/>
      <c r="AS96" s="247"/>
      <c r="AT96" s="247"/>
      <c r="AU96" s="247"/>
      <c r="AV96" s="247"/>
      <c r="AW96" s="247"/>
      <c r="AX96" s="247"/>
      <c r="AY96" s="247"/>
      <c r="AZ96" s="248"/>
      <c r="BA96" s="248"/>
      <c r="BB96" s="248"/>
      <c r="BC96" s="248"/>
      <c r="BD96" s="248"/>
      <c r="BE96" s="241"/>
      <c r="BF96" s="241"/>
      <c r="BG96" s="241"/>
      <c r="BH96" s="241"/>
      <c r="BI96" s="241"/>
      <c r="BJ96" s="241"/>
      <c r="BK96" s="241"/>
      <c r="BL96" s="241"/>
      <c r="BM96" s="241"/>
      <c r="BN96" s="241"/>
      <c r="BO96" s="241"/>
      <c r="BP96" s="241"/>
      <c r="BQ96" s="238">
        <v>90</v>
      </c>
      <c r="BR96" s="243"/>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30"/>
    </row>
    <row r="97" spans="1:131" ht="26.25" hidden="1" customHeight="1" x14ac:dyDescent="0.15">
      <c r="A97" s="245"/>
      <c r="B97" s="246"/>
      <c r="C97" s="246"/>
      <c r="D97" s="246"/>
      <c r="E97" s="246"/>
      <c r="F97" s="246"/>
      <c r="G97" s="246"/>
      <c r="H97" s="246"/>
      <c r="I97" s="246"/>
      <c r="J97" s="246"/>
      <c r="K97" s="246"/>
      <c r="L97" s="246"/>
      <c r="M97" s="246"/>
      <c r="N97" s="246"/>
      <c r="O97" s="246"/>
      <c r="P97" s="246"/>
      <c r="Q97" s="247"/>
      <c r="R97" s="247"/>
      <c r="S97" s="247"/>
      <c r="T97" s="247"/>
      <c r="U97" s="247"/>
      <c r="V97" s="247"/>
      <c r="W97" s="247"/>
      <c r="X97" s="247"/>
      <c r="Y97" s="247"/>
      <c r="Z97" s="247"/>
      <c r="AA97" s="247"/>
      <c r="AB97" s="247"/>
      <c r="AC97" s="247"/>
      <c r="AD97" s="247"/>
      <c r="AE97" s="247"/>
      <c r="AF97" s="247"/>
      <c r="AG97" s="247"/>
      <c r="AH97" s="247"/>
      <c r="AI97" s="247"/>
      <c r="AJ97" s="247"/>
      <c r="AK97" s="247"/>
      <c r="AL97" s="247"/>
      <c r="AM97" s="247"/>
      <c r="AN97" s="247"/>
      <c r="AO97" s="247"/>
      <c r="AP97" s="247"/>
      <c r="AQ97" s="247"/>
      <c r="AR97" s="247"/>
      <c r="AS97" s="247"/>
      <c r="AT97" s="247"/>
      <c r="AU97" s="247"/>
      <c r="AV97" s="247"/>
      <c r="AW97" s="247"/>
      <c r="AX97" s="247"/>
      <c r="AY97" s="247"/>
      <c r="AZ97" s="248"/>
      <c r="BA97" s="248"/>
      <c r="BB97" s="248"/>
      <c r="BC97" s="248"/>
      <c r="BD97" s="248"/>
      <c r="BE97" s="241"/>
      <c r="BF97" s="241"/>
      <c r="BG97" s="241"/>
      <c r="BH97" s="241"/>
      <c r="BI97" s="241"/>
      <c r="BJ97" s="241"/>
      <c r="BK97" s="241"/>
      <c r="BL97" s="241"/>
      <c r="BM97" s="241"/>
      <c r="BN97" s="241"/>
      <c r="BO97" s="241"/>
      <c r="BP97" s="241"/>
      <c r="BQ97" s="238">
        <v>91</v>
      </c>
      <c r="BR97" s="243"/>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30"/>
    </row>
    <row r="98" spans="1:131" ht="26.25" hidden="1" customHeight="1" x14ac:dyDescent="0.15">
      <c r="A98" s="245"/>
      <c r="B98" s="246"/>
      <c r="C98" s="246"/>
      <c r="D98" s="246"/>
      <c r="E98" s="246"/>
      <c r="F98" s="246"/>
      <c r="G98" s="246"/>
      <c r="H98" s="246"/>
      <c r="I98" s="246"/>
      <c r="J98" s="246"/>
      <c r="K98" s="246"/>
      <c r="L98" s="246"/>
      <c r="M98" s="246"/>
      <c r="N98" s="246"/>
      <c r="O98" s="246"/>
      <c r="P98" s="246"/>
      <c r="Q98" s="247"/>
      <c r="R98" s="247"/>
      <c r="S98" s="247"/>
      <c r="T98" s="247"/>
      <c r="U98" s="247"/>
      <c r="V98" s="247"/>
      <c r="W98" s="247"/>
      <c r="X98" s="247"/>
      <c r="Y98" s="247"/>
      <c r="Z98" s="247"/>
      <c r="AA98" s="247"/>
      <c r="AB98" s="247"/>
      <c r="AC98" s="247"/>
      <c r="AD98" s="247"/>
      <c r="AE98" s="247"/>
      <c r="AF98" s="247"/>
      <c r="AG98" s="247"/>
      <c r="AH98" s="247"/>
      <c r="AI98" s="247"/>
      <c r="AJ98" s="247"/>
      <c r="AK98" s="247"/>
      <c r="AL98" s="247"/>
      <c r="AM98" s="247"/>
      <c r="AN98" s="247"/>
      <c r="AO98" s="247"/>
      <c r="AP98" s="247"/>
      <c r="AQ98" s="247"/>
      <c r="AR98" s="247"/>
      <c r="AS98" s="247"/>
      <c r="AT98" s="247"/>
      <c r="AU98" s="247"/>
      <c r="AV98" s="247"/>
      <c r="AW98" s="247"/>
      <c r="AX98" s="247"/>
      <c r="AY98" s="247"/>
      <c r="AZ98" s="248"/>
      <c r="BA98" s="248"/>
      <c r="BB98" s="248"/>
      <c r="BC98" s="248"/>
      <c r="BD98" s="248"/>
      <c r="BE98" s="241"/>
      <c r="BF98" s="241"/>
      <c r="BG98" s="241"/>
      <c r="BH98" s="241"/>
      <c r="BI98" s="241"/>
      <c r="BJ98" s="241"/>
      <c r="BK98" s="241"/>
      <c r="BL98" s="241"/>
      <c r="BM98" s="241"/>
      <c r="BN98" s="241"/>
      <c r="BO98" s="241"/>
      <c r="BP98" s="241"/>
      <c r="BQ98" s="238">
        <v>92</v>
      </c>
      <c r="BR98" s="243"/>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30"/>
    </row>
    <row r="99" spans="1:131" ht="26.25" hidden="1" customHeight="1" x14ac:dyDescent="0.15">
      <c r="A99" s="245"/>
      <c r="B99" s="246"/>
      <c r="C99" s="246"/>
      <c r="D99" s="246"/>
      <c r="E99" s="246"/>
      <c r="F99" s="246"/>
      <c r="G99" s="246"/>
      <c r="H99" s="246"/>
      <c r="I99" s="246"/>
      <c r="J99" s="246"/>
      <c r="K99" s="246"/>
      <c r="L99" s="246"/>
      <c r="M99" s="246"/>
      <c r="N99" s="246"/>
      <c r="O99" s="246"/>
      <c r="P99" s="246"/>
      <c r="Q99" s="247"/>
      <c r="R99" s="247"/>
      <c r="S99" s="247"/>
      <c r="T99" s="247"/>
      <c r="U99" s="247"/>
      <c r="V99" s="247"/>
      <c r="W99" s="247"/>
      <c r="X99" s="247"/>
      <c r="Y99" s="247"/>
      <c r="Z99" s="247"/>
      <c r="AA99" s="247"/>
      <c r="AB99" s="247"/>
      <c r="AC99" s="247"/>
      <c r="AD99" s="247"/>
      <c r="AE99" s="247"/>
      <c r="AF99" s="247"/>
      <c r="AG99" s="247"/>
      <c r="AH99" s="247"/>
      <c r="AI99" s="247"/>
      <c r="AJ99" s="247"/>
      <c r="AK99" s="247"/>
      <c r="AL99" s="247"/>
      <c r="AM99" s="247"/>
      <c r="AN99" s="247"/>
      <c r="AO99" s="247"/>
      <c r="AP99" s="247"/>
      <c r="AQ99" s="247"/>
      <c r="AR99" s="247"/>
      <c r="AS99" s="247"/>
      <c r="AT99" s="247"/>
      <c r="AU99" s="247"/>
      <c r="AV99" s="247"/>
      <c r="AW99" s="247"/>
      <c r="AX99" s="247"/>
      <c r="AY99" s="247"/>
      <c r="AZ99" s="248"/>
      <c r="BA99" s="248"/>
      <c r="BB99" s="248"/>
      <c r="BC99" s="248"/>
      <c r="BD99" s="248"/>
      <c r="BE99" s="241"/>
      <c r="BF99" s="241"/>
      <c r="BG99" s="241"/>
      <c r="BH99" s="241"/>
      <c r="BI99" s="241"/>
      <c r="BJ99" s="241"/>
      <c r="BK99" s="241"/>
      <c r="BL99" s="241"/>
      <c r="BM99" s="241"/>
      <c r="BN99" s="241"/>
      <c r="BO99" s="241"/>
      <c r="BP99" s="241"/>
      <c r="BQ99" s="238">
        <v>93</v>
      </c>
      <c r="BR99" s="243"/>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30"/>
    </row>
    <row r="100" spans="1:131" ht="26.25" hidden="1" customHeight="1" x14ac:dyDescent="0.15">
      <c r="A100" s="245"/>
      <c r="B100" s="246"/>
      <c r="C100" s="246"/>
      <c r="D100" s="246"/>
      <c r="E100" s="246"/>
      <c r="F100" s="246"/>
      <c r="G100" s="246"/>
      <c r="H100" s="246"/>
      <c r="I100" s="246"/>
      <c r="J100" s="246"/>
      <c r="K100" s="246"/>
      <c r="L100" s="246"/>
      <c r="M100" s="246"/>
      <c r="N100" s="246"/>
      <c r="O100" s="246"/>
      <c r="P100" s="246"/>
      <c r="Q100" s="247"/>
      <c r="R100" s="247"/>
      <c r="S100" s="247"/>
      <c r="T100" s="247"/>
      <c r="U100" s="247"/>
      <c r="V100" s="247"/>
      <c r="W100" s="247"/>
      <c r="X100" s="247"/>
      <c r="Y100" s="247"/>
      <c r="Z100" s="247"/>
      <c r="AA100" s="247"/>
      <c r="AB100" s="247"/>
      <c r="AC100" s="247"/>
      <c r="AD100" s="247"/>
      <c r="AE100" s="247"/>
      <c r="AF100" s="247"/>
      <c r="AG100" s="247"/>
      <c r="AH100" s="247"/>
      <c r="AI100" s="247"/>
      <c r="AJ100" s="247"/>
      <c r="AK100" s="247"/>
      <c r="AL100" s="247"/>
      <c r="AM100" s="247"/>
      <c r="AN100" s="247"/>
      <c r="AO100" s="247"/>
      <c r="AP100" s="247"/>
      <c r="AQ100" s="247"/>
      <c r="AR100" s="247"/>
      <c r="AS100" s="247"/>
      <c r="AT100" s="247"/>
      <c r="AU100" s="247"/>
      <c r="AV100" s="247"/>
      <c r="AW100" s="247"/>
      <c r="AX100" s="247"/>
      <c r="AY100" s="247"/>
      <c r="AZ100" s="248"/>
      <c r="BA100" s="248"/>
      <c r="BB100" s="248"/>
      <c r="BC100" s="248"/>
      <c r="BD100" s="248"/>
      <c r="BE100" s="241"/>
      <c r="BF100" s="241"/>
      <c r="BG100" s="241"/>
      <c r="BH100" s="241"/>
      <c r="BI100" s="241"/>
      <c r="BJ100" s="241"/>
      <c r="BK100" s="241"/>
      <c r="BL100" s="241"/>
      <c r="BM100" s="241"/>
      <c r="BN100" s="241"/>
      <c r="BO100" s="241"/>
      <c r="BP100" s="241"/>
      <c r="BQ100" s="238">
        <v>94</v>
      </c>
      <c r="BR100" s="243"/>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30"/>
    </row>
    <row r="101" spans="1:131" ht="26.25" hidden="1" customHeight="1" x14ac:dyDescent="0.15">
      <c r="A101" s="245"/>
      <c r="B101" s="246"/>
      <c r="C101" s="246"/>
      <c r="D101" s="246"/>
      <c r="E101" s="246"/>
      <c r="F101" s="246"/>
      <c r="G101" s="246"/>
      <c r="H101" s="246"/>
      <c r="I101" s="246"/>
      <c r="J101" s="246"/>
      <c r="K101" s="246"/>
      <c r="L101" s="246"/>
      <c r="M101" s="246"/>
      <c r="N101" s="246"/>
      <c r="O101" s="246"/>
      <c r="P101" s="246"/>
      <c r="Q101" s="247"/>
      <c r="R101" s="247"/>
      <c r="S101" s="247"/>
      <c r="T101" s="247"/>
      <c r="U101" s="247"/>
      <c r="V101" s="247"/>
      <c r="W101" s="247"/>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8"/>
      <c r="BA101" s="248"/>
      <c r="BB101" s="248"/>
      <c r="BC101" s="248"/>
      <c r="BD101" s="248"/>
      <c r="BE101" s="241"/>
      <c r="BF101" s="241"/>
      <c r="BG101" s="241"/>
      <c r="BH101" s="241"/>
      <c r="BI101" s="241"/>
      <c r="BJ101" s="241"/>
      <c r="BK101" s="241"/>
      <c r="BL101" s="241"/>
      <c r="BM101" s="241"/>
      <c r="BN101" s="241"/>
      <c r="BO101" s="241"/>
      <c r="BP101" s="241"/>
      <c r="BQ101" s="238">
        <v>95</v>
      </c>
      <c r="BR101" s="243"/>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30"/>
    </row>
    <row r="102" spans="1:131" ht="26.25" customHeight="1" thickBot="1" x14ac:dyDescent="0.2">
      <c r="A102" s="245"/>
      <c r="B102" s="246"/>
      <c r="C102" s="246"/>
      <c r="D102" s="246"/>
      <c r="E102" s="246"/>
      <c r="F102" s="246"/>
      <c r="G102" s="246"/>
      <c r="H102" s="246"/>
      <c r="I102" s="246"/>
      <c r="J102" s="246"/>
      <c r="K102" s="246"/>
      <c r="L102" s="246"/>
      <c r="M102" s="246"/>
      <c r="N102" s="246"/>
      <c r="O102" s="246"/>
      <c r="P102" s="246"/>
      <c r="Q102" s="247"/>
      <c r="R102" s="247"/>
      <c r="S102" s="247"/>
      <c r="T102" s="247"/>
      <c r="U102" s="247"/>
      <c r="V102" s="247"/>
      <c r="W102" s="247"/>
      <c r="X102" s="247"/>
      <c r="Y102" s="247"/>
      <c r="Z102" s="247"/>
      <c r="AA102" s="247"/>
      <c r="AB102" s="247"/>
      <c r="AC102" s="247"/>
      <c r="AD102" s="247"/>
      <c r="AE102" s="247"/>
      <c r="AF102" s="247"/>
      <c r="AG102" s="247"/>
      <c r="AH102" s="247"/>
      <c r="AI102" s="247"/>
      <c r="AJ102" s="247"/>
      <c r="AK102" s="247"/>
      <c r="AL102" s="247"/>
      <c r="AM102" s="247"/>
      <c r="AN102" s="247"/>
      <c r="AO102" s="247"/>
      <c r="AP102" s="247"/>
      <c r="AQ102" s="247"/>
      <c r="AR102" s="247"/>
      <c r="AS102" s="247"/>
      <c r="AT102" s="247"/>
      <c r="AU102" s="247"/>
      <c r="AV102" s="247"/>
      <c r="AW102" s="247"/>
      <c r="AX102" s="247"/>
      <c r="AY102" s="247"/>
      <c r="AZ102" s="248"/>
      <c r="BA102" s="248"/>
      <c r="BB102" s="248"/>
      <c r="BC102" s="248"/>
      <c r="BD102" s="248"/>
      <c r="BE102" s="241"/>
      <c r="BF102" s="241"/>
      <c r="BG102" s="241"/>
      <c r="BH102" s="241"/>
      <c r="BI102" s="241"/>
      <c r="BJ102" s="241"/>
      <c r="BK102" s="241"/>
      <c r="BL102" s="241"/>
      <c r="BM102" s="241"/>
      <c r="BN102" s="241"/>
      <c r="BO102" s="241"/>
      <c r="BP102" s="241"/>
      <c r="BQ102" s="240" t="s">
        <v>377</v>
      </c>
      <c r="BR102" s="789" t="s">
        <v>403</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v>1</v>
      </c>
      <c r="CS102" s="852"/>
      <c r="CT102" s="852"/>
      <c r="CU102" s="852"/>
      <c r="CV102" s="891"/>
      <c r="CW102" s="890">
        <v>9</v>
      </c>
      <c r="CX102" s="852"/>
      <c r="CY102" s="852"/>
      <c r="CZ102" s="852"/>
      <c r="DA102" s="891"/>
      <c r="DB102" s="890" t="s">
        <v>488</v>
      </c>
      <c r="DC102" s="852"/>
      <c r="DD102" s="852"/>
      <c r="DE102" s="852"/>
      <c r="DF102" s="891"/>
      <c r="DG102" s="890" t="s">
        <v>488</v>
      </c>
      <c r="DH102" s="852"/>
      <c r="DI102" s="852"/>
      <c r="DJ102" s="852"/>
      <c r="DK102" s="891"/>
      <c r="DL102" s="890" t="s">
        <v>488</v>
      </c>
      <c r="DM102" s="852"/>
      <c r="DN102" s="852"/>
      <c r="DO102" s="852"/>
      <c r="DP102" s="891"/>
      <c r="DQ102" s="890" t="s">
        <v>488</v>
      </c>
      <c r="DR102" s="852"/>
      <c r="DS102" s="852"/>
      <c r="DT102" s="852"/>
      <c r="DU102" s="891"/>
      <c r="DV102" s="789"/>
      <c r="DW102" s="790"/>
      <c r="DX102" s="790"/>
      <c r="DY102" s="790"/>
      <c r="DZ102" s="914"/>
      <c r="EA102" s="230"/>
    </row>
    <row r="103" spans="1:131" ht="26.25" customHeight="1" x14ac:dyDescent="0.15">
      <c r="A103" s="245"/>
      <c r="B103" s="246"/>
      <c r="C103" s="246"/>
      <c r="D103" s="246"/>
      <c r="E103" s="246"/>
      <c r="F103" s="246"/>
      <c r="G103" s="246"/>
      <c r="H103" s="246"/>
      <c r="I103" s="246"/>
      <c r="J103" s="246"/>
      <c r="K103" s="246"/>
      <c r="L103" s="246"/>
      <c r="M103" s="246"/>
      <c r="N103" s="246"/>
      <c r="O103" s="246"/>
      <c r="P103" s="246"/>
      <c r="Q103" s="247"/>
      <c r="R103" s="247"/>
      <c r="S103" s="247"/>
      <c r="T103" s="247"/>
      <c r="U103" s="247"/>
      <c r="V103" s="247"/>
      <c r="W103" s="247"/>
      <c r="X103" s="247"/>
      <c r="Y103" s="247"/>
      <c r="Z103" s="247"/>
      <c r="AA103" s="247"/>
      <c r="AB103" s="247"/>
      <c r="AC103" s="247"/>
      <c r="AD103" s="247"/>
      <c r="AE103" s="247"/>
      <c r="AF103" s="247"/>
      <c r="AG103" s="247"/>
      <c r="AH103" s="247"/>
      <c r="AI103" s="247"/>
      <c r="AJ103" s="247"/>
      <c r="AK103" s="247"/>
      <c r="AL103" s="247"/>
      <c r="AM103" s="247"/>
      <c r="AN103" s="247"/>
      <c r="AO103" s="247"/>
      <c r="AP103" s="247"/>
      <c r="AQ103" s="247"/>
      <c r="AR103" s="247"/>
      <c r="AS103" s="247"/>
      <c r="AT103" s="247"/>
      <c r="AU103" s="247"/>
      <c r="AV103" s="247"/>
      <c r="AW103" s="247"/>
      <c r="AX103" s="247"/>
      <c r="AY103" s="247"/>
      <c r="AZ103" s="248"/>
      <c r="BA103" s="248"/>
      <c r="BB103" s="248"/>
      <c r="BC103" s="248"/>
      <c r="BD103" s="248"/>
      <c r="BE103" s="241"/>
      <c r="BF103" s="241"/>
      <c r="BG103" s="241"/>
      <c r="BH103" s="241"/>
      <c r="BI103" s="241"/>
      <c r="BJ103" s="241"/>
      <c r="BK103" s="241"/>
      <c r="BL103" s="241"/>
      <c r="BM103" s="241"/>
      <c r="BN103" s="241"/>
      <c r="BO103" s="241"/>
      <c r="BP103" s="241"/>
      <c r="BQ103" s="915" t="s">
        <v>404</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30"/>
    </row>
    <row r="104" spans="1:131" ht="26.25" customHeight="1" x14ac:dyDescent="0.15">
      <c r="A104" s="245"/>
      <c r="B104" s="246"/>
      <c r="C104" s="246"/>
      <c r="D104" s="246"/>
      <c r="E104" s="246"/>
      <c r="F104" s="246"/>
      <c r="G104" s="246"/>
      <c r="H104" s="246"/>
      <c r="I104" s="246"/>
      <c r="J104" s="246"/>
      <c r="K104" s="246"/>
      <c r="L104" s="246"/>
      <c r="M104" s="246"/>
      <c r="N104" s="246"/>
      <c r="O104" s="246"/>
      <c r="P104" s="246"/>
      <c r="Q104" s="247"/>
      <c r="R104" s="247"/>
      <c r="S104" s="247"/>
      <c r="T104" s="247"/>
      <c r="U104" s="247"/>
      <c r="V104" s="247"/>
      <c r="W104" s="247"/>
      <c r="X104" s="247"/>
      <c r="Y104" s="247"/>
      <c r="Z104" s="247"/>
      <c r="AA104" s="247"/>
      <c r="AB104" s="247"/>
      <c r="AC104" s="247"/>
      <c r="AD104" s="247"/>
      <c r="AE104" s="247"/>
      <c r="AF104" s="247"/>
      <c r="AG104" s="247"/>
      <c r="AH104" s="247"/>
      <c r="AI104" s="247"/>
      <c r="AJ104" s="247"/>
      <c r="AK104" s="247"/>
      <c r="AL104" s="247"/>
      <c r="AM104" s="247"/>
      <c r="AN104" s="247"/>
      <c r="AO104" s="247"/>
      <c r="AP104" s="247"/>
      <c r="AQ104" s="247"/>
      <c r="AR104" s="247"/>
      <c r="AS104" s="247"/>
      <c r="AT104" s="247"/>
      <c r="AU104" s="247"/>
      <c r="AV104" s="247"/>
      <c r="AW104" s="247"/>
      <c r="AX104" s="247"/>
      <c r="AY104" s="247"/>
      <c r="AZ104" s="248"/>
      <c r="BA104" s="248"/>
      <c r="BB104" s="248"/>
      <c r="BC104" s="248"/>
      <c r="BD104" s="248"/>
      <c r="BE104" s="241"/>
      <c r="BF104" s="241"/>
      <c r="BG104" s="241"/>
      <c r="BH104" s="241"/>
      <c r="BI104" s="241"/>
      <c r="BJ104" s="241"/>
      <c r="BK104" s="241"/>
      <c r="BL104" s="241"/>
      <c r="BM104" s="241"/>
      <c r="BN104" s="241"/>
      <c r="BO104" s="241"/>
      <c r="BP104" s="241"/>
      <c r="BQ104" s="916" t="s">
        <v>405</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30"/>
    </row>
    <row r="105" spans="1:131" ht="11.25" customHeight="1" x14ac:dyDescent="0.15">
      <c r="A105" s="241"/>
      <c r="B105" s="241"/>
      <c r="C105" s="241"/>
      <c r="D105" s="241"/>
      <c r="E105" s="241"/>
      <c r="F105" s="241"/>
      <c r="G105" s="241"/>
      <c r="H105" s="241"/>
      <c r="I105" s="241"/>
      <c r="J105" s="241"/>
      <c r="K105" s="241"/>
      <c r="L105" s="241"/>
      <c r="M105" s="241"/>
      <c r="N105" s="241"/>
      <c r="O105" s="241"/>
      <c r="P105" s="241"/>
      <c r="Q105" s="241"/>
      <c r="R105" s="241"/>
      <c r="S105" s="241"/>
      <c r="T105" s="241"/>
      <c r="U105" s="241"/>
      <c r="V105" s="241"/>
      <c r="W105" s="241"/>
      <c r="X105" s="241"/>
      <c r="Y105" s="241"/>
      <c r="Z105" s="241"/>
      <c r="AA105" s="241"/>
      <c r="AB105" s="241"/>
      <c r="AC105" s="241"/>
      <c r="AD105" s="241"/>
      <c r="AE105" s="241"/>
      <c r="AF105" s="241"/>
      <c r="AG105" s="241"/>
      <c r="AH105" s="241"/>
      <c r="AI105" s="241"/>
      <c r="AJ105" s="241"/>
      <c r="AK105" s="241"/>
      <c r="AL105" s="241"/>
      <c r="AM105" s="241"/>
      <c r="AN105" s="241"/>
      <c r="AO105" s="241"/>
      <c r="AP105" s="241"/>
      <c r="AQ105" s="241"/>
      <c r="AR105" s="241"/>
      <c r="AS105" s="241"/>
      <c r="AT105" s="241"/>
      <c r="AU105" s="241"/>
      <c r="AV105" s="241"/>
      <c r="AW105" s="241"/>
      <c r="AX105" s="241"/>
      <c r="AY105" s="241"/>
      <c r="AZ105" s="241"/>
      <c r="BA105" s="241"/>
      <c r="BB105" s="241"/>
      <c r="BC105" s="241"/>
      <c r="BD105" s="241"/>
      <c r="BE105" s="241"/>
      <c r="BF105" s="241"/>
      <c r="BG105" s="241"/>
      <c r="BH105" s="241"/>
      <c r="BI105" s="241"/>
      <c r="BJ105" s="241"/>
      <c r="BK105" s="241"/>
      <c r="BL105" s="241"/>
      <c r="BM105" s="241"/>
      <c r="BN105" s="241"/>
      <c r="BO105" s="241"/>
      <c r="BP105" s="241"/>
      <c r="BQ105" s="230"/>
      <c r="BR105" s="230"/>
      <c r="BS105" s="230"/>
      <c r="BT105" s="230"/>
      <c r="BU105" s="230"/>
      <c r="BV105" s="230"/>
      <c r="BW105" s="230"/>
      <c r="BX105" s="230"/>
      <c r="BY105" s="230"/>
      <c r="BZ105" s="230"/>
      <c r="CA105" s="230"/>
      <c r="CB105" s="230"/>
      <c r="CC105" s="230"/>
      <c r="CD105" s="230"/>
      <c r="CE105" s="230"/>
      <c r="CF105" s="230"/>
      <c r="CG105" s="230"/>
      <c r="CH105" s="230"/>
      <c r="CI105" s="230"/>
      <c r="CJ105" s="230"/>
      <c r="CK105" s="230"/>
      <c r="CL105" s="230"/>
      <c r="CM105" s="230"/>
      <c r="CN105" s="230"/>
      <c r="CO105" s="230"/>
      <c r="CP105" s="230"/>
      <c r="CQ105" s="230"/>
      <c r="CR105" s="230"/>
      <c r="CS105" s="230"/>
      <c r="CT105" s="230"/>
      <c r="CU105" s="230"/>
      <c r="CV105" s="230"/>
      <c r="CW105" s="230"/>
      <c r="CX105" s="230"/>
      <c r="CY105" s="230"/>
      <c r="CZ105" s="230"/>
      <c r="DA105" s="230"/>
      <c r="DB105" s="230"/>
      <c r="DC105" s="230"/>
      <c r="DD105" s="230"/>
      <c r="DE105" s="230"/>
      <c r="DF105" s="230"/>
      <c r="DG105" s="230"/>
      <c r="DH105" s="230"/>
      <c r="DI105" s="230"/>
      <c r="DJ105" s="230"/>
      <c r="DK105" s="230"/>
      <c r="DL105" s="230"/>
      <c r="DM105" s="230"/>
      <c r="DN105" s="230"/>
      <c r="DO105" s="230"/>
      <c r="DP105" s="230"/>
      <c r="DQ105" s="230"/>
      <c r="DR105" s="230"/>
      <c r="DS105" s="230"/>
      <c r="DT105" s="230"/>
      <c r="DU105" s="230"/>
      <c r="DV105" s="230"/>
      <c r="DW105" s="230"/>
      <c r="DX105" s="230"/>
      <c r="DY105" s="230"/>
      <c r="DZ105" s="230"/>
      <c r="EA105" s="230"/>
    </row>
    <row r="106" spans="1:131" ht="11.25" customHeight="1" x14ac:dyDescent="0.15">
      <c r="A106" s="241"/>
      <c r="B106" s="241"/>
      <c r="C106" s="241"/>
      <c r="D106" s="241"/>
      <c r="E106" s="241"/>
      <c r="F106" s="241"/>
      <c r="G106" s="241"/>
      <c r="H106" s="241"/>
      <c r="I106" s="241"/>
      <c r="J106" s="241"/>
      <c r="K106" s="241"/>
      <c r="L106" s="241"/>
      <c r="M106" s="241"/>
      <c r="N106" s="241"/>
      <c r="O106" s="241"/>
      <c r="P106" s="241"/>
      <c r="Q106" s="241"/>
      <c r="R106" s="241"/>
      <c r="S106" s="241"/>
      <c r="T106" s="241"/>
      <c r="U106" s="241"/>
      <c r="V106" s="241"/>
      <c r="W106" s="241"/>
      <c r="X106" s="241"/>
      <c r="Y106" s="241"/>
      <c r="Z106" s="241"/>
      <c r="AA106" s="241"/>
      <c r="AB106" s="241"/>
      <c r="AC106" s="241"/>
      <c r="AD106" s="241"/>
      <c r="AE106" s="241"/>
      <c r="AF106" s="241"/>
      <c r="AG106" s="241"/>
      <c r="AH106" s="241"/>
      <c r="AI106" s="241"/>
      <c r="AJ106" s="241"/>
      <c r="AK106" s="241"/>
      <c r="AL106" s="241"/>
      <c r="AM106" s="241"/>
      <c r="AN106" s="241"/>
      <c r="AO106" s="241"/>
      <c r="AP106" s="241"/>
      <c r="AQ106" s="241"/>
      <c r="AR106" s="241"/>
      <c r="AS106" s="241"/>
      <c r="AT106" s="241"/>
      <c r="AU106" s="241"/>
      <c r="AV106" s="241"/>
      <c r="AW106" s="241"/>
      <c r="AX106" s="241"/>
      <c r="AY106" s="241"/>
      <c r="AZ106" s="241"/>
      <c r="BA106" s="241"/>
      <c r="BB106" s="241"/>
      <c r="BC106" s="241"/>
      <c r="BD106" s="241"/>
      <c r="BE106" s="241"/>
      <c r="BF106" s="241"/>
      <c r="BG106" s="241"/>
      <c r="BH106" s="241"/>
      <c r="BI106" s="241"/>
      <c r="BJ106" s="241"/>
      <c r="BK106" s="241"/>
      <c r="BL106" s="241"/>
      <c r="BM106" s="241"/>
      <c r="BN106" s="241"/>
      <c r="BO106" s="241"/>
      <c r="BP106" s="241"/>
      <c r="BQ106" s="230"/>
      <c r="BR106" s="230"/>
      <c r="BS106" s="230"/>
      <c r="BT106" s="230"/>
      <c r="BU106" s="230"/>
      <c r="BV106" s="230"/>
      <c r="BW106" s="230"/>
      <c r="BX106" s="230"/>
      <c r="BY106" s="230"/>
      <c r="BZ106" s="230"/>
      <c r="CA106" s="230"/>
      <c r="CB106" s="230"/>
      <c r="CC106" s="230"/>
      <c r="CD106" s="230"/>
      <c r="CE106" s="230"/>
      <c r="CF106" s="230"/>
      <c r="CG106" s="230"/>
      <c r="CH106" s="230"/>
      <c r="CI106" s="230"/>
      <c r="CJ106" s="230"/>
      <c r="CK106" s="230"/>
      <c r="CL106" s="230"/>
      <c r="CM106" s="230"/>
      <c r="CN106" s="230"/>
      <c r="CO106" s="230"/>
      <c r="CP106" s="230"/>
      <c r="CQ106" s="230"/>
      <c r="CR106" s="230"/>
      <c r="CS106" s="230"/>
      <c r="CT106" s="230"/>
      <c r="CU106" s="230"/>
      <c r="CV106" s="230"/>
      <c r="CW106" s="230"/>
      <c r="CX106" s="230"/>
      <c r="CY106" s="230"/>
      <c r="CZ106" s="230"/>
      <c r="DA106" s="230"/>
      <c r="DB106" s="230"/>
      <c r="DC106" s="230"/>
      <c r="DD106" s="230"/>
      <c r="DE106" s="230"/>
      <c r="DF106" s="230"/>
      <c r="DG106" s="230"/>
      <c r="DH106" s="230"/>
      <c r="DI106" s="230"/>
      <c r="DJ106" s="230"/>
      <c r="DK106" s="230"/>
      <c r="DL106" s="230"/>
      <c r="DM106" s="230"/>
      <c r="DN106" s="230"/>
      <c r="DO106" s="230"/>
      <c r="DP106" s="230"/>
      <c r="DQ106" s="230"/>
      <c r="DR106" s="230"/>
      <c r="DS106" s="230"/>
      <c r="DT106" s="230"/>
      <c r="DU106" s="230"/>
      <c r="DV106" s="230"/>
      <c r="DW106" s="230"/>
      <c r="DX106" s="230"/>
      <c r="DY106" s="230"/>
      <c r="DZ106" s="230"/>
      <c r="EA106" s="230"/>
    </row>
    <row r="107" spans="1:131" s="230" customFormat="1" ht="26.25" customHeight="1" thickBot="1" x14ac:dyDescent="0.2">
      <c r="A107" s="249" t="s">
        <v>406</v>
      </c>
      <c r="B107" s="250"/>
      <c r="C107" s="250"/>
      <c r="D107" s="250"/>
      <c r="E107" s="250"/>
      <c r="F107" s="250"/>
      <c r="G107" s="250"/>
      <c r="H107" s="250"/>
      <c r="I107" s="250"/>
      <c r="J107" s="250"/>
      <c r="K107" s="250"/>
      <c r="L107" s="250"/>
      <c r="M107" s="250"/>
      <c r="N107" s="250"/>
      <c r="O107" s="250"/>
      <c r="P107" s="250"/>
      <c r="Q107" s="250"/>
      <c r="R107" s="250"/>
      <c r="S107" s="250"/>
      <c r="T107" s="250"/>
      <c r="U107" s="250"/>
      <c r="V107" s="250"/>
      <c r="W107" s="250"/>
      <c r="X107" s="250"/>
      <c r="Y107" s="250"/>
      <c r="Z107" s="250"/>
      <c r="AA107" s="250"/>
      <c r="AB107" s="250"/>
      <c r="AC107" s="250"/>
      <c r="AD107" s="250"/>
      <c r="AE107" s="250"/>
      <c r="AF107" s="250"/>
      <c r="AG107" s="250"/>
      <c r="AH107" s="250"/>
      <c r="AI107" s="250"/>
      <c r="AJ107" s="250"/>
      <c r="AK107" s="250"/>
      <c r="AL107" s="250"/>
      <c r="AM107" s="250"/>
      <c r="AN107" s="250"/>
      <c r="AO107" s="250"/>
      <c r="AP107" s="250"/>
      <c r="AQ107" s="250"/>
      <c r="AR107" s="250"/>
      <c r="AS107" s="250"/>
      <c r="AT107" s="250"/>
      <c r="AU107" s="249" t="s">
        <v>407</v>
      </c>
      <c r="AV107" s="250"/>
      <c r="AW107" s="250"/>
      <c r="AX107" s="250"/>
      <c r="AY107" s="250"/>
      <c r="AZ107" s="250"/>
      <c r="BA107" s="250"/>
      <c r="BB107" s="250"/>
      <c r="BC107" s="250"/>
      <c r="BD107" s="250"/>
      <c r="BE107" s="250"/>
      <c r="BF107" s="250"/>
      <c r="BG107" s="250"/>
      <c r="BH107" s="250"/>
      <c r="BI107" s="250"/>
      <c r="BJ107" s="250"/>
      <c r="BK107" s="250"/>
      <c r="BL107" s="250"/>
      <c r="BM107" s="250"/>
      <c r="BN107" s="250"/>
      <c r="BO107" s="250"/>
      <c r="BP107" s="250"/>
      <c r="BQ107" s="250"/>
      <c r="BR107" s="250"/>
      <c r="BS107" s="250"/>
      <c r="BT107" s="250"/>
      <c r="BU107" s="250"/>
      <c r="BV107" s="250"/>
      <c r="BW107" s="250"/>
      <c r="BX107" s="250"/>
      <c r="BY107" s="250"/>
      <c r="BZ107" s="250"/>
      <c r="CA107" s="250"/>
      <c r="CB107" s="250"/>
      <c r="CC107" s="250"/>
      <c r="CD107" s="250"/>
      <c r="CE107" s="250"/>
      <c r="CF107" s="250"/>
      <c r="CG107" s="250"/>
      <c r="CH107" s="250"/>
      <c r="CI107" s="250"/>
      <c r="CJ107" s="250"/>
      <c r="CK107" s="250"/>
      <c r="CL107" s="250"/>
      <c r="CM107" s="250"/>
      <c r="CN107" s="250"/>
      <c r="CO107" s="250"/>
      <c r="CP107" s="250"/>
      <c r="CQ107" s="250"/>
      <c r="CR107" s="250"/>
      <c r="CS107" s="250"/>
      <c r="CT107" s="250"/>
      <c r="CU107" s="250"/>
      <c r="CV107" s="250"/>
      <c r="CW107" s="250"/>
      <c r="CX107" s="250"/>
      <c r="CY107" s="250"/>
      <c r="CZ107" s="250"/>
      <c r="DA107" s="250"/>
      <c r="DB107" s="250"/>
      <c r="DC107" s="250"/>
      <c r="DD107" s="250"/>
      <c r="DE107" s="250"/>
      <c r="DF107" s="250"/>
      <c r="DG107" s="250"/>
      <c r="DH107" s="250"/>
      <c r="DI107" s="250"/>
      <c r="DJ107" s="250"/>
      <c r="DK107" s="250"/>
      <c r="DL107" s="250"/>
      <c r="DM107" s="250"/>
      <c r="DN107" s="250"/>
      <c r="DO107" s="250"/>
      <c r="DP107" s="250"/>
      <c r="DQ107" s="250"/>
      <c r="DR107" s="250"/>
      <c r="DS107" s="250"/>
      <c r="DT107" s="250"/>
      <c r="DU107" s="250"/>
      <c r="DV107" s="250"/>
      <c r="DW107" s="250"/>
      <c r="DX107" s="250"/>
      <c r="DY107" s="250"/>
      <c r="DZ107" s="250"/>
    </row>
    <row r="108" spans="1:131" s="230" customFormat="1" ht="26.25" customHeight="1" x14ac:dyDescent="0.15">
      <c r="A108" s="917" t="s">
        <v>408</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409</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30" customFormat="1" ht="26.25" customHeight="1" x14ac:dyDescent="0.15">
      <c r="A109" s="912" t="s">
        <v>410</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411</v>
      </c>
      <c r="AB109" s="893"/>
      <c r="AC109" s="893"/>
      <c r="AD109" s="893"/>
      <c r="AE109" s="894"/>
      <c r="AF109" s="892" t="s">
        <v>412</v>
      </c>
      <c r="AG109" s="893"/>
      <c r="AH109" s="893"/>
      <c r="AI109" s="893"/>
      <c r="AJ109" s="894"/>
      <c r="AK109" s="892" t="s">
        <v>295</v>
      </c>
      <c r="AL109" s="893"/>
      <c r="AM109" s="893"/>
      <c r="AN109" s="893"/>
      <c r="AO109" s="894"/>
      <c r="AP109" s="892" t="s">
        <v>413</v>
      </c>
      <c r="AQ109" s="893"/>
      <c r="AR109" s="893"/>
      <c r="AS109" s="893"/>
      <c r="AT109" s="895"/>
      <c r="AU109" s="912" t="s">
        <v>410</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411</v>
      </c>
      <c r="BR109" s="893"/>
      <c r="BS109" s="893"/>
      <c r="BT109" s="893"/>
      <c r="BU109" s="894"/>
      <c r="BV109" s="892" t="s">
        <v>412</v>
      </c>
      <c r="BW109" s="893"/>
      <c r="BX109" s="893"/>
      <c r="BY109" s="893"/>
      <c r="BZ109" s="894"/>
      <c r="CA109" s="892" t="s">
        <v>295</v>
      </c>
      <c r="CB109" s="893"/>
      <c r="CC109" s="893"/>
      <c r="CD109" s="893"/>
      <c r="CE109" s="894"/>
      <c r="CF109" s="913" t="s">
        <v>413</v>
      </c>
      <c r="CG109" s="913"/>
      <c r="CH109" s="913"/>
      <c r="CI109" s="913"/>
      <c r="CJ109" s="913"/>
      <c r="CK109" s="892" t="s">
        <v>414</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411</v>
      </c>
      <c r="DH109" s="893"/>
      <c r="DI109" s="893"/>
      <c r="DJ109" s="893"/>
      <c r="DK109" s="894"/>
      <c r="DL109" s="892" t="s">
        <v>412</v>
      </c>
      <c r="DM109" s="893"/>
      <c r="DN109" s="893"/>
      <c r="DO109" s="893"/>
      <c r="DP109" s="894"/>
      <c r="DQ109" s="892" t="s">
        <v>295</v>
      </c>
      <c r="DR109" s="893"/>
      <c r="DS109" s="893"/>
      <c r="DT109" s="893"/>
      <c r="DU109" s="894"/>
      <c r="DV109" s="892" t="s">
        <v>413</v>
      </c>
      <c r="DW109" s="893"/>
      <c r="DX109" s="893"/>
      <c r="DY109" s="893"/>
      <c r="DZ109" s="895"/>
    </row>
    <row r="110" spans="1:131" s="230" customFormat="1" ht="26.25" customHeight="1" x14ac:dyDescent="0.15">
      <c r="A110" s="896" t="s">
        <v>415</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580342</v>
      </c>
      <c r="AB110" s="900"/>
      <c r="AC110" s="900"/>
      <c r="AD110" s="900"/>
      <c r="AE110" s="901"/>
      <c r="AF110" s="902">
        <v>623352</v>
      </c>
      <c r="AG110" s="900"/>
      <c r="AH110" s="900"/>
      <c r="AI110" s="900"/>
      <c r="AJ110" s="901"/>
      <c r="AK110" s="902">
        <v>668830</v>
      </c>
      <c r="AL110" s="900"/>
      <c r="AM110" s="900"/>
      <c r="AN110" s="900"/>
      <c r="AO110" s="901"/>
      <c r="AP110" s="903">
        <v>28.3</v>
      </c>
      <c r="AQ110" s="904"/>
      <c r="AR110" s="904"/>
      <c r="AS110" s="904"/>
      <c r="AT110" s="905"/>
      <c r="AU110" s="906" t="s">
        <v>69</v>
      </c>
      <c r="AV110" s="907"/>
      <c r="AW110" s="907"/>
      <c r="AX110" s="907"/>
      <c r="AY110" s="907"/>
      <c r="AZ110" s="929" t="s">
        <v>416</v>
      </c>
      <c r="BA110" s="897"/>
      <c r="BB110" s="897"/>
      <c r="BC110" s="897"/>
      <c r="BD110" s="897"/>
      <c r="BE110" s="897"/>
      <c r="BF110" s="897"/>
      <c r="BG110" s="897"/>
      <c r="BH110" s="897"/>
      <c r="BI110" s="897"/>
      <c r="BJ110" s="897"/>
      <c r="BK110" s="897"/>
      <c r="BL110" s="897"/>
      <c r="BM110" s="897"/>
      <c r="BN110" s="897"/>
      <c r="BO110" s="897"/>
      <c r="BP110" s="898"/>
      <c r="BQ110" s="930">
        <v>4978472</v>
      </c>
      <c r="BR110" s="931"/>
      <c r="BS110" s="931"/>
      <c r="BT110" s="931"/>
      <c r="BU110" s="931"/>
      <c r="BV110" s="931">
        <v>4712324</v>
      </c>
      <c r="BW110" s="931"/>
      <c r="BX110" s="931"/>
      <c r="BY110" s="931"/>
      <c r="BZ110" s="931"/>
      <c r="CA110" s="931">
        <v>5873799</v>
      </c>
      <c r="CB110" s="931"/>
      <c r="CC110" s="931"/>
      <c r="CD110" s="931"/>
      <c r="CE110" s="931"/>
      <c r="CF110" s="944">
        <v>248.9</v>
      </c>
      <c r="CG110" s="945"/>
      <c r="CH110" s="945"/>
      <c r="CI110" s="945"/>
      <c r="CJ110" s="945"/>
      <c r="CK110" s="946" t="s">
        <v>417</v>
      </c>
      <c r="CL110" s="947"/>
      <c r="CM110" s="929" t="s">
        <v>418</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30" customFormat="1" ht="26.25" customHeight="1" x14ac:dyDescent="0.15">
      <c r="A111" s="934" t="s">
        <v>419</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420</v>
      </c>
      <c r="BA111" s="923"/>
      <c r="BB111" s="923"/>
      <c r="BC111" s="923"/>
      <c r="BD111" s="923"/>
      <c r="BE111" s="923"/>
      <c r="BF111" s="923"/>
      <c r="BG111" s="923"/>
      <c r="BH111" s="923"/>
      <c r="BI111" s="923"/>
      <c r="BJ111" s="923"/>
      <c r="BK111" s="923"/>
      <c r="BL111" s="923"/>
      <c r="BM111" s="923"/>
      <c r="BN111" s="923"/>
      <c r="BO111" s="923"/>
      <c r="BP111" s="924"/>
      <c r="BQ111" s="925" t="s">
        <v>122</v>
      </c>
      <c r="BR111" s="926"/>
      <c r="BS111" s="926"/>
      <c r="BT111" s="926"/>
      <c r="BU111" s="926"/>
      <c r="BV111" s="926" t="s">
        <v>122</v>
      </c>
      <c r="BW111" s="926"/>
      <c r="BX111" s="926"/>
      <c r="BY111" s="926"/>
      <c r="BZ111" s="926"/>
      <c r="CA111" s="926" t="s">
        <v>122</v>
      </c>
      <c r="CB111" s="926"/>
      <c r="CC111" s="926"/>
      <c r="CD111" s="926"/>
      <c r="CE111" s="926"/>
      <c r="CF111" s="920" t="s">
        <v>122</v>
      </c>
      <c r="CG111" s="921"/>
      <c r="CH111" s="921"/>
      <c r="CI111" s="921"/>
      <c r="CJ111" s="921"/>
      <c r="CK111" s="948"/>
      <c r="CL111" s="949"/>
      <c r="CM111" s="922" t="s">
        <v>421</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30" customFormat="1" ht="26.25" customHeight="1" x14ac:dyDescent="0.15">
      <c r="A112" s="952" t="s">
        <v>422</v>
      </c>
      <c r="B112" s="953"/>
      <c r="C112" s="923" t="s">
        <v>423</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t="s">
        <v>122</v>
      </c>
      <c r="AB112" s="959"/>
      <c r="AC112" s="959"/>
      <c r="AD112" s="959"/>
      <c r="AE112" s="960"/>
      <c r="AF112" s="961" t="s">
        <v>122</v>
      </c>
      <c r="AG112" s="959"/>
      <c r="AH112" s="959"/>
      <c r="AI112" s="959"/>
      <c r="AJ112" s="960"/>
      <c r="AK112" s="961" t="s">
        <v>122</v>
      </c>
      <c r="AL112" s="959"/>
      <c r="AM112" s="959"/>
      <c r="AN112" s="959"/>
      <c r="AO112" s="960"/>
      <c r="AP112" s="962" t="s">
        <v>122</v>
      </c>
      <c r="AQ112" s="963"/>
      <c r="AR112" s="963"/>
      <c r="AS112" s="963"/>
      <c r="AT112" s="964"/>
      <c r="AU112" s="908"/>
      <c r="AV112" s="909"/>
      <c r="AW112" s="909"/>
      <c r="AX112" s="909"/>
      <c r="AY112" s="909"/>
      <c r="AZ112" s="922" t="s">
        <v>424</v>
      </c>
      <c r="BA112" s="923"/>
      <c r="BB112" s="923"/>
      <c r="BC112" s="923"/>
      <c r="BD112" s="923"/>
      <c r="BE112" s="923"/>
      <c r="BF112" s="923"/>
      <c r="BG112" s="923"/>
      <c r="BH112" s="923"/>
      <c r="BI112" s="923"/>
      <c r="BJ112" s="923"/>
      <c r="BK112" s="923"/>
      <c r="BL112" s="923"/>
      <c r="BM112" s="923"/>
      <c r="BN112" s="923"/>
      <c r="BO112" s="923"/>
      <c r="BP112" s="924"/>
      <c r="BQ112" s="925">
        <v>1375564</v>
      </c>
      <c r="BR112" s="926"/>
      <c r="BS112" s="926"/>
      <c r="BT112" s="926"/>
      <c r="BU112" s="926"/>
      <c r="BV112" s="926">
        <v>1306985</v>
      </c>
      <c r="BW112" s="926"/>
      <c r="BX112" s="926"/>
      <c r="BY112" s="926"/>
      <c r="BZ112" s="926"/>
      <c r="CA112" s="926">
        <v>1238807</v>
      </c>
      <c r="CB112" s="926"/>
      <c r="CC112" s="926"/>
      <c r="CD112" s="926"/>
      <c r="CE112" s="926"/>
      <c r="CF112" s="920">
        <v>52.5</v>
      </c>
      <c r="CG112" s="921"/>
      <c r="CH112" s="921"/>
      <c r="CI112" s="921"/>
      <c r="CJ112" s="921"/>
      <c r="CK112" s="948"/>
      <c r="CL112" s="949"/>
      <c r="CM112" s="922" t="s">
        <v>425</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30" customFormat="1" ht="26.25" customHeight="1" x14ac:dyDescent="0.15">
      <c r="A113" s="954"/>
      <c r="B113" s="955"/>
      <c r="C113" s="923" t="s">
        <v>426</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162695</v>
      </c>
      <c r="AB113" s="938"/>
      <c r="AC113" s="938"/>
      <c r="AD113" s="938"/>
      <c r="AE113" s="939"/>
      <c r="AF113" s="940">
        <v>155840</v>
      </c>
      <c r="AG113" s="938"/>
      <c r="AH113" s="938"/>
      <c r="AI113" s="938"/>
      <c r="AJ113" s="939"/>
      <c r="AK113" s="940">
        <v>163232</v>
      </c>
      <c r="AL113" s="938"/>
      <c r="AM113" s="938"/>
      <c r="AN113" s="938"/>
      <c r="AO113" s="939"/>
      <c r="AP113" s="941">
        <v>6.9</v>
      </c>
      <c r="AQ113" s="942"/>
      <c r="AR113" s="942"/>
      <c r="AS113" s="942"/>
      <c r="AT113" s="943"/>
      <c r="AU113" s="908"/>
      <c r="AV113" s="909"/>
      <c r="AW113" s="909"/>
      <c r="AX113" s="909"/>
      <c r="AY113" s="909"/>
      <c r="AZ113" s="922" t="s">
        <v>427</v>
      </c>
      <c r="BA113" s="923"/>
      <c r="BB113" s="923"/>
      <c r="BC113" s="923"/>
      <c r="BD113" s="923"/>
      <c r="BE113" s="923"/>
      <c r="BF113" s="923"/>
      <c r="BG113" s="923"/>
      <c r="BH113" s="923"/>
      <c r="BI113" s="923"/>
      <c r="BJ113" s="923"/>
      <c r="BK113" s="923"/>
      <c r="BL113" s="923"/>
      <c r="BM113" s="923"/>
      <c r="BN113" s="923"/>
      <c r="BO113" s="923"/>
      <c r="BP113" s="924"/>
      <c r="BQ113" s="925" t="s">
        <v>122</v>
      </c>
      <c r="BR113" s="926"/>
      <c r="BS113" s="926"/>
      <c r="BT113" s="926"/>
      <c r="BU113" s="926"/>
      <c r="BV113" s="926" t="s">
        <v>122</v>
      </c>
      <c r="BW113" s="926"/>
      <c r="BX113" s="926"/>
      <c r="BY113" s="926"/>
      <c r="BZ113" s="926"/>
      <c r="CA113" s="926" t="s">
        <v>122</v>
      </c>
      <c r="CB113" s="926"/>
      <c r="CC113" s="926"/>
      <c r="CD113" s="926"/>
      <c r="CE113" s="926"/>
      <c r="CF113" s="920" t="s">
        <v>122</v>
      </c>
      <c r="CG113" s="921"/>
      <c r="CH113" s="921"/>
      <c r="CI113" s="921"/>
      <c r="CJ113" s="921"/>
      <c r="CK113" s="948"/>
      <c r="CL113" s="949"/>
      <c r="CM113" s="922" t="s">
        <v>428</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30" customFormat="1" ht="26.25" customHeight="1" x14ac:dyDescent="0.15">
      <c r="A114" s="954"/>
      <c r="B114" s="955"/>
      <c r="C114" s="923" t="s">
        <v>429</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t="s">
        <v>122</v>
      </c>
      <c r="AB114" s="959"/>
      <c r="AC114" s="959"/>
      <c r="AD114" s="959"/>
      <c r="AE114" s="960"/>
      <c r="AF114" s="961" t="s">
        <v>122</v>
      </c>
      <c r="AG114" s="959"/>
      <c r="AH114" s="959"/>
      <c r="AI114" s="959"/>
      <c r="AJ114" s="960"/>
      <c r="AK114" s="961" t="s">
        <v>122</v>
      </c>
      <c r="AL114" s="959"/>
      <c r="AM114" s="959"/>
      <c r="AN114" s="959"/>
      <c r="AO114" s="960"/>
      <c r="AP114" s="962" t="s">
        <v>122</v>
      </c>
      <c r="AQ114" s="963"/>
      <c r="AR114" s="963"/>
      <c r="AS114" s="963"/>
      <c r="AT114" s="964"/>
      <c r="AU114" s="908"/>
      <c r="AV114" s="909"/>
      <c r="AW114" s="909"/>
      <c r="AX114" s="909"/>
      <c r="AY114" s="909"/>
      <c r="AZ114" s="922" t="s">
        <v>430</v>
      </c>
      <c r="BA114" s="923"/>
      <c r="BB114" s="923"/>
      <c r="BC114" s="923"/>
      <c r="BD114" s="923"/>
      <c r="BE114" s="923"/>
      <c r="BF114" s="923"/>
      <c r="BG114" s="923"/>
      <c r="BH114" s="923"/>
      <c r="BI114" s="923"/>
      <c r="BJ114" s="923"/>
      <c r="BK114" s="923"/>
      <c r="BL114" s="923"/>
      <c r="BM114" s="923"/>
      <c r="BN114" s="923"/>
      <c r="BO114" s="923"/>
      <c r="BP114" s="924"/>
      <c r="BQ114" s="925">
        <v>740423</v>
      </c>
      <c r="BR114" s="926"/>
      <c r="BS114" s="926"/>
      <c r="BT114" s="926"/>
      <c r="BU114" s="926"/>
      <c r="BV114" s="926">
        <v>723986</v>
      </c>
      <c r="BW114" s="926"/>
      <c r="BX114" s="926"/>
      <c r="BY114" s="926"/>
      <c r="BZ114" s="926"/>
      <c r="CA114" s="926">
        <v>741246</v>
      </c>
      <c r="CB114" s="926"/>
      <c r="CC114" s="926"/>
      <c r="CD114" s="926"/>
      <c r="CE114" s="926"/>
      <c r="CF114" s="920">
        <v>31.4</v>
      </c>
      <c r="CG114" s="921"/>
      <c r="CH114" s="921"/>
      <c r="CI114" s="921"/>
      <c r="CJ114" s="921"/>
      <c r="CK114" s="948"/>
      <c r="CL114" s="949"/>
      <c r="CM114" s="922" t="s">
        <v>431</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30" customFormat="1" ht="26.25" customHeight="1" x14ac:dyDescent="0.15">
      <c r="A115" s="954"/>
      <c r="B115" s="955"/>
      <c r="C115" s="923" t="s">
        <v>432</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3921</v>
      </c>
      <c r="AB115" s="938"/>
      <c r="AC115" s="938"/>
      <c r="AD115" s="938"/>
      <c r="AE115" s="939"/>
      <c r="AF115" s="940">
        <v>3303</v>
      </c>
      <c r="AG115" s="938"/>
      <c r="AH115" s="938"/>
      <c r="AI115" s="938"/>
      <c r="AJ115" s="939"/>
      <c r="AK115" s="940">
        <v>2714</v>
      </c>
      <c r="AL115" s="938"/>
      <c r="AM115" s="938"/>
      <c r="AN115" s="938"/>
      <c r="AO115" s="939"/>
      <c r="AP115" s="941">
        <v>0.1</v>
      </c>
      <c r="AQ115" s="942"/>
      <c r="AR115" s="942"/>
      <c r="AS115" s="942"/>
      <c r="AT115" s="943"/>
      <c r="AU115" s="908"/>
      <c r="AV115" s="909"/>
      <c r="AW115" s="909"/>
      <c r="AX115" s="909"/>
      <c r="AY115" s="909"/>
      <c r="AZ115" s="922" t="s">
        <v>433</v>
      </c>
      <c r="BA115" s="923"/>
      <c r="BB115" s="923"/>
      <c r="BC115" s="923"/>
      <c r="BD115" s="923"/>
      <c r="BE115" s="923"/>
      <c r="BF115" s="923"/>
      <c r="BG115" s="923"/>
      <c r="BH115" s="923"/>
      <c r="BI115" s="923"/>
      <c r="BJ115" s="923"/>
      <c r="BK115" s="923"/>
      <c r="BL115" s="923"/>
      <c r="BM115" s="923"/>
      <c r="BN115" s="923"/>
      <c r="BO115" s="923"/>
      <c r="BP115" s="924"/>
      <c r="BQ115" s="925" t="s">
        <v>122</v>
      </c>
      <c r="BR115" s="926"/>
      <c r="BS115" s="926"/>
      <c r="BT115" s="926"/>
      <c r="BU115" s="926"/>
      <c r="BV115" s="926" t="s">
        <v>122</v>
      </c>
      <c r="BW115" s="926"/>
      <c r="BX115" s="926"/>
      <c r="BY115" s="926"/>
      <c r="BZ115" s="926"/>
      <c r="CA115" s="926" t="s">
        <v>122</v>
      </c>
      <c r="CB115" s="926"/>
      <c r="CC115" s="926"/>
      <c r="CD115" s="926"/>
      <c r="CE115" s="926"/>
      <c r="CF115" s="920" t="s">
        <v>122</v>
      </c>
      <c r="CG115" s="921"/>
      <c r="CH115" s="921"/>
      <c r="CI115" s="921"/>
      <c r="CJ115" s="921"/>
      <c r="CK115" s="948"/>
      <c r="CL115" s="949"/>
      <c r="CM115" s="922" t="s">
        <v>434</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30" customFormat="1" ht="26.25" customHeight="1" x14ac:dyDescent="0.15">
      <c r="A116" s="956"/>
      <c r="B116" s="957"/>
      <c r="C116" s="965" t="s">
        <v>435</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1</v>
      </c>
      <c r="AB116" s="959"/>
      <c r="AC116" s="959"/>
      <c r="AD116" s="959"/>
      <c r="AE116" s="960"/>
      <c r="AF116" s="961">
        <v>212</v>
      </c>
      <c r="AG116" s="959"/>
      <c r="AH116" s="959"/>
      <c r="AI116" s="959"/>
      <c r="AJ116" s="960"/>
      <c r="AK116" s="961">
        <v>744</v>
      </c>
      <c r="AL116" s="959"/>
      <c r="AM116" s="959"/>
      <c r="AN116" s="959"/>
      <c r="AO116" s="960"/>
      <c r="AP116" s="962">
        <v>0</v>
      </c>
      <c r="AQ116" s="963"/>
      <c r="AR116" s="963"/>
      <c r="AS116" s="963"/>
      <c r="AT116" s="964"/>
      <c r="AU116" s="908"/>
      <c r="AV116" s="909"/>
      <c r="AW116" s="909"/>
      <c r="AX116" s="909"/>
      <c r="AY116" s="909"/>
      <c r="AZ116" s="967" t="s">
        <v>436</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437</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t="s">
        <v>122</v>
      </c>
      <c r="DH116" s="959"/>
      <c r="DI116" s="959"/>
      <c r="DJ116" s="959"/>
      <c r="DK116" s="960"/>
      <c r="DL116" s="961" t="s">
        <v>122</v>
      </c>
      <c r="DM116" s="959"/>
      <c r="DN116" s="959"/>
      <c r="DO116" s="959"/>
      <c r="DP116" s="960"/>
      <c r="DQ116" s="961" t="s">
        <v>122</v>
      </c>
      <c r="DR116" s="959"/>
      <c r="DS116" s="959"/>
      <c r="DT116" s="959"/>
      <c r="DU116" s="960"/>
      <c r="DV116" s="962" t="s">
        <v>122</v>
      </c>
      <c r="DW116" s="963"/>
      <c r="DX116" s="963"/>
      <c r="DY116" s="963"/>
      <c r="DZ116" s="964"/>
    </row>
    <row r="117" spans="1:130" s="230" customFormat="1" ht="26.25" customHeight="1" x14ac:dyDescent="0.15">
      <c r="A117" s="912" t="s">
        <v>178</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438</v>
      </c>
      <c r="Z117" s="894"/>
      <c r="AA117" s="978">
        <v>746959</v>
      </c>
      <c r="AB117" s="979"/>
      <c r="AC117" s="979"/>
      <c r="AD117" s="979"/>
      <c r="AE117" s="980"/>
      <c r="AF117" s="981">
        <v>782707</v>
      </c>
      <c r="AG117" s="979"/>
      <c r="AH117" s="979"/>
      <c r="AI117" s="979"/>
      <c r="AJ117" s="980"/>
      <c r="AK117" s="981">
        <v>835520</v>
      </c>
      <c r="AL117" s="979"/>
      <c r="AM117" s="979"/>
      <c r="AN117" s="979"/>
      <c r="AO117" s="980"/>
      <c r="AP117" s="982"/>
      <c r="AQ117" s="983"/>
      <c r="AR117" s="983"/>
      <c r="AS117" s="983"/>
      <c r="AT117" s="984"/>
      <c r="AU117" s="908"/>
      <c r="AV117" s="909"/>
      <c r="AW117" s="909"/>
      <c r="AX117" s="909"/>
      <c r="AY117" s="909"/>
      <c r="AZ117" s="974" t="s">
        <v>439</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440</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30" customFormat="1" ht="26.25" customHeight="1" x14ac:dyDescent="0.15">
      <c r="A118" s="912" t="s">
        <v>414</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411</v>
      </c>
      <c r="AB118" s="893"/>
      <c r="AC118" s="893"/>
      <c r="AD118" s="893"/>
      <c r="AE118" s="894"/>
      <c r="AF118" s="892" t="s">
        <v>412</v>
      </c>
      <c r="AG118" s="893"/>
      <c r="AH118" s="893"/>
      <c r="AI118" s="893"/>
      <c r="AJ118" s="894"/>
      <c r="AK118" s="892" t="s">
        <v>295</v>
      </c>
      <c r="AL118" s="893"/>
      <c r="AM118" s="893"/>
      <c r="AN118" s="893"/>
      <c r="AO118" s="894"/>
      <c r="AP118" s="970" t="s">
        <v>413</v>
      </c>
      <c r="AQ118" s="971"/>
      <c r="AR118" s="971"/>
      <c r="AS118" s="971"/>
      <c r="AT118" s="972"/>
      <c r="AU118" s="908"/>
      <c r="AV118" s="909"/>
      <c r="AW118" s="909"/>
      <c r="AX118" s="909"/>
      <c r="AY118" s="909"/>
      <c r="AZ118" s="973" t="s">
        <v>441</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442</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30" customFormat="1" ht="26.25" customHeight="1" x14ac:dyDescent="0.15">
      <c r="A119" s="1057" t="s">
        <v>417</v>
      </c>
      <c r="B119" s="947"/>
      <c r="C119" s="929" t="s">
        <v>418</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51" t="s">
        <v>178</v>
      </c>
      <c r="BA119" s="251"/>
      <c r="BB119" s="251"/>
      <c r="BC119" s="251"/>
      <c r="BD119" s="251"/>
      <c r="BE119" s="251"/>
      <c r="BF119" s="251"/>
      <c r="BG119" s="251"/>
      <c r="BH119" s="251"/>
      <c r="BI119" s="251"/>
      <c r="BJ119" s="251"/>
      <c r="BK119" s="251"/>
      <c r="BL119" s="251"/>
      <c r="BM119" s="251"/>
      <c r="BN119" s="251"/>
      <c r="BO119" s="977" t="s">
        <v>443</v>
      </c>
      <c r="BP119" s="1005"/>
      <c r="BQ119" s="999">
        <v>7094459</v>
      </c>
      <c r="BR119" s="1000"/>
      <c r="BS119" s="1000"/>
      <c r="BT119" s="1000"/>
      <c r="BU119" s="1000"/>
      <c r="BV119" s="1000">
        <v>6743295</v>
      </c>
      <c r="BW119" s="1000"/>
      <c r="BX119" s="1000"/>
      <c r="BY119" s="1000"/>
      <c r="BZ119" s="1000"/>
      <c r="CA119" s="1000">
        <v>7853852</v>
      </c>
      <c r="CB119" s="1000"/>
      <c r="CC119" s="1000"/>
      <c r="CD119" s="1000"/>
      <c r="CE119" s="1000"/>
      <c r="CF119" s="1001"/>
      <c r="CG119" s="1002"/>
      <c r="CH119" s="1002"/>
      <c r="CI119" s="1002"/>
      <c r="CJ119" s="1003"/>
      <c r="CK119" s="950"/>
      <c r="CL119" s="951"/>
      <c r="CM119" s="973" t="s">
        <v>444</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t="s">
        <v>122</v>
      </c>
      <c r="DH119" s="986"/>
      <c r="DI119" s="986"/>
      <c r="DJ119" s="986"/>
      <c r="DK119" s="987"/>
      <c r="DL119" s="985" t="s">
        <v>122</v>
      </c>
      <c r="DM119" s="986"/>
      <c r="DN119" s="986"/>
      <c r="DO119" s="986"/>
      <c r="DP119" s="987"/>
      <c r="DQ119" s="985" t="s">
        <v>122</v>
      </c>
      <c r="DR119" s="986"/>
      <c r="DS119" s="986"/>
      <c r="DT119" s="986"/>
      <c r="DU119" s="987"/>
      <c r="DV119" s="988" t="s">
        <v>122</v>
      </c>
      <c r="DW119" s="989"/>
      <c r="DX119" s="989"/>
      <c r="DY119" s="989"/>
      <c r="DZ119" s="990"/>
    </row>
    <row r="120" spans="1:130" s="230" customFormat="1" ht="26.25" customHeight="1" x14ac:dyDescent="0.15">
      <c r="A120" s="1058"/>
      <c r="B120" s="949"/>
      <c r="C120" s="922" t="s">
        <v>421</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445</v>
      </c>
      <c r="AV120" s="992"/>
      <c r="AW120" s="992"/>
      <c r="AX120" s="992"/>
      <c r="AY120" s="993"/>
      <c r="AZ120" s="929" t="s">
        <v>446</v>
      </c>
      <c r="BA120" s="897"/>
      <c r="BB120" s="897"/>
      <c r="BC120" s="897"/>
      <c r="BD120" s="897"/>
      <c r="BE120" s="897"/>
      <c r="BF120" s="897"/>
      <c r="BG120" s="897"/>
      <c r="BH120" s="897"/>
      <c r="BI120" s="897"/>
      <c r="BJ120" s="897"/>
      <c r="BK120" s="897"/>
      <c r="BL120" s="897"/>
      <c r="BM120" s="897"/>
      <c r="BN120" s="897"/>
      <c r="BO120" s="897"/>
      <c r="BP120" s="898"/>
      <c r="BQ120" s="930">
        <v>2306932</v>
      </c>
      <c r="BR120" s="931"/>
      <c r="BS120" s="931"/>
      <c r="BT120" s="931"/>
      <c r="BU120" s="931"/>
      <c r="BV120" s="931">
        <v>2485898</v>
      </c>
      <c r="BW120" s="931"/>
      <c r="BX120" s="931"/>
      <c r="BY120" s="931"/>
      <c r="BZ120" s="931"/>
      <c r="CA120" s="931">
        <v>2469608</v>
      </c>
      <c r="CB120" s="931"/>
      <c r="CC120" s="931"/>
      <c r="CD120" s="931"/>
      <c r="CE120" s="931"/>
      <c r="CF120" s="944">
        <v>104.6</v>
      </c>
      <c r="CG120" s="945"/>
      <c r="CH120" s="945"/>
      <c r="CI120" s="945"/>
      <c r="CJ120" s="945"/>
      <c r="CK120" s="1006" t="s">
        <v>447</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898768</v>
      </c>
      <c r="DH120" s="931"/>
      <c r="DI120" s="931"/>
      <c r="DJ120" s="931"/>
      <c r="DK120" s="931"/>
      <c r="DL120" s="931">
        <v>859039</v>
      </c>
      <c r="DM120" s="931"/>
      <c r="DN120" s="931"/>
      <c r="DO120" s="931"/>
      <c r="DP120" s="931"/>
      <c r="DQ120" s="931">
        <v>829995</v>
      </c>
      <c r="DR120" s="931"/>
      <c r="DS120" s="931"/>
      <c r="DT120" s="931"/>
      <c r="DU120" s="931"/>
      <c r="DV120" s="932">
        <v>35.200000000000003</v>
      </c>
      <c r="DW120" s="932"/>
      <c r="DX120" s="932"/>
      <c r="DY120" s="932"/>
      <c r="DZ120" s="933"/>
    </row>
    <row r="121" spans="1:130" s="230" customFormat="1" ht="26.25" customHeight="1" x14ac:dyDescent="0.15">
      <c r="A121" s="1058"/>
      <c r="B121" s="949"/>
      <c r="C121" s="974" t="s">
        <v>448</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449</v>
      </c>
      <c r="BA121" s="923"/>
      <c r="BB121" s="923"/>
      <c r="BC121" s="923"/>
      <c r="BD121" s="923"/>
      <c r="BE121" s="923"/>
      <c r="BF121" s="923"/>
      <c r="BG121" s="923"/>
      <c r="BH121" s="923"/>
      <c r="BI121" s="923"/>
      <c r="BJ121" s="923"/>
      <c r="BK121" s="923"/>
      <c r="BL121" s="923"/>
      <c r="BM121" s="923"/>
      <c r="BN121" s="923"/>
      <c r="BO121" s="923"/>
      <c r="BP121" s="924"/>
      <c r="BQ121" s="925">
        <v>268177</v>
      </c>
      <c r="BR121" s="926"/>
      <c r="BS121" s="926"/>
      <c r="BT121" s="926"/>
      <c r="BU121" s="926"/>
      <c r="BV121" s="926">
        <v>219991</v>
      </c>
      <c r="BW121" s="926"/>
      <c r="BX121" s="926"/>
      <c r="BY121" s="926"/>
      <c r="BZ121" s="926"/>
      <c r="CA121" s="926">
        <v>173034</v>
      </c>
      <c r="CB121" s="926"/>
      <c r="CC121" s="926"/>
      <c r="CD121" s="926"/>
      <c r="CE121" s="926"/>
      <c r="CF121" s="920">
        <v>7.3</v>
      </c>
      <c r="CG121" s="921"/>
      <c r="CH121" s="921"/>
      <c r="CI121" s="921"/>
      <c r="CJ121" s="921"/>
      <c r="CK121" s="1009"/>
      <c r="CL121" s="1010"/>
      <c r="CM121" s="1010"/>
      <c r="CN121" s="1010"/>
      <c r="CO121" s="1011"/>
      <c r="CP121" s="1019" t="s">
        <v>394</v>
      </c>
      <c r="CQ121" s="1020"/>
      <c r="CR121" s="1020"/>
      <c r="CS121" s="1020"/>
      <c r="CT121" s="1020"/>
      <c r="CU121" s="1020"/>
      <c r="CV121" s="1020"/>
      <c r="CW121" s="1020"/>
      <c r="CX121" s="1020"/>
      <c r="CY121" s="1020"/>
      <c r="CZ121" s="1020"/>
      <c r="DA121" s="1020"/>
      <c r="DB121" s="1020"/>
      <c r="DC121" s="1020"/>
      <c r="DD121" s="1020"/>
      <c r="DE121" s="1020"/>
      <c r="DF121" s="1021"/>
      <c r="DG121" s="925">
        <v>465742</v>
      </c>
      <c r="DH121" s="926"/>
      <c r="DI121" s="926"/>
      <c r="DJ121" s="926"/>
      <c r="DK121" s="926"/>
      <c r="DL121" s="926">
        <v>416007</v>
      </c>
      <c r="DM121" s="926"/>
      <c r="DN121" s="926"/>
      <c r="DO121" s="926"/>
      <c r="DP121" s="926"/>
      <c r="DQ121" s="926">
        <v>358447</v>
      </c>
      <c r="DR121" s="926"/>
      <c r="DS121" s="926"/>
      <c r="DT121" s="926"/>
      <c r="DU121" s="926"/>
      <c r="DV121" s="927">
        <v>15.2</v>
      </c>
      <c r="DW121" s="927"/>
      <c r="DX121" s="927"/>
      <c r="DY121" s="927"/>
      <c r="DZ121" s="928"/>
    </row>
    <row r="122" spans="1:130" s="230" customFormat="1" ht="26.25" customHeight="1" x14ac:dyDescent="0.15">
      <c r="A122" s="1058"/>
      <c r="B122" s="949"/>
      <c r="C122" s="922" t="s">
        <v>431</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450</v>
      </c>
      <c r="BA122" s="965"/>
      <c r="BB122" s="965"/>
      <c r="BC122" s="965"/>
      <c r="BD122" s="965"/>
      <c r="BE122" s="965"/>
      <c r="BF122" s="965"/>
      <c r="BG122" s="965"/>
      <c r="BH122" s="965"/>
      <c r="BI122" s="965"/>
      <c r="BJ122" s="965"/>
      <c r="BK122" s="965"/>
      <c r="BL122" s="965"/>
      <c r="BM122" s="965"/>
      <c r="BN122" s="965"/>
      <c r="BO122" s="965"/>
      <c r="BP122" s="966"/>
      <c r="BQ122" s="999">
        <v>4601573</v>
      </c>
      <c r="BR122" s="1000"/>
      <c r="BS122" s="1000"/>
      <c r="BT122" s="1000"/>
      <c r="BU122" s="1000"/>
      <c r="BV122" s="1000">
        <v>4387507</v>
      </c>
      <c r="BW122" s="1000"/>
      <c r="BX122" s="1000"/>
      <c r="BY122" s="1000"/>
      <c r="BZ122" s="1000"/>
      <c r="CA122" s="1000">
        <v>5232009</v>
      </c>
      <c r="CB122" s="1000"/>
      <c r="CC122" s="1000"/>
      <c r="CD122" s="1000"/>
      <c r="CE122" s="1000"/>
      <c r="CF122" s="1017">
        <v>221.7</v>
      </c>
      <c r="CG122" s="1018"/>
      <c r="CH122" s="1018"/>
      <c r="CI122" s="1018"/>
      <c r="CJ122" s="1018"/>
      <c r="CK122" s="1009"/>
      <c r="CL122" s="1010"/>
      <c r="CM122" s="1010"/>
      <c r="CN122" s="1010"/>
      <c r="CO122" s="1011"/>
      <c r="CP122" s="1019" t="s">
        <v>392</v>
      </c>
      <c r="CQ122" s="1020"/>
      <c r="CR122" s="1020"/>
      <c r="CS122" s="1020"/>
      <c r="CT122" s="1020"/>
      <c r="CU122" s="1020"/>
      <c r="CV122" s="1020"/>
      <c r="CW122" s="1020"/>
      <c r="CX122" s="1020"/>
      <c r="CY122" s="1020"/>
      <c r="CZ122" s="1020"/>
      <c r="DA122" s="1020"/>
      <c r="DB122" s="1020"/>
      <c r="DC122" s="1020"/>
      <c r="DD122" s="1020"/>
      <c r="DE122" s="1020"/>
      <c r="DF122" s="1021"/>
      <c r="DG122" s="925">
        <v>11054</v>
      </c>
      <c r="DH122" s="926"/>
      <c r="DI122" s="926"/>
      <c r="DJ122" s="926"/>
      <c r="DK122" s="926"/>
      <c r="DL122" s="926">
        <v>31939</v>
      </c>
      <c r="DM122" s="926"/>
      <c r="DN122" s="926"/>
      <c r="DO122" s="926"/>
      <c r="DP122" s="926"/>
      <c r="DQ122" s="926">
        <v>50365</v>
      </c>
      <c r="DR122" s="926"/>
      <c r="DS122" s="926"/>
      <c r="DT122" s="926"/>
      <c r="DU122" s="926"/>
      <c r="DV122" s="927">
        <v>2.1</v>
      </c>
      <c r="DW122" s="927"/>
      <c r="DX122" s="927"/>
      <c r="DY122" s="927"/>
      <c r="DZ122" s="928"/>
    </row>
    <row r="123" spans="1:130" s="230" customFormat="1" ht="26.25" customHeight="1" x14ac:dyDescent="0.15">
      <c r="A123" s="1058"/>
      <c r="B123" s="949"/>
      <c r="C123" s="922" t="s">
        <v>437</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t="s">
        <v>122</v>
      </c>
      <c r="AB123" s="959"/>
      <c r="AC123" s="959"/>
      <c r="AD123" s="959"/>
      <c r="AE123" s="960"/>
      <c r="AF123" s="961" t="s">
        <v>122</v>
      </c>
      <c r="AG123" s="959"/>
      <c r="AH123" s="959"/>
      <c r="AI123" s="959"/>
      <c r="AJ123" s="960"/>
      <c r="AK123" s="961" t="s">
        <v>122</v>
      </c>
      <c r="AL123" s="959"/>
      <c r="AM123" s="959"/>
      <c r="AN123" s="959"/>
      <c r="AO123" s="960"/>
      <c r="AP123" s="962" t="s">
        <v>122</v>
      </c>
      <c r="AQ123" s="963"/>
      <c r="AR123" s="963"/>
      <c r="AS123" s="963"/>
      <c r="AT123" s="964"/>
      <c r="AU123" s="997"/>
      <c r="AV123" s="998"/>
      <c r="AW123" s="998"/>
      <c r="AX123" s="998"/>
      <c r="AY123" s="998"/>
      <c r="AZ123" s="251" t="s">
        <v>178</v>
      </c>
      <c r="BA123" s="251"/>
      <c r="BB123" s="251"/>
      <c r="BC123" s="251"/>
      <c r="BD123" s="251"/>
      <c r="BE123" s="251"/>
      <c r="BF123" s="251"/>
      <c r="BG123" s="251"/>
      <c r="BH123" s="251"/>
      <c r="BI123" s="251"/>
      <c r="BJ123" s="251"/>
      <c r="BK123" s="251"/>
      <c r="BL123" s="251"/>
      <c r="BM123" s="251"/>
      <c r="BN123" s="251"/>
      <c r="BO123" s="977" t="s">
        <v>451</v>
      </c>
      <c r="BP123" s="1005"/>
      <c r="BQ123" s="1064">
        <v>7176682</v>
      </c>
      <c r="BR123" s="1031"/>
      <c r="BS123" s="1031"/>
      <c r="BT123" s="1031"/>
      <c r="BU123" s="1031"/>
      <c r="BV123" s="1031">
        <v>7093396</v>
      </c>
      <c r="BW123" s="1031"/>
      <c r="BX123" s="1031"/>
      <c r="BY123" s="1031"/>
      <c r="BZ123" s="1031"/>
      <c r="CA123" s="1031">
        <v>7874651</v>
      </c>
      <c r="CB123" s="1031"/>
      <c r="CC123" s="1031"/>
      <c r="CD123" s="1031"/>
      <c r="CE123" s="1031"/>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30" customFormat="1" ht="26.25" customHeight="1" thickBot="1" x14ac:dyDescent="0.2">
      <c r="A124" s="1058"/>
      <c r="B124" s="949"/>
      <c r="C124" s="922" t="s">
        <v>440</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60" t="s">
        <v>452</v>
      </c>
      <c r="AV124" s="1061"/>
      <c r="AW124" s="1061"/>
      <c r="AX124" s="1061"/>
      <c r="AY124" s="1061"/>
      <c r="AZ124" s="1061"/>
      <c r="BA124" s="1061"/>
      <c r="BB124" s="1061"/>
      <c r="BC124" s="1061"/>
      <c r="BD124" s="1061"/>
      <c r="BE124" s="1061"/>
      <c r="BF124" s="1061"/>
      <c r="BG124" s="1061"/>
      <c r="BH124" s="1061"/>
      <c r="BI124" s="1061"/>
      <c r="BJ124" s="1061"/>
      <c r="BK124" s="1061"/>
      <c r="BL124" s="1061"/>
      <c r="BM124" s="1061"/>
      <c r="BN124" s="1061"/>
      <c r="BO124" s="1061"/>
      <c r="BP124" s="1062"/>
      <c r="BQ124" s="1063" t="s">
        <v>122</v>
      </c>
      <c r="BR124" s="1027"/>
      <c r="BS124" s="1027"/>
      <c r="BT124" s="1027"/>
      <c r="BU124" s="1027"/>
      <c r="BV124" s="1027" t="s">
        <v>122</v>
      </c>
      <c r="BW124" s="1027"/>
      <c r="BX124" s="1027"/>
      <c r="BY124" s="1027"/>
      <c r="BZ124" s="1027"/>
      <c r="CA124" s="1027" t="s">
        <v>122</v>
      </c>
      <c r="CB124" s="1027"/>
      <c r="CC124" s="1027"/>
      <c r="CD124" s="1027"/>
      <c r="CE124" s="1027"/>
      <c r="CF124" s="1028"/>
      <c r="CG124" s="1029"/>
      <c r="CH124" s="1029"/>
      <c r="CI124" s="1029"/>
      <c r="CJ124" s="1030"/>
      <c r="CK124" s="1012"/>
      <c r="CL124" s="1012"/>
      <c r="CM124" s="1012"/>
      <c r="CN124" s="1012"/>
      <c r="CO124" s="1013"/>
      <c r="CP124" s="1019" t="s">
        <v>453</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30" customFormat="1" ht="26.25" customHeight="1" x14ac:dyDescent="0.15">
      <c r="A125" s="1058"/>
      <c r="B125" s="949"/>
      <c r="C125" s="922" t="s">
        <v>442</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52"/>
      <c r="AV125" s="253"/>
      <c r="AW125" s="253"/>
      <c r="AX125" s="253"/>
      <c r="AY125" s="253"/>
      <c r="AZ125" s="253"/>
      <c r="BA125" s="253"/>
      <c r="BB125" s="253"/>
      <c r="BC125" s="253"/>
      <c r="BD125" s="253"/>
      <c r="BE125" s="253"/>
      <c r="BF125" s="253"/>
      <c r="BG125" s="253"/>
      <c r="BH125" s="253"/>
      <c r="BI125" s="253"/>
      <c r="BJ125" s="253"/>
      <c r="BK125" s="253"/>
      <c r="BL125" s="253"/>
      <c r="BM125" s="253"/>
      <c r="BN125" s="253"/>
      <c r="BO125" s="253"/>
      <c r="BP125" s="253"/>
      <c r="BQ125" s="232"/>
      <c r="BR125" s="232"/>
      <c r="BS125" s="232"/>
      <c r="BT125" s="232"/>
      <c r="BU125" s="232"/>
      <c r="BV125" s="232"/>
      <c r="BW125" s="232"/>
      <c r="BX125" s="232"/>
      <c r="BY125" s="232"/>
      <c r="BZ125" s="232"/>
      <c r="CA125" s="232"/>
      <c r="CB125" s="232"/>
      <c r="CC125" s="232"/>
      <c r="CD125" s="232"/>
      <c r="CE125" s="232"/>
      <c r="CF125" s="232"/>
      <c r="CG125" s="232"/>
      <c r="CH125" s="232"/>
      <c r="CI125" s="232"/>
      <c r="CJ125" s="254"/>
      <c r="CK125" s="1022" t="s">
        <v>454</v>
      </c>
      <c r="CL125" s="1007"/>
      <c r="CM125" s="1007"/>
      <c r="CN125" s="1007"/>
      <c r="CO125" s="1008"/>
      <c r="CP125" s="929" t="s">
        <v>455</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30" customFormat="1" ht="26.25" customHeight="1" thickBot="1" x14ac:dyDescent="0.2">
      <c r="A126" s="1058"/>
      <c r="B126" s="949"/>
      <c r="C126" s="922" t="s">
        <v>444</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t="s">
        <v>122</v>
      </c>
      <c r="AB126" s="959"/>
      <c r="AC126" s="959"/>
      <c r="AD126" s="959"/>
      <c r="AE126" s="960"/>
      <c r="AF126" s="961" t="s">
        <v>122</v>
      </c>
      <c r="AG126" s="959"/>
      <c r="AH126" s="959"/>
      <c r="AI126" s="959"/>
      <c r="AJ126" s="960"/>
      <c r="AK126" s="961" t="s">
        <v>122</v>
      </c>
      <c r="AL126" s="959"/>
      <c r="AM126" s="959"/>
      <c r="AN126" s="959"/>
      <c r="AO126" s="960"/>
      <c r="AP126" s="962" t="s">
        <v>122</v>
      </c>
      <c r="AQ126" s="963"/>
      <c r="AR126" s="963"/>
      <c r="AS126" s="963"/>
      <c r="AT126" s="964"/>
      <c r="AU126" s="232"/>
      <c r="AV126" s="232"/>
      <c r="AW126" s="232"/>
      <c r="AX126" s="232"/>
      <c r="AY126" s="232"/>
      <c r="AZ126" s="232"/>
      <c r="BA126" s="232"/>
      <c r="BB126" s="232"/>
      <c r="BC126" s="232"/>
      <c r="BD126" s="232"/>
      <c r="BE126" s="232"/>
      <c r="BF126" s="232"/>
      <c r="BG126" s="232"/>
      <c r="BH126" s="232"/>
      <c r="BI126" s="232"/>
      <c r="BJ126" s="232"/>
      <c r="BK126" s="232"/>
      <c r="BL126" s="232"/>
      <c r="BM126" s="232"/>
      <c r="BN126" s="232"/>
      <c r="BO126" s="232"/>
      <c r="BP126" s="232"/>
      <c r="BQ126" s="232"/>
      <c r="BR126" s="232"/>
      <c r="BS126" s="232"/>
      <c r="BT126" s="232"/>
      <c r="BU126" s="232"/>
      <c r="BV126" s="232"/>
      <c r="BW126" s="232"/>
      <c r="BX126" s="232"/>
      <c r="BY126" s="232"/>
      <c r="BZ126" s="232"/>
      <c r="CA126" s="232"/>
      <c r="CB126" s="232"/>
      <c r="CC126" s="232"/>
      <c r="CD126" s="255"/>
      <c r="CE126" s="255"/>
      <c r="CF126" s="255"/>
      <c r="CG126" s="232"/>
      <c r="CH126" s="232"/>
      <c r="CI126" s="232"/>
      <c r="CJ126" s="254"/>
      <c r="CK126" s="1023"/>
      <c r="CL126" s="1010"/>
      <c r="CM126" s="1010"/>
      <c r="CN126" s="1010"/>
      <c r="CO126" s="1011"/>
      <c r="CP126" s="922" t="s">
        <v>456</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30" customFormat="1" ht="26.25" customHeight="1" x14ac:dyDescent="0.15">
      <c r="A127" s="1059"/>
      <c r="B127" s="951"/>
      <c r="C127" s="973" t="s">
        <v>457</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v>3921</v>
      </c>
      <c r="AB127" s="959"/>
      <c r="AC127" s="959"/>
      <c r="AD127" s="959"/>
      <c r="AE127" s="960"/>
      <c r="AF127" s="961">
        <v>3303</v>
      </c>
      <c r="AG127" s="959"/>
      <c r="AH127" s="959"/>
      <c r="AI127" s="959"/>
      <c r="AJ127" s="960"/>
      <c r="AK127" s="961">
        <v>2714</v>
      </c>
      <c r="AL127" s="959"/>
      <c r="AM127" s="959"/>
      <c r="AN127" s="959"/>
      <c r="AO127" s="960"/>
      <c r="AP127" s="962">
        <v>0.1</v>
      </c>
      <c r="AQ127" s="963"/>
      <c r="AR127" s="963"/>
      <c r="AS127" s="963"/>
      <c r="AT127" s="964"/>
      <c r="AU127" s="232"/>
      <c r="AV127" s="232"/>
      <c r="AW127" s="232"/>
      <c r="AX127" s="1032" t="s">
        <v>458</v>
      </c>
      <c r="AY127" s="1033"/>
      <c r="AZ127" s="1033"/>
      <c r="BA127" s="1033"/>
      <c r="BB127" s="1033"/>
      <c r="BC127" s="1033"/>
      <c r="BD127" s="1033"/>
      <c r="BE127" s="1034"/>
      <c r="BF127" s="1035" t="s">
        <v>459</v>
      </c>
      <c r="BG127" s="1033"/>
      <c r="BH127" s="1033"/>
      <c r="BI127" s="1033"/>
      <c r="BJ127" s="1033"/>
      <c r="BK127" s="1033"/>
      <c r="BL127" s="1034"/>
      <c r="BM127" s="1035" t="s">
        <v>460</v>
      </c>
      <c r="BN127" s="1033"/>
      <c r="BO127" s="1033"/>
      <c r="BP127" s="1033"/>
      <c r="BQ127" s="1033"/>
      <c r="BR127" s="1033"/>
      <c r="BS127" s="1034"/>
      <c r="BT127" s="1035" t="s">
        <v>461</v>
      </c>
      <c r="BU127" s="1033"/>
      <c r="BV127" s="1033"/>
      <c r="BW127" s="1033"/>
      <c r="BX127" s="1033"/>
      <c r="BY127" s="1033"/>
      <c r="BZ127" s="1056"/>
      <c r="CA127" s="232"/>
      <c r="CB127" s="232"/>
      <c r="CC127" s="232"/>
      <c r="CD127" s="255"/>
      <c r="CE127" s="255"/>
      <c r="CF127" s="255"/>
      <c r="CG127" s="232"/>
      <c r="CH127" s="232"/>
      <c r="CI127" s="232"/>
      <c r="CJ127" s="254"/>
      <c r="CK127" s="1023"/>
      <c r="CL127" s="1010"/>
      <c r="CM127" s="1010"/>
      <c r="CN127" s="1010"/>
      <c r="CO127" s="1011"/>
      <c r="CP127" s="922" t="s">
        <v>462</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30" customFormat="1" ht="26.25" customHeight="1" thickBot="1" x14ac:dyDescent="0.2">
      <c r="A128" s="1042" t="s">
        <v>463</v>
      </c>
      <c r="B128" s="1043"/>
      <c r="C128" s="1043"/>
      <c r="D128" s="1043"/>
      <c r="E128" s="1043"/>
      <c r="F128" s="1043"/>
      <c r="G128" s="1043"/>
      <c r="H128" s="1043"/>
      <c r="I128" s="1043"/>
      <c r="J128" s="1043"/>
      <c r="K128" s="1043"/>
      <c r="L128" s="1043"/>
      <c r="M128" s="1043"/>
      <c r="N128" s="1043"/>
      <c r="O128" s="1043"/>
      <c r="P128" s="1043"/>
      <c r="Q128" s="1043"/>
      <c r="R128" s="1043"/>
      <c r="S128" s="1043"/>
      <c r="T128" s="1043"/>
      <c r="U128" s="1043"/>
      <c r="V128" s="1043"/>
      <c r="W128" s="1044" t="s">
        <v>464</v>
      </c>
      <c r="X128" s="1044"/>
      <c r="Y128" s="1044"/>
      <c r="Z128" s="1045"/>
      <c r="AA128" s="1046">
        <v>52068</v>
      </c>
      <c r="AB128" s="1047"/>
      <c r="AC128" s="1047"/>
      <c r="AD128" s="1047"/>
      <c r="AE128" s="1048"/>
      <c r="AF128" s="1049">
        <v>52068</v>
      </c>
      <c r="AG128" s="1047"/>
      <c r="AH128" s="1047"/>
      <c r="AI128" s="1047"/>
      <c r="AJ128" s="1048"/>
      <c r="AK128" s="1049">
        <v>50055</v>
      </c>
      <c r="AL128" s="1047"/>
      <c r="AM128" s="1047"/>
      <c r="AN128" s="1047"/>
      <c r="AO128" s="1048"/>
      <c r="AP128" s="1050"/>
      <c r="AQ128" s="1051"/>
      <c r="AR128" s="1051"/>
      <c r="AS128" s="1051"/>
      <c r="AT128" s="1052"/>
      <c r="AU128" s="232"/>
      <c r="AV128" s="232"/>
      <c r="AW128" s="232"/>
      <c r="AX128" s="896" t="s">
        <v>465</v>
      </c>
      <c r="AY128" s="897"/>
      <c r="AZ128" s="897"/>
      <c r="BA128" s="897"/>
      <c r="BB128" s="897"/>
      <c r="BC128" s="897"/>
      <c r="BD128" s="897"/>
      <c r="BE128" s="898"/>
      <c r="BF128" s="1053" t="s">
        <v>122</v>
      </c>
      <c r="BG128" s="1054"/>
      <c r="BH128" s="1054"/>
      <c r="BI128" s="1054"/>
      <c r="BJ128" s="1054"/>
      <c r="BK128" s="1054"/>
      <c r="BL128" s="1055"/>
      <c r="BM128" s="1053">
        <v>15</v>
      </c>
      <c r="BN128" s="1054"/>
      <c r="BO128" s="1054"/>
      <c r="BP128" s="1054"/>
      <c r="BQ128" s="1054"/>
      <c r="BR128" s="1054"/>
      <c r="BS128" s="1055"/>
      <c r="BT128" s="1053">
        <v>20</v>
      </c>
      <c r="BU128" s="1054"/>
      <c r="BV128" s="1054"/>
      <c r="BW128" s="1054"/>
      <c r="BX128" s="1054"/>
      <c r="BY128" s="1054"/>
      <c r="BZ128" s="1076"/>
      <c r="CA128" s="255"/>
      <c r="CB128" s="255"/>
      <c r="CC128" s="255"/>
      <c r="CD128" s="255"/>
      <c r="CE128" s="255"/>
      <c r="CF128" s="255"/>
      <c r="CG128" s="232"/>
      <c r="CH128" s="232"/>
      <c r="CI128" s="232"/>
      <c r="CJ128" s="254"/>
      <c r="CK128" s="1024"/>
      <c r="CL128" s="1025"/>
      <c r="CM128" s="1025"/>
      <c r="CN128" s="1025"/>
      <c r="CO128" s="1026"/>
      <c r="CP128" s="1036" t="s">
        <v>466</v>
      </c>
      <c r="CQ128" s="726"/>
      <c r="CR128" s="726"/>
      <c r="CS128" s="726"/>
      <c r="CT128" s="726"/>
      <c r="CU128" s="726"/>
      <c r="CV128" s="726"/>
      <c r="CW128" s="726"/>
      <c r="CX128" s="726"/>
      <c r="CY128" s="726"/>
      <c r="CZ128" s="726"/>
      <c r="DA128" s="726"/>
      <c r="DB128" s="726"/>
      <c r="DC128" s="726"/>
      <c r="DD128" s="726"/>
      <c r="DE128" s="726"/>
      <c r="DF128" s="1037"/>
      <c r="DG128" s="1038" t="s">
        <v>122</v>
      </c>
      <c r="DH128" s="1039"/>
      <c r="DI128" s="1039"/>
      <c r="DJ128" s="1039"/>
      <c r="DK128" s="1039"/>
      <c r="DL128" s="1039" t="s">
        <v>122</v>
      </c>
      <c r="DM128" s="1039"/>
      <c r="DN128" s="1039"/>
      <c r="DO128" s="1039"/>
      <c r="DP128" s="1039"/>
      <c r="DQ128" s="1039" t="s">
        <v>122</v>
      </c>
      <c r="DR128" s="1039"/>
      <c r="DS128" s="1039"/>
      <c r="DT128" s="1039"/>
      <c r="DU128" s="1039"/>
      <c r="DV128" s="1040" t="s">
        <v>122</v>
      </c>
      <c r="DW128" s="1040"/>
      <c r="DX128" s="1040"/>
      <c r="DY128" s="1040"/>
      <c r="DZ128" s="1041"/>
    </row>
    <row r="129" spans="1:131" s="230"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467</v>
      </c>
      <c r="X129" s="1071"/>
      <c r="Y129" s="1071"/>
      <c r="Z129" s="1072"/>
      <c r="AA129" s="958">
        <v>2877998</v>
      </c>
      <c r="AB129" s="959"/>
      <c r="AC129" s="959"/>
      <c r="AD129" s="959"/>
      <c r="AE129" s="960"/>
      <c r="AF129" s="961">
        <v>2871152</v>
      </c>
      <c r="AG129" s="959"/>
      <c r="AH129" s="959"/>
      <c r="AI129" s="959"/>
      <c r="AJ129" s="960"/>
      <c r="AK129" s="961">
        <v>2903771</v>
      </c>
      <c r="AL129" s="959"/>
      <c r="AM129" s="959"/>
      <c r="AN129" s="959"/>
      <c r="AO129" s="960"/>
      <c r="AP129" s="1073"/>
      <c r="AQ129" s="1074"/>
      <c r="AR129" s="1074"/>
      <c r="AS129" s="1074"/>
      <c r="AT129" s="1075"/>
      <c r="AU129" s="233"/>
      <c r="AV129" s="233"/>
      <c r="AW129" s="233"/>
      <c r="AX129" s="1065" t="s">
        <v>468</v>
      </c>
      <c r="AY129" s="923"/>
      <c r="AZ129" s="923"/>
      <c r="BA129" s="923"/>
      <c r="BB129" s="923"/>
      <c r="BC129" s="923"/>
      <c r="BD129" s="923"/>
      <c r="BE129" s="924"/>
      <c r="BF129" s="1066" t="s">
        <v>122</v>
      </c>
      <c r="BG129" s="1067"/>
      <c r="BH129" s="1067"/>
      <c r="BI129" s="1067"/>
      <c r="BJ129" s="1067"/>
      <c r="BK129" s="1067"/>
      <c r="BL129" s="1068"/>
      <c r="BM129" s="1066">
        <v>20</v>
      </c>
      <c r="BN129" s="1067"/>
      <c r="BO129" s="1067"/>
      <c r="BP129" s="1067"/>
      <c r="BQ129" s="1067"/>
      <c r="BR129" s="1067"/>
      <c r="BS129" s="1068"/>
      <c r="BT129" s="1066">
        <v>30</v>
      </c>
      <c r="BU129" s="1067"/>
      <c r="BV129" s="1067"/>
      <c r="BW129" s="1067"/>
      <c r="BX129" s="1067"/>
      <c r="BY129" s="1067"/>
      <c r="BZ129" s="1069"/>
      <c r="CA129" s="256"/>
      <c r="CB129" s="256"/>
      <c r="CC129" s="256"/>
      <c r="CD129" s="256"/>
      <c r="CE129" s="256"/>
      <c r="CF129" s="256"/>
      <c r="CG129" s="256"/>
      <c r="CH129" s="256"/>
      <c r="CI129" s="256"/>
      <c r="CJ129" s="256"/>
      <c r="CK129" s="256"/>
      <c r="CL129" s="256"/>
      <c r="CM129" s="256"/>
      <c r="CN129" s="256"/>
      <c r="CO129" s="256"/>
      <c r="CP129" s="256"/>
      <c r="CQ129" s="256"/>
      <c r="CR129" s="256"/>
      <c r="CS129" s="256"/>
      <c r="CT129" s="256"/>
      <c r="CU129" s="256"/>
      <c r="CV129" s="256"/>
      <c r="CW129" s="256"/>
      <c r="CX129" s="256"/>
      <c r="CY129" s="256"/>
      <c r="CZ129" s="256"/>
      <c r="DA129" s="256"/>
      <c r="DB129" s="256"/>
      <c r="DC129" s="256"/>
      <c r="DD129" s="256"/>
      <c r="DE129" s="256"/>
      <c r="DF129" s="256"/>
      <c r="DG129" s="256"/>
      <c r="DH129" s="256"/>
      <c r="DI129" s="256"/>
      <c r="DJ129" s="256"/>
      <c r="DK129" s="256"/>
      <c r="DL129" s="256"/>
      <c r="DM129" s="256"/>
      <c r="DN129" s="256"/>
      <c r="DO129" s="256"/>
      <c r="DP129" s="233"/>
      <c r="DQ129" s="233"/>
      <c r="DR129" s="233"/>
      <c r="DS129" s="233"/>
      <c r="DT129" s="233"/>
      <c r="DU129" s="233"/>
      <c r="DV129" s="233"/>
      <c r="DW129" s="233"/>
      <c r="DX129" s="233"/>
      <c r="DY129" s="233"/>
      <c r="DZ129" s="233"/>
    </row>
    <row r="130" spans="1:131" s="230" customFormat="1" ht="26.25" customHeight="1" x14ac:dyDescent="0.15">
      <c r="A130" s="934" t="s">
        <v>469</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470</v>
      </c>
      <c r="X130" s="1071"/>
      <c r="Y130" s="1071"/>
      <c r="Z130" s="1072"/>
      <c r="AA130" s="958">
        <v>486195</v>
      </c>
      <c r="AB130" s="959"/>
      <c r="AC130" s="959"/>
      <c r="AD130" s="959"/>
      <c r="AE130" s="960"/>
      <c r="AF130" s="961">
        <v>520652</v>
      </c>
      <c r="AG130" s="959"/>
      <c r="AH130" s="959"/>
      <c r="AI130" s="959"/>
      <c r="AJ130" s="960"/>
      <c r="AK130" s="961">
        <v>543886</v>
      </c>
      <c r="AL130" s="959"/>
      <c r="AM130" s="959"/>
      <c r="AN130" s="959"/>
      <c r="AO130" s="960"/>
      <c r="AP130" s="1073"/>
      <c r="AQ130" s="1074"/>
      <c r="AR130" s="1074"/>
      <c r="AS130" s="1074"/>
      <c r="AT130" s="1075"/>
      <c r="AU130" s="233"/>
      <c r="AV130" s="233"/>
      <c r="AW130" s="233"/>
      <c r="AX130" s="1065" t="s">
        <v>471</v>
      </c>
      <c r="AY130" s="923"/>
      <c r="AZ130" s="923"/>
      <c r="BA130" s="923"/>
      <c r="BB130" s="923"/>
      <c r="BC130" s="923"/>
      <c r="BD130" s="923"/>
      <c r="BE130" s="924"/>
      <c r="BF130" s="1101">
        <v>9.1999999999999993</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56"/>
      <c r="CB130" s="256"/>
      <c r="CC130" s="256"/>
      <c r="CD130" s="256"/>
      <c r="CE130" s="256"/>
      <c r="CF130" s="256"/>
      <c r="CG130" s="256"/>
      <c r="CH130" s="256"/>
      <c r="CI130" s="256"/>
      <c r="CJ130" s="256"/>
      <c r="CK130" s="256"/>
      <c r="CL130" s="256"/>
      <c r="CM130" s="256"/>
      <c r="CN130" s="256"/>
      <c r="CO130" s="256"/>
      <c r="CP130" s="256"/>
      <c r="CQ130" s="256"/>
      <c r="CR130" s="256"/>
      <c r="CS130" s="256"/>
      <c r="CT130" s="256"/>
      <c r="CU130" s="256"/>
      <c r="CV130" s="256"/>
      <c r="CW130" s="256"/>
      <c r="CX130" s="256"/>
      <c r="CY130" s="256"/>
      <c r="CZ130" s="256"/>
      <c r="DA130" s="256"/>
      <c r="DB130" s="256"/>
      <c r="DC130" s="256"/>
      <c r="DD130" s="256"/>
      <c r="DE130" s="256"/>
      <c r="DF130" s="256"/>
      <c r="DG130" s="256"/>
      <c r="DH130" s="256"/>
      <c r="DI130" s="256"/>
      <c r="DJ130" s="256"/>
      <c r="DK130" s="256"/>
      <c r="DL130" s="256"/>
      <c r="DM130" s="256"/>
      <c r="DN130" s="256"/>
      <c r="DO130" s="256"/>
      <c r="DP130" s="233"/>
      <c r="DQ130" s="233"/>
      <c r="DR130" s="233"/>
      <c r="DS130" s="233"/>
      <c r="DT130" s="233"/>
      <c r="DU130" s="233"/>
      <c r="DV130" s="233"/>
      <c r="DW130" s="233"/>
      <c r="DX130" s="233"/>
      <c r="DY130" s="233"/>
      <c r="DZ130" s="233"/>
    </row>
    <row r="131" spans="1:131" s="230"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472</v>
      </c>
      <c r="X131" s="1108"/>
      <c r="Y131" s="1108"/>
      <c r="Z131" s="1109"/>
      <c r="AA131" s="1004">
        <v>2391803</v>
      </c>
      <c r="AB131" s="986"/>
      <c r="AC131" s="986"/>
      <c r="AD131" s="986"/>
      <c r="AE131" s="987"/>
      <c r="AF131" s="985">
        <v>2350500</v>
      </c>
      <c r="AG131" s="986"/>
      <c r="AH131" s="986"/>
      <c r="AI131" s="986"/>
      <c r="AJ131" s="987"/>
      <c r="AK131" s="985">
        <v>2359885</v>
      </c>
      <c r="AL131" s="986"/>
      <c r="AM131" s="986"/>
      <c r="AN131" s="986"/>
      <c r="AO131" s="987"/>
      <c r="AP131" s="1110"/>
      <c r="AQ131" s="1111"/>
      <c r="AR131" s="1111"/>
      <c r="AS131" s="1111"/>
      <c r="AT131" s="1112"/>
      <c r="AU131" s="233"/>
      <c r="AV131" s="233"/>
      <c r="AW131" s="233"/>
      <c r="AX131" s="1083" t="s">
        <v>473</v>
      </c>
      <c r="AY131" s="726"/>
      <c r="AZ131" s="726"/>
      <c r="BA131" s="726"/>
      <c r="BB131" s="726"/>
      <c r="BC131" s="726"/>
      <c r="BD131" s="726"/>
      <c r="BE131" s="1037"/>
      <c r="BF131" s="1084" t="s">
        <v>122</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56"/>
      <c r="CB131" s="256"/>
      <c r="CC131" s="256"/>
      <c r="CD131" s="256"/>
      <c r="CE131" s="256"/>
      <c r="CF131" s="256"/>
      <c r="CG131" s="256"/>
      <c r="CH131" s="256"/>
      <c r="CI131" s="256"/>
      <c r="CJ131" s="256"/>
      <c r="CK131" s="256"/>
      <c r="CL131" s="256"/>
      <c r="CM131" s="256"/>
      <c r="CN131" s="256"/>
      <c r="CO131" s="256"/>
      <c r="CP131" s="256"/>
      <c r="CQ131" s="256"/>
      <c r="CR131" s="256"/>
      <c r="CS131" s="256"/>
      <c r="CT131" s="256"/>
      <c r="CU131" s="256"/>
      <c r="CV131" s="256"/>
      <c r="CW131" s="256"/>
      <c r="CX131" s="256"/>
      <c r="CY131" s="256"/>
      <c r="CZ131" s="256"/>
      <c r="DA131" s="256"/>
      <c r="DB131" s="256"/>
      <c r="DC131" s="256"/>
      <c r="DD131" s="256"/>
      <c r="DE131" s="256"/>
      <c r="DF131" s="256"/>
      <c r="DG131" s="256"/>
      <c r="DH131" s="256"/>
      <c r="DI131" s="256"/>
      <c r="DJ131" s="256"/>
      <c r="DK131" s="256"/>
      <c r="DL131" s="256"/>
      <c r="DM131" s="256"/>
      <c r="DN131" s="256"/>
      <c r="DO131" s="256"/>
      <c r="DP131" s="233"/>
      <c r="DQ131" s="233"/>
      <c r="DR131" s="233"/>
      <c r="DS131" s="233"/>
      <c r="DT131" s="233"/>
      <c r="DU131" s="233"/>
      <c r="DV131" s="233"/>
      <c r="DW131" s="233"/>
      <c r="DX131" s="233"/>
      <c r="DY131" s="233"/>
      <c r="DZ131" s="233"/>
    </row>
    <row r="132" spans="1:131" s="230" customFormat="1" ht="26.25" customHeight="1" x14ac:dyDescent="0.15">
      <c r="A132" s="1090" t="s">
        <v>474</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475</v>
      </c>
      <c r="W132" s="1094"/>
      <c r="X132" s="1094"/>
      <c r="Y132" s="1094"/>
      <c r="Z132" s="1095"/>
      <c r="AA132" s="1096">
        <v>8.7254677750000003</v>
      </c>
      <c r="AB132" s="1097"/>
      <c r="AC132" s="1097"/>
      <c r="AD132" s="1097"/>
      <c r="AE132" s="1098"/>
      <c r="AF132" s="1099">
        <v>8.933716231</v>
      </c>
      <c r="AG132" s="1097"/>
      <c r="AH132" s="1097"/>
      <c r="AI132" s="1097"/>
      <c r="AJ132" s="1098"/>
      <c r="AK132" s="1099">
        <v>10.23689714</v>
      </c>
      <c r="AL132" s="1097"/>
      <c r="AM132" s="1097"/>
      <c r="AN132" s="1097"/>
      <c r="AO132" s="1098"/>
      <c r="AP132" s="1001"/>
      <c r="AQ132" s="1002"/>
      <c r="AR132" s="1002"/>
      <c r="AS132" s="1002"/>
      <c r="AT132" s="1100"/>
      <c r="AU132" s="257"/>
      <c r="AV132" s="233"/>
      <c r="AW132" s="233"/>
      <c r="AX132" s="233"/>
      <c r="AY132" s="233"/>
      <c r="AZ132" s="233"/>
      <c r="BA132" s="233"/>
      <c r="BB132" s="233"/>
      <c r="BC132" s="233"/>
      <c r="BD132" s="233"/>
      <c r="BE132" s="233"/>
      <c r="BF132" s="233"/>
      <c r="BG132" s="233"/>
      <c r="BH132" s="233"/>
      <c r="BI132" s="233"/>
      <c r="BJ132" s="233"/>
      <c r="BK132" s="233"/>
      <c r="BL132" s="233"/>
      <c r="BM132" s="233"/>
      <c r="BN132" s="233"/>
      <c r="BO132" s="233"/>
      <c r="BP132" s="233"/>
      <c r="BQ132" s="233"/>
      <c r="BR132" s="233"/>
      <c r="BS132" s="234"/>
      <c r="BT132" s="233"/>
      <c r="BU132" s="233"/>
      <c r="BV132" s="233"/>
      <c r="BW132" s="233"/>
      <c r="BX132" s="233"/>
      <c r="BY132" s="233"/>
      <c r="BZ132" s="233"/>
      <c r="CA132" s="256"/>
      <c r="CB132" s="256"/>
      <c r="CC132" s="256"/>
      <c r="CD132" s="256"/>
      <c r="CE132" s="256"/>
      <c r="CF132" s="256"/>
      <c r="CG132" s="256"/>
      <c r="CH132" s="256"/>
      <c r="CI132" s="256"/>
      <c r="CJ132" s="256"/>
      <c r="CK132" s="256"/>
      <c r="CL132" s="256"/>
      <c r="CM132" s="256"/>
      <c r="CN132" s="256"/>
      <c r="CO132" s="256"/>
      <c r="CP132" s="256"/>
      <c r="CQ132" s="256"/>
      <c r="CR132" s="256"/>
      <c r="CS132" s="256"/>
      <c r="CT132" s="256"/>
      <c r="CU132" s="256"/>
      <c r="CV132" s="256"/>
      <c r="CW132" s="256"/>
      <c r="CX132" s="256"/>
      <c r="CY132" s="256"/>
      <c r="CZ132" s="256"/>
      <c r="DA132" s="256"/>
      <c r="DB132" s="256"/>
      <c r="DC132" s="256"/>
      <c r="DD132" s="256"/>
      <c r="DE132" s="256"/>
      <c r="DF132" s="256"/>
      <c r="DG132" s="256"/>
      <c r="DH132" s="256"/>
      <c r="DI132" s="256"/>
      <c r="DJ132" s="256"/>
      <c r="DK132" s="256"/>
      <c r="DL132" s="256"/>
      <c r="DM132" s="256"/>
      <c r="DN132" s="256"/>
      <c r="DO132" s="256"/>
      <c r="DP132" s="233"/>
      <c r="DQ132" s="233"/>
      <c r="DR132" s="233"/>
      <c r="DS132" s="233"/>
      <c r="DT132" s="233"/>
      <c r="DU132" s="233"/>
      <c r="DV132" s="233"/>
      <c r="DW132" s="233"/>
      <c r="DX132" s="233"/>
      <c r="DY132" s="233"/>
      <c r="DZ132" s="233"/>
    </row>
    <row r="133" spans="1:131" s="230"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476</v>
      </c>
      <c r="W133" s="1077"/>
      <c r="X133" s="1077"/>
      <c r="Y133" s="1077"/>
      <c r="Z133" s="1078"/>
      <c r="AA133" s="1079">
        <v>8.8000000000000007</v>
      </c>
      <c r="AB133" s="1080"/>
      <c r="AC133" s="1080"/>
      <c r="AD133" s="1080"/>
      <c r="AE133" s="1081"/>
      <c r="AF133" s="1079">
        <v>9</v>
      </c>
      <c r="AG133" s="1080"/>
      <c r="AH133" s="1080"/>
      <c r="AI133" s="1080"/>
      <c r="AJ133" s="1081"/>
      <c r="AK133" s="1079">
        <v>9.1999999999999993</v>
      </c>
      <c r="AL133" s="1080"/>
      <c r="AM133" s="1080"/>
      <c r="AN133" s="1080"/>
      <c r="AO133" s="1081"/>
      <c r="AP133" s="1028"/>
      <c r="AQ133" s="1029"/>
      <c r="AR133" s="1029"/>
      <c r="AS133" s="1029"/>
      <c r="AT133" s="1082"/>
      <c r="AU133" s="233"/>
      <c r="AV133" s="233"/>
      <c r="AW133" s="233"/>
      <c r="AX133" s="233"/>
      <c r="AY133" s="233"/>
      <c r="AZ133" s="233"/>
      <c r="BA133" s="233"/>
      <c r="BB133" s="233"/>
      <c r="BC133" s="233"/>
      <c r="BD133" s="233"/>
      <c r="BE133" s="233"/>
      <c r="BF133" s="233"/>
      <c r="BG133" s="233"/>
      <c r="BH133" s="233"/>
      <c r="BI133" s="233"/>
      <c r="BJ133" s="233"/>
      <c r="BK133" s="233"/>
      <c r="BL133" s="233"/>
      <c r="BM133" s="233"/>
      <c r="BN133" s="256"/>
      <c r="BO133" s="256"/>
      <c r="BP133" s="256"/>
      <c r="BQ133" s="256"/>
      <c r="BR133" s="256"/>
      <c r="BS133" s="256"/>
      <c r="BT133" s="256"/>
      <c r="BU133" s="256"/>
      <c r="BV133" s="256"/>
      <c r="BW133" s="256"/>
      <c r="BX133" s="256"/>
      <c r="BY133" s="256"/>
      <c r="BZ133" s="256"/>
      <c r="CA133" s="256"/>
      <c r="CB133" s="256"/>
      <c r="CC133" s="256"/>
      <c r="CD133" s="256"/>
      <c r="CE133" s="256"/>
      <c r="CF133" s="256"/>
      <c r="CG133" s="256"/>
      <c r="CH133" s="256"/>
      <c r="CI133" s="256"/>
      <c r="CJ133" s="256"/>
      <c r="CK133" s="256"/>
      <c r="CL133" s="256"/>
      <c r="CM133" s="256"/>
      <c r="CN133" s="256"/>
      <c r="CO133" s="256"/>
      <c r="CP133" s="256"/>
      <c r="CQ133" s="256"/>
      <c r="CR133" s="256"/>
      <c r="CS133" s="256"/>
      <c r="CT133" s="256"/>
      <c r="CU133" s="256"/>
      <c r="CV133" s="256"/>
      <c r="CW133" s="256"/>
      <c r="CX133" s="256"/>
      <c r="CY133" s="256"/>
      <c r="CZ133" s="256"/>
      <c r="DA133" s="256"/>
      <c r="DB133" s="256"/>
      <c r="DC133" s="256"/>
      <c r="DD133" s="256"/>
      <c r="DE133" s="256"/>
      <c r="DF133" s="256"/>
      <c r="DG133" s="256"/>
      <c r="DH133" s="256"/>
      <c r="DI133" s="256"/>
      <c r="DJ133" s="256"/>
      <c r="DK133" s="256"/>
      <c r="DL133" s="256"/>
      <c r="DM133" s="256"/>
      <c r="DN133" s="256"/>
      <c r="DO133" s="256"/>
      <c r="DP133" s="233"/>
      <c r="DQ133" s="233"/>
      <c r="DR133" s="233"/>
      <c r="DS133" s="233"/>
      <c r="DT133" s="233"/>
      <c r="DU133" s="233"/>
      <c r="DV133" s="233"/>
      <c r="DW133" s="233"/>
      <c r="DX133" s="233"/>
      <c r="DY133" s="233"/>
      <c r="DZ133" s="233"/>
    </row>
    <row r="134" spans="1:131" ht="11.25" customHeight="1" x14ac:dyDescent="0.15">
      <c r="A134" s="258"/>
      <c r="B134" s="258"/>
      <c r="C134" s="258"/>
      <c r="D134" s="258"/>
      <c r="E134" s="258"/>
      <c r="F134" s="258"/>
      <c r="G134" s="258"/>
      <c r="H134" s="258"/>
      <c r="I134" s="258"/>
      <c r="J134" s="258"/>
      <c r="K134" s="258"/>
      <c r="L134" s="258"/>
      <c r="M134" s="258"/>
      <c r="N134" s="258"/>
      <c r="O134" s="258"/>
      <c r="P134" s="258"/>
      <c r="Q134" s="258"/>
      <c r="R134" s="258"/>
      <c r="S134" s="258"/>
      <c r="T134" s="258"/>
      <c r="U134" s="258"/>
      <c r="V134" s="258"/>
      <c r="W134" s="258"/>
      <c r="X134" s="258"/>
      <c r="Y134" s="258"/>
      <c r="Z134" s="258"/>
      <c r="AA134" s="258"/>
      <c r="AB134" s="258"/>
      <c r="AC134" s="258"/>
      <c r="AD134" s="258"/>
      <c r="AE134" s="258"/>
      <c r="AF134" s="258"/>
      <c r="AG134" s="258"/>
      <c r="AH134" s="258"/>
      <c r="AI134" s="258"/>
      <c r="AJ134" s="258"/>
      <c r="AK134" s="258"/>
      <c r="AL134" s="258"/>
      <c r="AM134" s="258"/>
      <c r="AN134" s="258"/>
      <c r="AO134" s="258"/>
      <c r="AP134" s="258"/>
      <c r="AQ134" s="258"/>
      <c r="AR134" s="258"/>
      <c r="AS134" s="258"/>
      <c r="AT134" s="258"/>
      <c r="AU134" s="233"/>
      <c r="AV134" s="233"/>
      <c r="AW134" s="233"/>
      <c r="AX134" s="233"/>
      <c r="AY134" s="233"/>
      <c r="AZ134" s="233"/>
      <c r="BA134" s="233"/>
      <c r="BB134" s="233"/>
      <c r="BC134" s="233"/>
      <c r="BD134" s="233"/>
      <c r="BE134" s="233"/>
      <c r="BF134" s="233"/>
      <c r="BG134" s="233"/>
      <c r="BH134" s="233"/>
      <c r="BI134" s="233"/>
      <c r="BJ134" s="233"/>
      <c r="BK134" s="233"/>
      <c r="BL134" s="233"/>
      <c r="BM134" s="233"/>
      <c r="BN134" s="256"/>
      <c r="BO134" s="256"/>
      <c r="BP134" s="256"/>
      <c r="BQ134" s="256"/>
      <c r="BR134" s="256"/>
      <c r="BS134" s="256"/>
      <c r="BT134" s="256"/>
      <c r="BU134" s="256"/>
      <c r="BV134" s="256"/>
      <c r="BW134" s="256"/>
      <c r="BX134" s="256"/>
      <c r="BY134" s="256"/>
      <c r="BZ134" s="256"/>
      <c r="CA134" s="256"/>
      <c r="CB134" s="256"/>
      <c r="CC134" s="256"/>
      <c r="CD134" s="256"/>
      <c r="CE134" s="256"/>
      <c r="CF134" s="256"/>
      <c r="CG134" s="256"/>
      <c r="CH134" s="256"/>
      <c r="CI134" s="256"/>
      <c r="CJ134" s="256"/>
      <c r="CK134" s="256"/>
      <c r="CL134" s="256"/>
      <c r="CM134" s="256"/>
      <c r="CN134" s="256"/>
      <c r="CO134" s="256"/>
      <c r="CP134" s="256"/>
      <c r="CQ134" s="256"/>
      <c r="CR134" s="256"/>
      <c r="CS134" s="256"/>
      <c r="CT134" s="256"/>
      <c r="CU134" s="256"/>
      <c r="CV134" s="256"/>
      <c r="CW134" s="256"/>
      <c r="CX134" s="256"/>
      <c r="CY134" s="256"/>
      <c r="CZ134" s="256"/>
      <c r="DA134" s="256"/>
      <c r="DB134" s="256"/>
      <c r="DC134" s="256"/>
      <c r="DD134" s="256"/>
      <c r="DE134" s="256"/>
      <c r="DF134" s="256"/>
      <c r="DG134" s="256"/>
      <c r="DH134" s="256"/>
      <c r="DI134" s="256"/>
      <c r="DJ134" s="256"/>
      <c r="DK134" s="256"/>
      <c r="DL134" s="256"/>
      <c r="DM134" s="256"/>
      <c r="DN134" s="256"/>
      <c r="DO134" s="256"/>
      <c r="DP134" s="233"/>
      <c r="DQ134" s="233"/>
      <c r="DR134" s="233"/>
      <c r="DS134" s="233"/>
      <c r="DT134" s="233"/>
      <c r="DU134" s="233"/>
      <c r="DV134" s="233"/>
      <c r="DW134" s="233"/>
      <c r="DX134" s="233"/>
      <c r="DY134" s="233"/>
      <c r="DZ134" s="233"/>
      <c r="EA134" s="230"/>
    </row>
    <row r="135" spans="1:131" ht="14.25" hidden="1" x14ac:dyDescent="0.15">
      <c r="AU135" s="258"/>
      <c r="AV135" s="258"/>
      <c r="AW135" s="258"/>
      <c r="AX135" s="258"/>
      <c r="AY135" s="258"/>
      <c r="AZ135" s="258"/>
      <c r="BA135" s="258"/>
      <c r="BB135" s="258"/>
      <c r="BC135" s="258"/>
      <c r="BD135" s="258"/>
      <c r="BE135" s="258"/>
      <c r="BF135" s="258"/>
      <c r="BG135" s="258"/>
      <c r="BH135" s="258"/>
      <c r="BI135" s="258"/>
      <c r="BJ135" s="258"/>
      <c r="BK135" s="258"/>
      <c r="BL135" s="258"/>
      <c r="BM135" s="258"/>
      <c r="BN135" s="258"/>
      <c r="BO135" s="258"/>
      <c r="BP135" s="258"/>
      <c r="BQ135" s="258"/>
      <c r="BR135" s="258"/>
      <c r="BS135" s="258"/>
      <c r="BT135" s="258"/>
      <c r="BU135" s="258"/>
      <c r="BV135" s="258"/>
      <c r="BW135" s="258"/>
      <c r="BX135" s="258"/>
      <c r="BY135" s="258"/>
      <c r="BZ135" s="258"/>
      <c r="CA135" s="258"/>
      <c r="CB135" s="258"/>
      <c r="CC135" s="258"/>
      <c r="CD135" s="258"/>
      <c r="CE135" s="258"/>
      <c r="CF135" s="258"/>
      <c r="CG135" s="258"/>
      <c r="CH135" s="258"/>
      <c r="CI135" s="258"/>
      <c r="CJ135" s="258"/>
      <c r="CK135" s="258"/>
      <c r="CL135" s="258"/>
      <c r="CM135" s="258"/>
      <c r="CN135" s="258"/>
      <c r="CO135" s="258"/>
      <c r="CP135" s="258"/>
      <c r="CQ135" s="258"/>
      <c r="CR135" s="258"/>
      <c r="CS135" s="258"/>
      <c r="CT135" s="258"/>
      <c r="CU135" s="258"/>
      <c r="CV135" s="258"/>
      <c r="CW135" s="258"/>
      <c r="CX135" s="258"/>
      <c r="CY135" s="258"/>
      <c r="CZ135" s="258"/>
      <c r="DA135" s="258"/>
      <c r="DB135" s="258"/>
      <c r="DC135" s="258"/>
      <c r="DD135" s="258"/>
      <c r="DE135" s="258"/>
      <c r="DF135" s="258"/>
      <c r="DG135" s="258"/>
      <c r="DH135" s="258"/>
      <c r="DI135" s="258"/>
      <c r="DJ135" s="258"/>
      <c r="DK135" s="258"/>
      <c r="DL135" s="258"/>
      <c r="DM135" s="258"/>
      <c r="DN135" s="258"/>
      <c r="DO135" s="258"/>
      <c r="DP135" s="258"/>
      <c r="DQ135" s="258"/>
      <c r="DR135" s="258"/>
      <c r="DS135" s="258"/>
      <c r="DT135" s="258"/>
      <c r="DU135" s="258"/>
      <c r="DV135" s="258"/>
      <c r="DW135" s="258"/>
      <c r="DX135" s="258"/>
      <c r="DY135" s="258"/>
      <c r="DZ135" s="258"/>
    </row>
  </sheetData>
  <sheetProtection algorithmName="SHA-512" hashValue="69ZScP7p3qVtdFJOp49jtbNBb/XowVbbYieHrfQuU9BKsrRfvUwHGqAlht2c3GKxUidwMlrm4PrFkDPrkITi/w==" saltValue="peubmNxvmdRSe7PLTFfv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0" zoomScaleNormal="85" zoomScaleSheetLayoutView="80" workbookViewId="0"/>
  </sheetViews>
  <sheetFormatPr defaultColWidth="0" defaultRowHeight="13.5" customHeight="1" zeroHeight="1" x14ac:dyDescent="0.15"/>
  <cols>
    <col min="1" max="120" width="2.75" style="260" customWidth="1"/>
    <col min="121" max="121" width="0" style="259" hidden="1" customWidth="1"/>
    <col min="122" max="16384" width="9" style="259" hidden="1"/>
  </cols>
  <sheetData>
    <row r="1" spans="1:120"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59"/>
    </row>
    <row r="17" spans="119:120" x14ac:dyDescent="0.15">
      <c r="DP17" s="259"/>
    </row>
    <row r="18" spans="119:120" x14ac:dyDescent="0.15"/>
    <row r="19" spans="119:120" x14ac:dyDescent="0.15"/>
    <row r="20" spans="119:120" x14ac:dyDescent="0.15">
      <c r="DO20" s="259"/>
      <c r="DP20" s="259"/>
    </row>
    <row r="21" spans="119:120" x14ac:dyDescent="0.15">
      <c r="DP21" s="259"/>
    </row>
    <row r="22" spans="119:120" x14ac:dyDescent="0.15"/>
    <row r="23" spans="119:120" x14ac:dyDescent="0.15">
      <c r="DO23" s="259"/>
      <c r="DP23" s="259"/>
    </row>
    <row r="24" spans="119:120" x14ac:dyDescent="0.15">
      <c r="DP24" s="259"/>
    </row>
    <row r="25" spans="119:120" x14ac:dyDescent="0.15">
      <c r="DP25" s="259"/>
    </row>
    <row r="26" spans="119:120" x14ac:dyDescent="0.15">
      <c r="DO26" s="259"/>
      <c r="DP26" s="259"/>
    </row>
    <row r="27" spans="119:120" x14ac:dyDescent="0.15"/>
    <row r="28" spans="119:120" x14ac:dyDescent="0.15">
      <c r="DO28" s="259"/>
      <c r="DP28" s="259"/>
    </row>
    <row r="29" spans="119:120" x14ac:dyDescent="0.15">
      <c r="DP29" s="259"/>
    </row>
    <row r="30" spans="119:120" x14ac:dyDescent="0.15"/>
    <row r="31" spans="119:120" x14ac:dyDescent="0.15">
      <c r="DO31" s="259"/>
      <c r="DP31" s="259"/>
    </row>
    <row r="32" spans="119:120" x14ac:dyDescent="0.15"/>
    <row r="33" spans="98:120" x14ac:dyDescent="0.15">
      <c r="DO33" s="259"/>
      <c r="DP33" s="259"/>
    </row>
    <row r="34" spans="98:120" x14ac:dyDescent="0.15">
      <c r="DM34" s="259"/>
    </row>
    <row r="35" spans="98:120" x14ac:dyDescent="0.15">
      <c r="CT35" s="259"/>
      <c r="CU35" s="259"/>
      <c r="CV35" s="259"/>
      <c r="CY35" s="259"/>
      <c r="CZ35" s="259"/>
      <c r="DA35" s="259"/>
      <c r="DD35" s="259"/>
      <c r="DE35" s="259"/>
      <c r="DF35" s="259"/>
      <c r="DI35" s="259"/>
      <c r="DJ35" s="259"/>
      <c r="DK35" s="259"/>
      <c r="DM35" s="259"/>
      <c r="DN35" s="259"/>
      <c r="DO35" s="259"/>
      <c r="DP35" s="259"/>
    </row>
    <row r="36" spans="98:120" x14ac:dyDescent="0.15"/>
    <row r="37" spans="98:120" x14ac:dyDescent="0.15">
      <c r="CW37" s="259"/>
      <c r="DB37" s="259"/>
      <c r="DG37" s="259"/>
      <c r="DL37" s="259"/>
      <c r="DP37" s="259"/>
    </row>
    <row r="38" spans="98:120" x14ac:dyDescent="0.15">
      <c r="CT38" s="259"/>
      <c r="CU38" s="259"/>
      <c r="CV38" s="259"/>
      <c r="CW38" s="259"/>
      <c r="CY38" s="259"/>
      <c r="CZ38" s="259"/>
      <c r="DA38" s="259"/>
      <c r="DB38" s="259"/>
      <c r="DD38" s="259"/>
      <c r="DE38" s="259"/>
      <c r="DF38" s="259"/>
      <c r="DG38" s="259"/>
      <c r="DI38" s="259"/>
      <c r="DJ38" s="259"/>
      <c r="DK38" s="259"/>
      <c r="DL38" s="259"/>
      <c r="DN38" s="259"/>
      <c r="DO38" s="259"/>
      <c r="DP38" s="259"/>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59"/>
      <c r="DO49" s="259"/>
      <c r="DP49" s="259"/>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59"/>
      <c r="CS63" s="259"/>
      <c r="CX63" s="259"/>
      <c r="DC63" s="259"/>
      <c r="DH63" s="259"/>
    </row>
    <row r="64" spans="22:120" x14ac:dyDescent="0.15">
      <c r="V64" s="259"/>
    </row>
    <row r="65" spans="15:120" x14ac:dyDescent="0.15">
      <c r="X65" s="259"/>
      <c r="Z65" s="259"/>
      <c r="AA65" s="259"/>
      <c r="AB65" s="259"/>
      <c r="AC65" s="259"/>
      <c r="AD65" s="259"/>
      <c r="AE65" s="259"/>
      <c r="AF65" s="259"/>
      <c r="AG65" s="259"/>
      <c r="AH65" s="259"/>
      <c r="AI65" s="259"/>
      <c r="AJ65" s="259"/>
      <c r="AK65" s="259"/>
      <c r="AL65" s="259"/>
      <c r="AM65" s="259"/>
      <c r="AN65" s="259"/>
      <c r="AO65" s="259"/>
      <c r="AP65" s="259"/>
      <c r="AQ65" s="259"/>
      <c r="AR65" s="259"/>
      <c r="AS65" s="259"/>
      <c r="AT65" s="259"/>
      <c r="AU65" s="259"/>
      <c r="AV65" s="259"/>
      <c r="AW65" s="259"/>
      <c r="AX65" s="259"/>
      <c r="AY65" s="259"/>
      <c r="AZ65" s="259"/>
      <c r="BA65" s="259"/>
      <c r="BB65" s="259"/>
      <c r="BC65" s="259"/>
      <c r="BD65" s="259"/>
      <c r="BE65" s="259"/>
      <c r="BF65" s="259"/>
      <c r="BG65" s="259"/>
      <c r="BH65" s="259"/>
      <c r="BI65" s="259"/>
      <c r="BJ65" s="259"/>
      <c r="BK65" s="259"/>
      <c r="BL65" s="259"/>
      <c r="BM65" s="259"/>
      <c r="BN65" s="259"/>
      <c r="BO65" s="259"/>
      <c r="BP65" s="259"/>
      <c r="BQ65" s="259"/>
      <c r="BR65" s="259"/>
      <c r="BS65" s="259"/>
      <c r="BT65" s="259"/>
      <c r="BU65" s="259"/>
      <c r="BV65" s="259"/>
      <c r="BW65" s="259"/>
      <c r="BX65" s="259"/>
      <c r="BY65" s="259"/>
      <c r="BZ65" s="259"/>
      <c r="CA65" s="259"/>
      <c r="CB65" s="259"/>
      <c r="CC65" s="259"/>
      <c r="CD65" s="259"/>
      <c r="CE65" s="259"/>
      <c r="CF65" s="259"/>
      <c r="CG65" s="259"/>
      <c r="CH65" s="259"/>
      <c r="CI65" s="259"/>
      <c r="CJ65" s="259"/>
      <c r="CK65" s="259"/>
      <c r="CL65" s="259"/>
      <c r="CM65" s="259"/>
      <c r="CN65" s="259"/>
      <c r="CO65" s="259"/>
      <c r="CP65" s="259"/>
      <c r="CQ65" s="259"/>
      <c r="CR65" s="259"/>
      <c r="CU65" s="259"/>
      <c r="CZ65" s="259"/>
      <c r="DE65" s="259"/>
      <c r="DJ65" s="259"/>
    </row>
    <row r="66" spans="15:120" x14ac:dyDescent="0.15">
      <c r="Q66" s="259"/>
      <c r="S66" s="259"/>
      <c r="U66" s="259"/>
      <c r="DM66" s="259"/>
    </row>
    <row r="67" spans="15:120" x14ac:dyDescent="0.15">
      <c r="O67" s="259"/>
      <c r="P67" s="259"/>
      <c r="R67" s="259"/>
      <c r="T67" s="259"/>
      <c r="Y67" s="259"/>
      <c r="CT67" s="259"/>
      <c r="CV67" s="259"/>
      <c r="CW67" s="259"/>
      <c r="CY67" s="259"/>
      <c r="DA67" s="259"/>
      <c r="DB67" s="259"/>
      <c r="DD67" s="259"/>
      <c r="DF67" s="259"/>
      <c r="DG67" s="259"/>
      <c r="DI67" s="259"/>
      <c r="DK67" s="259"/>
      <c r="DL67" s="259"/>
      <c r="DN67" s="259"/>
      <c r="DO67" s="259"/>
      <c r="DP67" s="259"/>
    </row>
    <row r="68" spans="15:120" x14ac:dyDescent="0.15"/>
    <row r="69" spans="15:120" x14ac:dyDescent="0.15"/>
    <row r="70" spans="15:120" x14ac:dyDescent="0.15"/>
    <row r="71" spans="15:120" x14ac:dyDescent="0.15"/>
    <row r="72" spans="15:120" x14ac:dyDescent="0.15">
      <c r="DP72" s="259"/>
    </row>
    <row r="73" spans="15:120" x14ac:dyDescent="0.15">
      <c r="DP73" s="259"/>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59"/>
      <c r="CX96" s="259"/>
      <c r="DC96" s="259"/>
      <c r="DH96" s="259"/>
    </row>
    <row r="97" spans="24:120" x14ac:dyDescent="0.15">
      <c r="CS97" s="259"/>
      <c r="CX97" s="259"/>
      <c r="DC97" s="259"/>
      <c r="DH97" s="259"/>
      <c r="DP97" s="260" t="s">
        <v>477</v>
      </c>
    </row>
    <row r="98" spans="24:120" hidden="1" x14ac:dyDescent="0.15">
      <c r="CS98" s="259"/>
      <c r="CX98" s="259"/>
      <c r="DC98" s="259"/>
      <c r="DH98" s="259"/>
    </row>
    <row r="99" spans="24:120" hidden="1" x14ac:dyDescent="0.15">
      <c r="CS99" s="259"/>
      <c r="CX99" s="259"/>
      <c r="DC99" s="259"/>
      <c r="DH99" s="259"/>
    </row>
    <row r="101" spans="24:120" ht="12" hidden="1" customHeight="1" x14ac:dyDescent="0.15">
      <c r="X101" s="259"/>
      <c r="Y101" s="259"/>
      <c r="Z101" s="259"/>
      <c r="AA101" s="259"/>
      <c r="AB101" s="259"/>
      <c r="AC101" s="259"/>
      <c r="AD101" s="259"/>
      <c r="AE101" s="259"/>
      <c r="AF101" s="259"/>
      <c r="AG101" s="259"/>
      <c r="AH101" s="259"/>
      <c r="AI101" s="259"/>
      <c r="AJ101" s="259"/>
      <c r="AK101" s="259"/>
      <c r="AL101" s="259"/>
      <c r="AM101" s="259"/>
      <c r="AN101" s="259"/>
      <c r="AO101" s="259"/>
      <c r="AP101" s="259"/>
      <c r="AQ101" s="259"/>
      <c r="AR101" s="259"/>
      <c r="AS101" s="259"/>
      <c r="AT101" s="259"/>
      <c r="AU101" s="259"/>
      <c r="AV101" s="259"/>
      <c r="AW101" s="259"/>
      <c r="AX101" s="259"/>
      <c r="AY101" s="259"/>
      <c r="AZ101" s="259"/>
      <c r="BA101" s="259"/>
      <c r="BB101" s="259"/>
      <c r="BC101" s="259"/>
      <c r="BD101" s="259"/>
      <c r="BE101" s="259"/>
      <c r="BF101" s="259"/>
      <c r="BG101" s="259"/>
      <c r="BH101" s="259"/>
      <c r="BI101" s="259"/>
      <c r="BJ101" s="259"/>
      <c r="BK101" s="259"/>
      <c r="BL101" s="259"/>
      <c r="BM101" s="259"/>
      <c r="BN101" s="259"/>
      <c r="BO101" s="259"/>
      <c r="BP101" s="259"/>
      <c r="BQ101" s="259"/>
      <c r="BR101" s="259"/>
      <c r="BS101" s="259"/>
      <c r="BT101" s="259"/>
      <c r="BU101" s="259"/>
      <c r="BV101" s="259"/>
      <c r="BW101" s="259"/>
      <c r="BX101" s="259"/>
      <c r="BY101" s="259"/>
      <c r="BZ101" s="259"/>
      <c r="CA101" s="259"/>
      <c r="CB101" s="259"/>
      <c r="CC101" s="259"/>
      <c r="CD101" s="259"/>
      <c r="CE101" s="259"/>
      <c r="CF101" s="259"/>
      <c r="CG101" s="259"/>
      <c r="CH101" s="259"/>
      <c r="CI101" s="259"/>
      <c r="CJ101" s="259"/>
      <c r="CK101" s="259"/>
      <c r="CL101" s="259"/>
      <c r="CM101" s="259"/>
      <c r="CN101" s="259"/>
      <c r="CO101" s="259"/>
      <c r="CP101" s="259"/>
      <c r="CQ101" s="259"/>
      <c r="CR101" s="259"/>
      <c r="CU101" s="259"/>
      <c r="CZ101" s="259"/>
      <c r="DE101" s="259"/>
      <c r="DJ101" s="259"/>
    </row>
    <row r="102" spans="24:120" ht="1.5" hidden="1" customHeight="1" x14ac:dyDescent="0.15">
      <c r="CU102" s="259"/>
      <c r="CZ102" s="259"/>
      <c r="DE102" s="259"/>
      <c r="DJ102" s="259"/>
      <c r="DM102" s="259"/>
    </row>
    <row r="103" spans="24:120" hidden="1" x14ac:dyDescent="0.15">
      <c r="CT103" s="259"/>
      <c r="CV103" s="259"/>
      <c r="CW103" s="259"/>
      <c r="CY103" s="259"/>
      <c r="DA103" s="259"/>
      <c r="DB103" s="259"/>
      <c r="DD103" s="259"/>
      <c r="DF103" s="259"/>
      <c r="DG103" s="259"/>
      <c r="DI103" s="259"/>
      <c r="DK103" s="259"/>
      <c r="DL103" s="259"/>
      <c r="DM103" s="259"/>
      <c r="DN103" s="259"/>
      <c r="DO103" s="259"/>
      <c r="DP103" s="259"/>
    </row>
    <row r="104" spans="24:120" hidden="1" x14ac:dyDescent="0.15">
      <c r="CV104" s="259"/>
      <c r="CW104" s="259"/>
      <c r="DA104" s="259"/>
      <c r="DB104" s="259"/>
      <c r="DF104" s="259"/>
      <c r="DG104" s="259"/>
      <c r="DK104" s="259"/>
      <c r="DL104" s="259"/>
      <c r="DN104" s="259"/>
      <c r="DO104" s="259"/>
      <c r="DP104" s="259"/>
    </row>
    <row r="105" spans="24:120" ht="12.75" hidden="1" customHeight="1" x14ac:dyDescent="0.15"/>
  </sheetData>
  <sheetProtection algorithmName="SHA-512" hashValue="bM8aY1cT6FB3Hz2MsDgaJl0+4WiD0izBmFip0V3yEJEol0w8LB9aZvIaDqtSD/uTTO1gnrXntfegjUb5JZOQyw==" saltValue="NhDjuLsUgSJrPXRRVqhXZ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90" zoomScaleNormal="90" zoomScaleSheetLayoutView="55" workbookViewId="0"/>
  </sheetViews>
  <sheetFormatPr defaultColWidth="0" defaultRowHeight="13.5" customHeight="1" zeroHeight="1" x14ac:dyDescent="0.15"/>
  <cols>
    <col min="1" max="116" width="2.625" style="260" customWidth="1"/>
    <col min="117" max="16384" width="9" style="259" hidden="1"/>
  </cols>
  <sheetData>
    <row r="1" spans="2:116"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row>
    <row r="2" spans="2:116" x14ac:dyDescent="0.15"/>
    <row r="3" spans="2:116" x14ac:dyDescent="0.15"/>
    <row r="4" spans="2:116" x14ac:dyDescent="0.15">
      <c r="R4" s="259"/>
      <c r="S4" s="259"/>
      <c r="T4" s="259"/>
      <c r="U4" s="259"/>
      <c r="V4" s="259"/>
      <c r="W4" s="259"/>
      <c r="X4" s="259"/>
      <c r="Y4" s="259"/>
      <c r="Z4" s="259"/>
      <c r="AA4" s="259"/>
      <c r="AB4" s="259"/>
      <c r="AC4" s="259"/>
      <c r="AD4" s="259"/>
      <c r="AE4" s="259"/>
      <c r="AF4" s="259"/>
      <c r="AG4" s="259"/>
      <c r="AH4" s="259"/>
      <c r="AI4" s="259"/>
      <c r="AJ4" s="259"/>
      <c r="AK4" s="259"/>
      <c r="AL4" s="259"/>
      <c r="AM4" s="259"/>
      <c r="AN4" s="259"/>
      <c r="AO4" s="259"/>
      <c r="AP4" s="259"/>
      <c r="AQ4" s="259"/>
      <c r="AR4" s="259"/>
      <c r="AS4" s="259"/>
      <c r="AT4" s="259"/>
      <c r="AU4" s="259"/>
      <c r="AV4" s="259"/>
      <c r="AW4" s="259"/>
      <c r="AX4" s="259"/>
      <c r="AY4" s="259"/>
      <c r="AZ4" s="259"/>
      <c r="BA4" s="259"/>
      <c r="BB4" s="259"/>
      <c r="BC4" s="259"/>
      <c r="BD4" s="259"/>
      <c r="BE4" s="259"/>
      <c r="BF4" s="259"/>
      <c r="BG4" s="259"/>
      <c r="BH4" s="259"/>
      <c r="BI4" s="259"/>
      <c r="BJ4" s="259"/>
      <c r="BK4" s="259"/>
      <c r="BL4" s="259"/>
      <c r="BM4" s="259"/>
      <c r="BN4" s="259"/>
      <c r="BO4" s="259"/>
      <c r="BP4" s="259"/>
      <c r="BQ4" s="259"/>
      <c r="BR4" s="259"/>
      <c r="BS4" s="259"/>
      <c r="BT4" s="259"/>
      <c r="BU4" s="259"/>
      <c r="BV4" s="259"/>
      <c r="BW4" s="259"/>
      <c r="BX4" s="259"/>
      <c r="BY4" s="259"/>
      <c r="BZ4" s="259"/>
      <c r="CA4" s="259"/>
      <c r="CB4" s="259"/>
      <c r="CC4" s="259"/>
      <c r="CD4" s="259"/>
      <c r="CE4" s="259"/>
      <c r="CF4" s="259"/>
      <c r="CG4" s="259"/>
      <c r="CH4" s="259"/>
      <c r="CI4" s="259"/>
      <c r="CJ4" s="259"/>
      <c r="CK4" s="259"/>
      <c r="CL4" s="259"/>
      <c r="CM4" s="259"/>
      <c r="CN4" s="259"/>
      <c r="CO4" s="259"/>
      <c r="CP4" s="259"/>
      <c r="CQ4" s="259"/>
      <c r="CR4" s="259"/>
      <c r="CS4" s="259"/>
      <c r="CT4" s="259"/>
      <c r="CU4" s="259"/>
      <c r="CV4" s="259"/>
      <c r="CW4" s="259"/>
      <c r="CX4" s="259"/>
      <c r="CY4" s="259"/>
      <c r="CZ4" s="259"/>
      <c r="DA4" s="259"/>
      <c r="DB4" s="259"/>
      <c r="DC4" s="259"/>
      <c r="DD4" s="259"/>
      <c r="DE4" s="259"/>
      <c r="DF4" s="259"/>
      <c r="DG4" s="259"/>
      <c r="DH4" s="259"/>
      <c r="DI4" s="259"/>
      <c r="DJ4" s="259"/>
      <c r="DK4" s="259"/>
      <c r="DL4" s="259"/>
    </row>
    <row r="5" spans="2:116" x14ac:dyDescent="0.15">
      <c r="R5" s="259"/>
      <c r="S5" s="259"/>
      <c r="T5" s="259"/>
      <c r="U5" s="259"/>
      <c r="V5" s="259"/>
      <c r="W5" s="259"/>
      <c r="X5" s="259"/>
      <c r="Y5" s="259"/>
      <c r="Z5" s="259"/>
      <c r="AA5" s="259"/>
      <c r="AB5" s="259"/>
      <c r="AC5" s="259"/>
      <c r="AD5" s="259"/>
      <c r="AE5" s="259"/>
      <c r="AF5" s="259"/>
      <c r="AG5" s="259"/>
      <c r="AH5" s="259"/>
      <c r="AI5" s="259"/>
      <c r="AJ5" s="259"/>
      <c r="AK5" s="259"/>
      <c r="AL5" s="259"/>
      <c r="AM5" s="259"/>
      <c r="AN5" s="259"/>
      <c r="AO5" s="259"/>
      <c r="AP5" s="259"/>
      <c r="AQ5" s="259"/>
      <c r="AR5" s="259"/>
      <c r="AS5" s="259"/>
      <c r="AT5" s="259"/>
      <c r="AU5" s="259"/>
      <c r="AV5" s="259"/>
      <c r="AW5" s="259"/>
      <c r="AX5" s="259"/>
      <c r="AY5" s="259"/>
      <c r="AZ5" s="259"/>
      <c r="BA5" s="259"/>
      <c r="BB5" s="259"/>
      <c r="BC5" s="259"/>
      <c r="BD5" s="259"/>
      <c r="BE5" s="259"/>
      <c r="BF5" s="259"/>
      <c r="BG5" s="259"/>
      <c r="BH5" s="259"/>
      <c r="BI5" s="259"/>
      <c r="BJ5" s="259"/>
      <c r="BK5" s="259"/>
      <c r="BL5" s="259"/>
      <c r="BM5" s="259"/>
      <c r="BN5" s="259"/>
      <c r="BO5" s="259"/>
      <c r="BP5" s="259"/>
      <c r="BQ5" s="259"/>
      <c r="BR5" s="259"/>
      <c r="BS5" s="259"/>
      <c r="BT5" s="259"/>
      <c r="BU5" s="259"/>
      <c r="BV5" s="259"/>
      <c r="BW5" s="259"/>
      <c r="BX5" s="259"/>
      <c r="BY5" s="259"/>
      <c r="BZ5" s="259"/>
      <c r="CA5" s="259"/>
      <c r="CB5" s="259"/>
      <c r="CC5" s="259"/>
      <c r="CD5" s="259"/>
      <c r="CE5" s="259"/>
      <c r="CF5" s="259"/>
      <c r="CG5" s="259"/>
      <c r="CH5" s="259"/>
      <c r="CI5" s="259"/>
      <c r="CJ5" s="259"/>
      <c r="CK5" s="259"/>
      <c r="CL5" s="259"/>
      <c r="CM5" s="259"/>
      <c r="CN5" s="259"/>
      <c r="CO5" s="259"/>
      <c r="CP5" s="259"/>
      <c r="CQ5" s="259"/>
      <c r="CR5" s="259"/>
      <c r="CS5" s="259"/>
      <c r="CT5" s="259"/>
      <c r="CU5" s="259"/>
      <c r="CV5" s="259"/>
      <c r="CW5" s="259"/>
      <c r="CX5" s="259"/>
      <c r="CY5" s="259"/>
      <c r="CZ5" s="259"/>
      <c r="DA5" s="259"/>
      <c r="DB5" s="259"/>
      <c r="DC5" s="259"/>
      <c r="DD5" s="259"/>
      <c r="DE5" s="259"/>
      <c r="DF5" s="259"/>
      <c r="DG5" s="259"/>
      <c r="DH5" s="259"/>
      <c r="DI5" s="259"/>
      <c r="DJ5" s="259"/>
      <c r="DK5" s="259"/>
      <c r="DL5" s="259"/>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59"/>
      <c r="J18" s="259"/>
      <c r="K18" s="259"/>
      <c r="L18" s="259"/>
      <c r="M18" s="259"/>
      <c r="N18" s="259"/>
      <c r="O18" s="259"/>
      <c r="P18" s="259"/>
      <c r="Q18" s="259"/>
      <c r="R18" s="259"/>
      <c r="S18" s="259"/>
      <c r="T18" s="259"/>
      <c r="U18" s="259"/>
      <c r="V18" s="259"/>
      <c r="W18" s="259"/>
      <c r="X18" s="259"/>
      <c r="Y18" s="259"/>
      <c r="Z18" s="259"/>
      <c r="AA18" s="259"/>
      <c r="AB18" s="259"/>
      <c r="AC18" s="259"/>
      <c r="AD18" s="259"/>
      <c r="AE18" s="259"/>
      <c r="AF18" s="259"/>
      <c r="AG18" s="259"/>
      <c r="AH18" s="259"/>
      <c r="AI18" s="259"/>
      <c r="AJ18" s="259"/>
      <c r="AK18" s="259"/>
      <c r="AL18" s="259"/>
      <c r="AM18" s="259"/>
      <c r="AN18" s="259"/>
      <c r="AO18" s="259"/>
      <c r="AP18" s="259"/>
      <c r="AQ18" s="259"/>
      <c r="AR18" s="259"/>
      <c r="AS18" s="259"/>
      <c r="AT18" s="259"/>
      <c r="AU18" s="259"/>
      <c r="AV18" s="259"/>
      <c r="AW18" s="259"/>
      <c r="AX18" s="259"/>
      <c r="AY18" s="259"/>
      <c r="AZ18" s="259"/>
      <c r="BA18" s="259"/>
      <c r="BB18" s="259"/>
      <c r="BC18" s="259"/>
      <c r="BD18" s="259"/>
      <c r="BE18" s="259"/>
      <c r="BF18" s="259"/>
      <c r="BG18" s="259"/>
      <c r="BH18" s="259"/>
      <c r="BI18" s="259"/>
      <c r="BJ18" s="259"/>
      <c r="BK18" s="259"/>
      <c r="BL18" s="259"/>
      <c r="BM18" s="259"/>
      <c r="BN18" s="259"/>
      <c r="BO18" s="259"/>
      <c r="BP18" s="259"/>
      <c r="BQ18" s="259"/>
      <c r="BR18" s="259"/>
      <c r="BS18" s="259"/>
      <c r="BT18" s="259"/>
      <c r="BU18" s="259"/>
      <c r="BV18" s="259"/>
      <c r="BW18" s="259"/>
      <c r="BX18" s="259"/>
      <c r="BY18" s="259"/>
      <c r="BZ18" s="259"/>
      <c r="CA18" s="259"/>
      <c r="CB18" s="259"/>
      <c r="CC18" s="259"/>
      <c r="CD18" s="259"/>
      <c r="CE18" s="259"/>
      <c r="CF18" s="259"/>
      <c r="CG18" s="259"/>
      <c r="CH18" s="259"/>
      <c r="CI18" s="259"/>
      <c r="CJ18" s="259"/>
      <c r="CK18" s="259"/>
      <c r="CL18" s="259"/>
      <c r="CM18" s="259"/>
      <c r="CN18" s="259"/>
      <c r="CO18" s="259"/>
      <c r="CP18" s="259"/>
      <c r="CQ18" s="259"/>
      <c r="CR18" s="259"/>
      <c r="CS18" s="259"/>
      <c r="CT18" s="259"/>
      <c r="CU18" s="259"/>
      <c r="CV18" s="259"/>
      <c r="CW18" s="259"/>
      <c r="CX18" s="259"/>
      <c r="CY18" s="259"/>
      <c r="CZ18" s="259"/>
      <c r="DA18" s="259"/>
      <c r="DB18" s="259"/>
      <c r="DC18" s="259"/>
      <c r="DD18" s="259"/>
      <c r="DE18" s="259"/>
      <c r="DF18" s="259"/>
      <c r="DG18" s="259"/>
      <c r="DH18" s="259"/>
      <c r="DI18" s="259"/>
      <c r="DJ18" s="259"/>
      <c r="DK18" s="259"/>
      <c r="DL18" s="259"/>
    </row>
    <row r="19" spans="9:116" x14ac:dyDescent="0.15"/>
    <row r="20" spans="9:116" x14ac:dyDescent="0.15"/>
    <row r="21" spans="9:116" x14ac:dyDescent="0.15">
      <c r="DL21" s="259"/>
    </row>
    <row r="22" spans="9:116" x14ac:dyDescent="0.15">
      <c r="DI22" s="259"/>
      <c r="DJ22" s="259"/>
      <c r="DK22" s="259"/>
      <c r="DL22" s="259"/>
    </row>
    <row r="23" spans="9:116" x14ac:dyDescent="0.15">
      <c r="CY23" s="259"/>
      <c r="CZ23" s="259"/>
      <c r="DA23" s="259"/>
      <c r="DB23" s="259"/>
      <c r="DC23" s="259"/>
      <c r="DD23" s="259"/>
      <c r="DE23" s="259"/>
      <c r="DF23" s="259"/>
      <c r="DG23" s="259"/>
      <c r="DH23" s="259"/>
      <c r="DI23" s="259"/>
      <c r="DJ23" s="259"/>
      <c r="DK23" s="259"/>
      <c r="DL23" s="259"/>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59"/>
      <c r="DA35" s="259"/>
      <c r="DB35" s="259"/>
      <c r="DC35" s="259"/>
      <c r="DD35" s="259"/>
      <c r="DE35" s="259"/>
      <c r="DF35" s="259"/>
      <c r="DG35" s="259"/>
      <c r="DH35" s="259"/>
      <c r="DI35" s="259"/>
      <c r="DJ35" s="259"/>
      <c r="DK35" s="259"/>
      <c r="DL35" s="259"/>
    </row>
    <row r="36" spans="15:116" x14ac:dyDescent="0.15"/>
    <row r="37" spans="15:116" x14ac:dyDescent="0.15">
      <c r="DL37" s="259"/>
    </row>
    <row r="38" spans="15:116" x14ac:dyDescent="0.15">
      <c r="DI38" s="259"/>
      <c r="DJ38" s="259"/>
      <c r="DK38" s="259"/>
      <c r="DL38" s="259"/>
    </row>
    <row r="39" spans="15:116" x14ac:dyDescent="0.15"/>
    <row r="40" spans="15:116" x14ac:dyDescent="0.15"/>
    <row r="41" spans="15:116" x14ac:dyDescent="0.15"/>
    <row r="42" spans="15:116" x14ac:dyDescent="0.15"/>
    <row r="43" spans="15:116" x14ac:dyDescent="0.15">
      <c r="O43" s="259"/>
      <c r="P43" s="259"/>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E43" s="259"/>
      <c r="DF43" s="259"/>
      <c r="DG43" s="259"/>
      <c r="DH43" s="259"/>
      <c r="DI43" s="259"/>
      <c r="DJ43" s="259"/>
      <c r="DK43" s="259"/>
      <c r="DL43" s="259"/>
    </row>
    <row r="44" spans="15:116" x14ac:dyDescent="0.15">
      <c r="DL44" s="259"/>
    </row>
    <row r="45" spans="15:116" x14ac:dyDescent="0.15"/>
    <row r="46" spans="15:116" x14ac:dyDescent="0.15">
      <c r="DA46" s="259"/>
      <c r="DB46" s="259"/>
      <c r="DC46" s="259"/>
      <c r="DD46" s="259"/>
      <c r="DE46" s="259"/>
      <c r="DF46" s="259"/>
      <c r="DG46" s="259"/>
      <c r="DH46" s="259"/>
      <c r="DI46" s="259"/>
      <c r="DJ46" s="259"/>
      <c r="DK46" s="259"/>
      <c r="DL46" s="259"/>
    </row>
    <row r="47" spans="15:116" x14ac:dyDescent="0.15"/>
    <row r="48" spans="15:116" x14ac:dyDescent="0.15"/>
    <row r="49" spans="104:116" x14ac:dyDescent="0.15"/>
    <row r="50" spans="104:116" x14ac:dyDescent="0.15">
      <c r="CZ50" s="259"/>
      <c r="DA50" s="259"/>
      <c r="DB50" s="259"/>
      <c r="DC50" s="259"/>
      <c r="DD50" s="259"/>
      <c r="DE50" s="259"/>
      <c r="DF50" s="259"/>
      <c r="DG50" s="259"/>
      <c r="DH50" s="259"/>
      <c r="DI50" s="259"/>
      <c r="DJ50" s="259"/>
      <c r="DK50" s="259"/>
      <c r="DL50" s="259"/>
    </row>
    <row r="51" spans="104:116" x14ac:dyDescent="0.15"/>
    <row r="52" spans="104:116" x14ac:dyDescent="0.15"/>
    <row r="53" spans="104:116" x14ac:dyDescent="0.15">
      <c r="DL53" s="259"/>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59"/>
      <c r="DD67" s="259"/>
      <c r="DE67" s="259"/>
      <c r="DF67" s="259"/>
      <c r="DG67" s="259"/>
      <c r="DH67" s="259"/>
      <c r="DI67" s="259"/>
      <c r="DJ67" s="259"/>
      <c r="DK67" s="259"/>
      <c r="DL67" s="259"/>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vWndmvLKCgJOBYnhaYhC0KZ+R60s+7lsUnNb1zCPFtLfby1RIwXustDjAycfs9qZ1CXnrqkX+6Hs8nTCli8SyA==" saltValue="Gqo3ut5RaTPn73Bg8Fs6Ng=="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61" customWidth="1"/>
    <col min="37" max="44" width="17" style="261" customWidth="1"/>
    <col min="45" max="45" width="6.125" style="268" customWidth="1"/>
    <col min="46" max="46" width="3" style="266" customWidth="1"/>
    <col min="47" max="47" width="19.125" style="261" hidden="1" customWidth="1"/>
    <col min="48" max="52" width="12.625" style="261" hidden="1" customWidth="1"/>
    <col min="53" max="16384" width="8.625" style="261" hidden="1"/>
  </cols>
  <sheetData>
    <row r="1" spans="1:46" x14ac:dyDescent="0.15">
      <c r="AS1" s="262"/>
      <c r="AT1" s="262"/>
    </row>
    <row r="2" spans="1:46" x14ac:dyDescent="0.15">
      <c r="AS2" s="262"/>
      <c r="AT2" s="262"/>
    </row>
    <row r="3" spans="1:46" x14ac:dyDescent="0.15">
      <c r="AS3" s="262"/>
      <c r="AT3" s="262"/>
    </row>
    <row r="4" spans="1:46" x14ac:dyDescent="0.15">
      <c r="AS4" s="262"/>
      <c r="AT4" s="262"/>
    </row>
    <row r="5" spans="1:46" ht="17.25" x14ac:dyDescent="0.15">
      <c r="A5" s="263" t="s">
        <v>478</v>
      </c>
      <c r="B5" s="264"/>
      <c r="C5" s="264"/>
      <c r="D5" s="264"/>
      <c r="E5" s="264"/>
      <c r="F5" s="264"/>
      <c r="G5" s="264"/>
      <c r="H5" s="264"/>
      <c r="I5" s="264"/>
      <c r="J5" s="264"/>
      <c r="K5" s="264"/>
      <c r="L5" s="264"/>
      <c r="M5" s="264"/>
      <c r="N5" s="264"/>
      <c r="O5" s="264"/>
      <c r="P5" s="264"/>
      <c r="Q5" s="264"/>
      <c r="R5" s="264"/>
      <c r="S5" s="264"/>
      <c r="T5" s="264"/>
      <c r="U5" s="264"/>
      <c r="V5" s="264"/>
      <c r="W5" s="264"/>
      <c r="X5" s="264"/>
      <c r="Y5" s="264"/>
      <c r="Z5" s="264"/>
      <c r="AA5" s="264"/>
      <c r="AB5" s="264"/>
      <c r="AC5" s="264"/>
      <c r="AD5" s="264"/>
      <c r="AE5" s="264"/>
      <c r="AF5" s="264"/>
      <c r="AG5" s="264"/>
      <c r="AH5" s="264"/>
      <c r="AI5" s="264"/>
      <c r="AJ5" s="264"/>
      <c r="AK5" s="264"/>
      <c r="AL5" s="264"/>
      <c r="AM5" s="264"/>
      <c r="AN5" s="264"/>
      <c r="AO5" s="264"/>
      <c r="AP5" s="264"/>
      <c r="AQ5" s="264"/>
      <c r="AR5" s="264"/>
      <c r="AS5" s="265"/>
    </row>
    <row r="6" spans="1:46" x14ac:dyDescent="0.15">
      <c r="A6" s="266"/>
      <c r="B6" s="262"/>
      <c r="C6" s="262"/>
      <c r="D6" s="262"/>
      <c r="E6" s="262"/>
      <c r="F6" s="262"/>
      <c r="G6" s="262"/>
      <c r="H6" s="262"/>
      <c r="I6" s="262"/>
      <c r="J6" s="262"/>
      <c r="K6" s="262"/>
      <c r="L6" s="262"/>
      <c r="M6" s="262"/>
      <c r="N6" s="262"/>
      <c r="O6" s="262"/>
      <c r="P6" s="262"/>
      <c r="Q6" s="262"/>
      <c r="R6" s="262"/>
      <c r="S6" s="262"/>
      <c r="T6" s="262"/>
      <c r="U6" s="262"/>
      <c r="V6" s="262"/>
      <c r="W6" s="262"/>
      <c r="X6" s="262"/>
      <c r="Y6" s="262"/>
      <c r="Z6" s="262"/>
      <c r="AA6" s="262"/>
      <c r="AB6" s="262"/>
      <c r="AC6" s="262"/>
      <c r="AD6" s="262"/>
      <c r="AE6" s="262"/>
      <c r="AF6" s="262"/>
      <c r="AG6" s="262"/>
      <c r="AH6" s="262"/>
      <c r="AI6" s="262"/>
      <c r="AJ6" s="262"/>
      <c r="AK6" s="267" t="s">
        <v>479</v>
      </c>
      <c r="AL6" s="267"/>
      <c r="AM6" s="267"/>
      <c r="AN6" s="267"/>
      <c r="AO6" s="262"/>
      <c r="AP6" s="262"/>
      <c r="AQ6" s="262"/>
      <c r="AR6" s="262"/>
    </row>
    <row r="7" spans="1:46" ht="13.5" customHeight="1" x14ac:dyDescent="0.15">
      <c r="A7" s="266"/>
      <c r="B7" s="262"/>
      <c r="C7" s="262"/>
      <c r="D7" s="262"/>
      <c r="E7" s="262"/>
      <c r="F7" s="262"/>
      <c r="G7" s="262"/>
      <c r="H7" s="262"/>
      <c r="I7" s="262"/>
      <c r="J7" s="262"/>
      <c r="K7" s="262"/>
      <c r="L7" s="262"/>
      <c r="M7" s="262"/>
      <c r="N7" s="262"/>
      <c r="O7" s="262"/>
      <c r="P7" s="262"/>
      <c r="Q7" s="262"/>
      <c r="R7" s="262"/>
      <c r="S7" s="262"/>
      <c r="T7" s="262"/>
      <c r="U7" s="262"/>
      <c r="V7" s="262"/>
      <c r="W7" s="262"/>
      <c r="X7" s="262"/>
      <c r="Y7" s="262"/>
      <c r="Z7" s="262"/>
      <c r="AA7" s="262"/>
      <c r="AB7" s="262"/>
      <c r="AC7" s="262"/>
      <c r="AD7" s="262"/>
      <c r="AE7" s="262"/>
      <c r="AF7" s="262"/>
      <c r="AG7" s="262"/>
      <c r="AH7" s="262"/>
      <c r="AI7" s="262"/>
      <c r="AJ7" s="262"/>
      <c r="AK7" s="269"/>
      <c r="AL7" s="270"/>
      <c r="AM7" s="270"/>
      <c r="AN7" s="271"/>
      <c r="AO7" s="1114" t="s">
        <v>480</v>
      </c>
      <c r="AP7" s="272"/>
      <c r="AQ7" s="273" t="s">
        <v>481</v>
      </c>
      <c r="AR7" s="274"/>
    </row>
    <row r="8" spans="1:46" x14ac:dyDescent="0.15">
      <c r="A8" s="266"/>
      <c r="B8" s="262"/>
      <c r="C8" s="262"/>
      <c r="D8" s="262"/>
      <c r="E8" s="262"/>
      <c r="F8" s="262"/>
      <c r="G8" s="262"/>
      <c r="H8" s="262"/>
      <c r="I8" s="262"/>
      <c r="J8" s="262"/>
      <c r="K8" s="262"/>
      <c r="L8" s="262"/>
      <c r="M8" s="262"/>
      <c r="N8" s="262"/>
      <c r="O8" s="262"/>
      <c r="P8" s="262"/>
      <c r="Q8" s="262"/>
      <c r="R8" s="262"/>
      <c r="S8" s="262"/>
      <c r="T8" s="262"/>
      <c r="U8" s="262"/>
      <c r="V8" s="262"/>
      <c r="W8" s="262"/>
      <c r="X8" s="262"/>
      <c r="Y8" s="262"/>
      <c r="Z8" s="262"/>
      <c r="AA8" s="262"/>
      <c r="AB8" s="262"/>
      <c r="AC8" s="262"/>
      <c r="AD8" s="262"/>
      <c r="AE8" s="262"/>
      <c r="AF8" s="262"/>
      <c r="AG8" s="262"/>
      <c r="AH8" s="262"/>
      <c r="AI8" s="262"/>
      <c r="AJ8" s="262"/>
      <c r="AK8" s="275"/>
      <c r="AL8" s="276"/>
      <c r="AM8" s="276"/>
      <c r="AN8" s="277"/>
      <c r="AO8" s="1115"/>
      <c r="AP8" s="278" t="s">
        <v>482</v>
      </c>
      <c r="AQ8" s="279" t="s">
        <v>483</v>
      </c>
      <c r="AR8" s="280" t="s">
        <v>484</v>
      </c>
    </row>
    <row r="9" spans="1:46" x14ac:dyDescent="0.15">
      <c r="A9" s="266"/>
      <c r="B9" s="262"/>
      <c r="C9" s="262"/>
      <c r="D9" s="262"/>
      <c r="E9" s="262"/>
      <c r="F9" s="262"/>
      <c r="G9" s="262"/>
      <c r="H9" s="262"/>
      <c r="I9" s="262"/>
      <c r="J9" s="262"/>
      <c r="K9" s="262"/>
      <c r="L9" s="262"/>
      <c r="M9" s="262"/>
      <c r="N9" s="262"/>
      <c r="O9" s="262"/>
      <c r="P9" s="262"/>
      <c r="Q9" s="262"/>
      <c r="R9" s="262"/>
      <c r="S9" s="262"/>
      <c r="T9" s="262"/>
      <c r="U9" s="262"/>
      <c r="V9" s="262"/>
      <c r="W9" s="262"/>
      <c r="X9" s="262"/>
      <c r="Y9" s="262"/>
      <c r="Z9" s="262"/>
      <c r="AA9" s="262"/>
      <c r="AB9" s="262"/>
      <c r="AC9" s="262"/>
      <c r="AD9" s="262"/>
      <c r="AE9" s="262"/>
      <c r="AF9" s="262"/>
      <c r="AG9" s="262"/>
      <c r="AH9" s="262"/>
      <c r="AI9" s="262"/>
      <c r="AJ9" s="262"/>
      <c r="AK9" s="1116" t="s">
        <v>485</v>
      </c>
      <c r="AL9" s="1117"/>
      <c r="AM9" s="1117"/>
      <c r="AN9" s="1118"/>
      <c r="AO9" s="281">
        <v>532436</v>
      </c>
      <c r="AP9" s="281">
        <v>228024</v>
      </c>
      <c r="AQ9" s="282">
        <v>243450</v>
      </c>
      <c r="AR9" s="283">
        <v>-6.3</v>
      </c>
    </row>
    <row r="10" spans="1:46" ht="13.5" customHeight="1" x14ac:dyDescent="0.15">
      <c r="A10" s="266"/>
      <c r="B10" s="262"/>
      <c r="C10" s="262"/>
      <c r="D10" s="262"/>
      <c r="E10" s="262"/>
      <c r="F10" s="262"/>
      <c r="G10" s="262"/>
      <c r="H10" s="262"/>
      <c r="I10" s="262"/>
      <c r="J10" s="262"/>
      <c r="K10" s="262"/>
      <c r="L10" s="262"/>
      <c r="M10" s="262"/>
      <c r="N10" s="262"/>
      <c r="O10" s="262"/>
      <c r="P10" s="262"/>
      <c r="Q10" s="262"/>
      <c r="R10" s="262"/>
      <c r="S10" s="262"/>
      <c r="T10" s="262"/>
      <c r="U10" s="262"/>
      <c r="V10" s="262"/>
      <c r="W10" s="262"/>
      <c r="X10" s="262"/>
      <c r="Y10" s="262"/>
      <c r="Z10" s="262"/>
      <c r="AA10" s="262"/>
      <c r="AB10" s="262"/>
      <c r="AC10" s="262"/>
      <c r="AD10" s="262"/>
      <c r="AE10" s="262"/>
      <c r="AF10" s="262"/>
      <c r="AG10" s="262"/>
      <c r="AH10" s="262"/>
      <c r="AI10" s="262"/>
      <c r="AJ10" s="262"/>
      <c r="AK10" s="1116" t="s">
        <v>486</v>
      </c>
      <c r="AL10" s="1117"/>
      <c r="AM10" s="1117"/>
      <c r="AN10" s="1118"/>
      <c r="AO10" s="284">
        <v>93873</v>
      </c>
      <c r="AP10" s="284">
        <v>40203</v>
      </c>
      <c r="AQ10" s="285">
        <v>36828</v>
      </c>
      <c r="AR10" s="286">
        <v>9.1999999999999993</v>
      </c>
    </row>
    <row r="11" spans="1:46" ht="13.5" customHeight="1" x14ac:dyDescent="0.15">
      <c r="A11" s="266"/>
      <c r="B11" s="262"/>
      <c r="C11" s="262"/>
      <c r="D11" s="262"/>
      <c r="E11" s="262"/>
      <c r="F11" s="262"/>
      <c r="G11" s="262"/>
      <c r="H11" s="262"/>
      <c r="I11" s="262"/>
      <c r="J11" s="262"/>
      <c r="K11" s="262"/>
      <c r="L11" s="262"/>
      <c r="M11" s="262"/>
      <c r="N11" s="262"/>
      <c r="O11" s="262"/>
      <c r="P11" s="262"/>
      <c r="Q11" s="262"/>
      <c r="R11" s="262"/>
      <c r="S11" s="262"/>
      <c r="T11" s="262"/>
      <c r="U11" s="262"/>
      <c r="V11" s="262"/>
      <c r="W11" s="262"/>
      <c r="X11" s="262"/>
      <c r="Y11" s="262"/>
      <c r="Z11" s="262"/>
      <c r="AA11" s="262"/>
      <c r="AB11" s="262"/>
      <c r="AC11" s="262"/>
      <c r="AD11" s="262"/>
      <c r="AE11" s="262"/>
      <c r="AF11" s="262"/>
      <c r="AG11" s="262"/>
      <c r="AH11" s="262"/>
      <c r="AI11" s="262"/>
      <c r="AJ11" s="262"/>
      <c r="AK11" s="1116" t="s">
        <v>487</v>
      </c>
      <c r="AL11" s="1117"/>
      <c r="AM11" s="1117"/>
      <c r="AN11" s="1118"/>
      <c r="AO11" s="284" t="s">
        <v>488</v>
      </c>
      <c r="AP11" s="284" t="s">
        <v>488</v>
      </c>
      <c r="AQ11" s="285">
        <v>2575</v>
      </c>
      <c r="AR11" s="286" t="s">
        <v>488</v>
      </c>
    </row>
    <row r="12" spans="1:46" ht="13.5" customHeight="1" x14ac:dyDescent="0.15">
      <c r="A12" s="266"/>
      <c r="B12" s="262"/>
      <c r="C12" s="262"/>
      <c r="D12" s="262"/>
      <c r="E12" s="262"/>
      <c r="F12" s="262"/>
      <c r="G12" s="262"/>
      <c r="H12" s="262"/>
      <c r="I12" s="262"/>
      <c r="J12" s="262"/>
      <c r="K12" s="262"/>
      <c r="L12" s="262"/>
      <c r="M12" s="262"/>
      <c r="N12" s="262"/>
      <c r="O12" s="262"/>
      <c r="P12" s="262"/>
      <c r="Q12" s="262"/>
      <c r="R12" s="262"/>
      <c r="S12" s="262"/>
      <c r="T12" s="262"/>
      <c r="U12" s="262"/>
      <c r="V12" s="262"/>
      <c r="W12" s="262"/>
      <c r="X12" s="262"/>
      <c r="Y12" s="262"/>
      <c r="Z12" s="262"/>
      <c r="AA12" s="262"/>
      <c r="AB12" s="262"/>
      <c r="AC12" s="262"/>
      <c r="AD12" s="262"/>
      <c r="AE12" s="262"/>
      <c r="AF12" s="262"/>
      <c r="AG12" s="262"/>
      <c r="AH12" s="262"/>
      <c r="AI12" s="262"/>
      <c r="AJ12" s="262"/>
      <c r="AK12" s="1116" t="s">
        <v>489</v>
      </c>
      <c r="AL12" s="1117"/>
      <c r="AM12" s="1117"/>
      <c r="AN12" s="1118"/>
      <c r="AO12" s="284" t="s">
        <v>488</v>
      </c>
      <c r="AP12" s="284" t="s">
        <v>488</v>
      </c>
      <c r="AQ12" s="285" t="s">
        <v>488</v>
      </c>
      <c r="AR12" s="286" t="s">
        <v>488</v>
      </c>
    </row>
    <row r="13" spans="1:46" ht="13.5" customHeight="1" x14ac:dyDescent="0.15">
      <c r="A13" s="266"/>
      <c r="B13" s="262"/>
      <c r="C13" s="262"/>
      <c r="D13" s="262"/>
      <c r="E13" s="262"/>
      <c r="F13" s="262"/>
      <c r="G13" s="262"/>
      <c r="H13" s="262"/>
      <c r="I13" s="262"/>
      <c r="J13" s="262"/>
      <c r="K13" s="262"/>
      <c r="L13" s="262"/>
      <c r="M13" s="262"/>
      <c r="N13" s="262"/>
      <c r="O13" s="262"/>
      <c r="P13" s="262"/>
      <c r="Q13" s="262"/>
      <c r="R13" s="262"/>
      <c r="S13" s="262"/>
      <c r="T13" s="262"/>
      <c r="U13" s="262"/>
      <c r="V13" s="262"/>
      <c r="W13" s="262"/>
      <c r="X13" s="262"/>
      <c r="Y13" s="262"/>
      <c r="Z13" s="262"/>
      <c r="AA13" s="262"/>
      <c r="AB13" s="262"/>
      <c r="AC13" s="262"/>
      <c r="AD13" s="262"/>
      <c r="AE13" s="262"/>
      <c r="AF13" s="262"/>
      <c r="AG13" s="262"/>
      <c r="AH13" s="262"/>
      <c r="AI13" s="262"/>
      <c r="AJ13" s="262"/>
      <c r="AK13" s="1116" t="s">
        <v>490</v>
      </c>
      <c r="AL13" s="1117"/>
      <c r="AM13" s="1117"/>
      <c r="AN13" s="1118"/>
      <c r="AO13" s="284">
        <v>19424</v>
      </c>
      <c r="AP13" s="284">
        <v>8319</v>
      </c>
      <c r="AQ13" s="285">
        <v>11862</v>
      </c>
      <c r="AR13" s="286">
        <v>-29.9</v>
      </c>
    </row>
    <row r="14" spans="1:46" ht="13.5" customHeight="1" x14ac:dyDescent="0.15">
      <c r="A14" s="266"/>
      <c r="B14" s="262"/>
      <c r="C14" s="262"/>
      <c r="D14" s="262"/>
      <c r="E14" s="262"/>
      <c r="F14" s="262"/>
      <c r="G14" s="262"/>
      <c r="H14" s="262"/>
      <c r="I14" s="262"/>
      <c r="J14" s="262"/>
      <c r="K14" s="262"/>
      <c r="L14" s="262"/>
      <c r="M14" s="262"/>
      <c r="N14" s="262"/>
      <c r="O14" s="262"/>
      <c r="P14" s="262"/>
      <c r="Q14" s="262"/>
      <c r="R14" s="262"/>
      <c r="S14" s="262"/>
      <c r="T14" s="262"/>
      <c r="U14" s="262"/>
      <c r="V14" s="262"/>
      <c r="W14" s="262"/>
      <c r="X14" s="262"/>
      <c r="Y14" s="262"/>
      <c r="Z14" s="262"/>
      <c r="AA14" s="262"/>
      <c r="AB14" s="262"/>
      <c r="AC14" s="262"/>
      <c r="AD14" s="262"/>
      <c r="AE14" s="262"/>
      <c r="AF14" s="262"/>
      <c r="AG14" s="262"/>
      <c r="AH14" s="262"/>
      <c r="AI14" s="262"/>
      <c r="AJ14" s="262"/>
      <c r="AK14" s="1116" t="s">
        <v>491</v>
      </c>
      <c r="AL14" s="1117"/>
      <c r="AM14" s="1117"/>
      <c r="AN14" s="1118"/>
      <c r="AO14" s="284">
        <v>41658</v>
      </c>
      <c r="AP14" s="284">
        <v>17841</v>
      </c>
      <c r="AQ14" s="285">
        <v>4647</v>
      </c>
      <c r="AR14" s="286">
        <v>283.89999999999998</v>
      </c>
    </row>
    <row r="15" spans="1:46" ht="13.5" customHeight="1" x14ac:dyDescent="0.15">
      <c r="A15" s="266"/>
      <c r="B15" s="262"/>
      <c r="C15" s="262"/>
      <c r="D15" s="262"/>
      <c r="E15" s="262"/>
      <c r="F15" s="262"/>
      <c r="G15" s="262"/>
      <c r="H15" s="262"/>
      <c r="I15" s="262"/>
      <c r="J15" s="262"/>
      <c r="K15" s="262"/>
      <c r="L15" s="262"/>
      <c r="M15" s="262"/>
      <c r="N15" s="262"/>
      <c r="O15" s="262"/>
      <c r="P15" s="262"/>
      <c r="Q15" s="262"/>
      <c r="R15" s="262"/>
      <c r="S15" s="262"/>
      <c r="T15" s="262"/>
      <c r="U15" s="262"/>
      <c r="V15" s="262"/>
      <c r="W15" s="262"/>
      <c r="X15" s="262"/>
      <c r="Y15" s="262"/>
      <c r="Z15" s="262"/>
      <c r="AA15" s="262"/>
      <c r="AB15" s="262"/>
      <c r="AC15" s="262"/>
      <c r="AD15" s="262"/>
      <c r="AE15" s="262"/>
      <c r="AF15" s="262"/>
      <c r="AG15" s="262"/>
      <c r="AH15" s="262"/>
      <c r="AI15" s="262"/>
      <c r="AJ15" s="262"/>
      <c r="AK15" s="1119" t="s">
        <v>492</v>
      </c>
      <c r="AL15" s="1120"/>
      <c r="AM15" s="1120"/>
      <c r="AN15" s="1121"/>
      <c r="AO15" s="284">
        <v>-27562</v>
      </c>
      <c r="AP15" s="284">
        <v>-11804</v>
      </c>
      <c r="AQ15" s="285">
        <v>-13358</v>
      </c>
      <c r="AR15" s="286">
        <v>-11.6</v>
      </c>
    </row>
    <row r="16" spans="1:46" x14ac:dyDescent="0.15">
      <c r="A16" s="266"/>
      <c r="B16" s="262"/>
      <c r="C16" s="262"/>
      <c r="D16" s="262"/>
      <c r="E16" s="262"/>
      <c r="F16" s="262"/>
      <c r="G16" s="262"/>
      <c r="H16" s="262"/>
      <c r="I16" s="262"/>
      <c r="J16" s="262"/>
      <c r="K16" s="262"/>
      <c r="L16" s="262"/>
      <c r="M16" s="262"/>
      <c r="N16" s="262"/>
      <c r="O16" s="262"/>
      <c r="P16" s="262"/>
      <c r="Q16" s="262"/>
      <c r="R16" s="262"/>
      <c r="S16" s="262"/>
      <c r="T16" s="262"/>
      <c r="U16" s="262"/>
      <c r="V16" s="262"/>
      <c r="W16" s="262"/>
      <c r="X16" s="262"/>
      <c r="Y16" s="262"/>
      <c r="Z16" s="262"/>
      <c r="AA16" s="262"/>
      <c r="AB16" s="262"/>
      <c r="AC16" s="262"/>
      <c r="AD16" s="262"/>
      <c r="AE16" s="262"/>
      <c r="AF16" s="262"/>
      <c r="AG16" s="262"/>
      <c r="AH16" s="262"/>
      <c r="AI16" s="262"/>
      <c r="AJ16" s="262"/>
      <c r="AK16" s="1119" t="s">
        <v>178</v>
      </c>
      <c r="AL16" s="1120"/>
      <c r="AM16" s="1120"/>
      <c r="AN16" s="1121"/>
      <c r="AO16" s="284">
        <v>659829</v>
      </c>
      <c r="AP16" s="284">
        <v>282582</v>
      </c>
      <c r="AQ16" s="285">
        <v>286004</v>
      </c>
      <c r="AR16" s="286">
        <v>-1.2</v>
      </c>
    </row>
    <row r="17" spans="1:46" x14ac:dyDescent="0.15">
      <c r="A17" s="266"/>
      <c r="B17" s="262"/>
      <c r="C17" s="262"/>
      <c r="D17" s="262"/>
      <c r="E17" s="262"/>
      <c r="F17" s="262"/>
      <c r="G17" s="262"/>
      <c r="H17" s="262"/>
      <c r="I17" s="262"/>
      <c r="J17" s="262"/>
      <c r="K17" s="262"/>
      <c r="L17" s="262"/>
      <c r="M17" s="262"/>
      <c r="N17" s="262"/>
      <c r="O17" s="262"/>
      <c r="P17" s="262"/>
      <c r="Q17" s="262"/>
      <c r="R17" s="262"/>
      <c r="S17" s="262"/>
      <c r="T17" s="262"/>
      <c r="U17" s="262"/>
      <c r="V17" s="262"/>
      <c r="W17" s="262"/>
      <c r="X17" s="262"/>
      <c r="Y17" s="262"/>
      <c r="Z17" s="262"/>
      <c r="AA17" s="262"/>
      <c r="AB17" s="262"/>
      <c r="AC17" s="262"/>
      <c r="AD17" s="262"/>
      <c r="AE17" s="262"/>
      <c r="AF17" s="262"/>
      <c r="AG17" s="262"/>
      <c r="AH17" s="262"/>
      <c r="AI17" s="262"/>
      <c r="AJ17" s="262"/>
      <c r="AK17" s="262"/>
      <c r="AL17" s="262"/>
      <c r="AM17" s="262"/>
      <c r="AN17" s="262"/>
      <c r="AO17" s="262"/>
      <c r="AP17" s="262"/>
      <c r="AQ17" s="262"/>
      <c r="AR17" s="287"/>
    </row>
    <row r="18" spans="1:46" x14ac:dyDescent="0.15">
      <c r="A18" s="266"/>
      <c r="B18" s="262"/>
      <c r="C18" s="262"/>
      <c r="D18" s="262"/>
      <c r="E18" s="262"/>
      <c r="F18" s="262"/>
      <c r="G18" s="262"/>
      <c r="H18" s="262"/>
      <c r="I18" s="262"/>
      <c r="J18" s="262"/>
      <c r="K18" s="262"/>
      <c r="L18" s="262"/>
      <c r="M18" s="262"/>
      <c r="N18" s="262"/>
      <c r="O18" s="262"/>
      <c r="P18" s="262"/>
      <c r="Q18" s="262"/>
      <c r="R18" s="262"/>
      <c r="S18" s="262"/>
      <c r="T18" s="262"/>
      <c r="U18" s="262"/>
      <c r="V18" s="262"/>
      <c r="W18" s="262"/>
      <c r="X18" s="262"/>
      <c r="Y18" s="262"/>
      <c r="Z18" s="262"/>
      <c r="AA18" s="262"/>
      <c r="AB18" s="262"/>
      <c r="AC18" s="262"/>
      <c r="AD18" s="262"/>
      <c r="AE18" s="262"/>
      <c r="AF18" s="262"/>
      <c r="AG18" s="262"/>
      <c r="AH18" s="262"/>
      <c r="AI18" s="262"/>
      <c r="AJ18" s="262"/>
      <c r="AK18" s="262"/>
      <c r="AL18" s="262"/>
      <c r="AM18" s="262"/>
      <c r="AN18" s="262"/>
      <c r="AO18" s="262"/>
      <c r="AP18" s="262"/>
      <c r="AQ18" s="288"/>
      <c r="AR18" s="288"/>
    </row>
    <row r="19" spans="1:46" x14ac:dyDescent="0.15">
      <c r="A19" s="266"/>
      <c r="B19" s="262"/>
      <c r="C19" s="262"/>
      <c r="D19" s="262"/>
      <c r="E19" s="262"/>
      <c r="F19" s="262"/>
      <c r="G19" s="262"/>
      <c r="H19" s="262"/>
      <c r="I19" s="262"/>
      <c r="J19" s="262"/>
      <c r="K19" s="262"/>
      <c r="L19" s="262"/>
      <c r="M19" s="262"/>
      <c r="N19" s="262"/>
      <c r="O19" s="262"/>
      <c r="P19" s="262"/>
      <c r="Q19" s="262"/>
      <c r="R19" s="262"/>
      <c r="S19" s="262"/>
      <c r="T19" s="262"/>
      <c r="U19" s="262"/>
      <c r="V19" s="262"/>
      <c r="W19" s="262"/>
      <c r="X19" s="262"/>
      <c r="Y19" s="262"/>
      <c r="Z19" s="262"/>
      <c r="AA19" s="262"/>
      <c r="AB19" s="262"/>
      <c r="AC19" s="262"/>
      <c r="AD19" s="262"/>
      <c r="AE19" s="262"/>
      <c r="AF19" s="262"/>
      <c r="AG19" s="262"/>
      <c r="AH19" s="262"/>
      <c r="AI19" s="262"/>
      <c r="AJ19" s="262"/>
      <c r="AK19" s="262" t="s">
        <v>493</v>
      </c>
      <c r="AL19" s="262"/>
      <c r="AM19" s="262"/>
      <c r="AN19" s="262"/>
      <c r="AO19" s="262"/>
      <c r="AP19" s="262"/>
      <c r="AQ19" s="262"/>
      <c r="AR19" s="262"/>
    </row>
    <row r="20" spans="1:46" x14ac:dyDescent="0.15">
      <c r="A20" s="266"/>
      <c r="B20" s="262"/>
      <c r="C20" s="262"/>
      <c r="D20" s="262"/>
      <c r="E20" s="262"/>
      <c r="F20" s="262"/>
      <c r="G20" s="262"/>
      <c r="H20" s="262"/>
      <c r="I20" s="262"/>
      <c r="J20" s="262"/>
      <c r="K20" s="262"/>
      <c r="L20" s="262"/>
      <c r="M20" s="262"/>
      <c r="N20" s="262"/>
      <c r="O20" s="262"/>
      <c r="P20" s="262"/>
      <c r="Q20" s="262"/>
      <c r="R20" s="262"/>
      <c r="S20" s="262"/>
      <c r="T20" s="262"/>
      <c r="U20" s="262"/>
      <c r="V20" s="262"/>
      <c r="W20" s="262"/>
      <c r="X20" s="262"/>
      <c r="Y20" s="262"/>
      <c r="Z20" s="262"/>
      <c r="AA20" s="262"/>
      <c r="AB20" s="262"/>
      <c r="AC20" s="262"/>
      <c r="AD20" s="262"/>
      <c r="AE20" s="262"/>
      <c r="AF20" s="262"/>
      <c r="AG20" s="262"/>
      <c r="AH20" s="262"/>
      <c r="AI20" s="262"/>
      <c r="AJ20" s="262"/>
      <c r="AK20" s="289"/>
      <c r="AL20" s="290"/>
      <c r="AM20" s="290"/>
      <c r="AN20" s="291"/>
      <c r="AO20" s="292" t="s">
        <v>494</v>
      </c>
      <c r="AP20" s="293" t="s">
        <v>495</v>
      </c>
      <c r="AQ20" s="294" t="s">
        <v>496</v>
      </c>
      <c r="AR20" s="295"/>
    </row>
    <row r="21" spans="1:46" s="301" customFormat="1" x14ac:dyDescent="0.15">
      <c r="A21" s="296"/>
      <c r="B21" s="267"/>
      <c r="C21" s="267"/>
      <c r="D21" s="267"/>
      <c r="E21" s="267"/>
      <c r="F21" s="267"/>
      <c r="G21" s="267"/>
      <c r="H21" s="267"/>
      <c r="I21" s="267"/>
      <c r="J21" s="267"/>
      <c r="K21" s="267"/>
      <c r="L21" s="267"/>
      <c r="M21" s="267"/>
      <c r="N21" s="267"/>
      <c r="O21" s="267"/>
      <c r="P21" s="267"/>
      <c r="Q21" s="267"/>
      <c r="R21" s="267"/>
      <c r="S21" s="267"/>
      <c r="T21" s="267"/>
      <c r="U21" s="267"/>
      <c r="V21" s="267"/>
      <c r="W21" s="267"/>
      <c r="X21" s="267"/>
      <c r="Y21" s="267"/>
      <c r="Z21" s="267"/>
      <c r="AA21" s="267"/>
      <c r="AB21" s="267"/>
      <c r="AC21" s="267"/>
      <c r="AD21" s="267"/>
      <c r="AE21" s="267"/>
      <c r="AF21" s="267"/>
      <c r="AG21" s="267"/>
      <c r="AH21" s="267"/>
      <c r="AI21" s="267"/>
      <c r="AJ21" s="267"/>
      <c r="AK21" s="1122" t="s">
        <v>497</v>
      </c>
      <c r="AL21" s="1123"/>
      <c r="AM21" s="1123"/>
      <c r="AN21" s="1124"/>
      <c r="AO21" s="297">
        <v>28.27</v>
      </c>
      <c r="AP21" s="298">
        <v>24.25</v>
      </c>
      <c r="AQ21" s="299">
        <v>4.0199999999999996</v>
      </c>
      <c r="AR21" s="267"/>
      <c r="AS21" s="300"/>
      <c r="AT21" s="296"/>
    </row>
    <row r="22" spans="1:46" s="301" customFormat="1" x14ac:dyDescent="0.15">
      <c r="A22" s="296"/>
      <c r="B22" s="267"/>
      <c r="C22" s="267"/>
      <c r="D22" s="267"/>
      <c r="E22" s="267"/>
      <c r="F22" s="267"/>
      <c r="G22" s="267"/>
      <c r="H22" s="267"/>
      <c r="I22" s="267"/>
      <c r="J22" s="267"/>
      <c r="K22" s="267"/>
      <c r="L22" s="267"/>
      <c r="M22" s="267"/>
      <c r="N22" s="267"/>
      <c r="O22" s="267"/>
      <c r="P22" s="267"/>
      <c r="Q22" s="267"/>
      <c r="R22" s="267"/>
      <c r="S22" s="267"/>
      <c r="T22" s="267"/>
      <c r="U22" s="267"/>
      <c r="V22" s="267"/>
      <c r="W22" s="267"/>
      <c r="X22" s="267"/>
      <c r="Y22" s="267"/>
      <c r="Z22" s="267"/>
      <c r="AA22" s="267"/>
      <c r="AB22" s="267"/>
      <c r="AC22" s="267"/>
      <c r="AD22" s="267"/>
      <c r="AE22" s="267"/>
      <c r="AF22" s="267"/>
      <c r="AG22" s="267"/>
      <c r="AH22" s="267"/>
      <c r="AI22" s="267"/>
      <c r="AJ22" s="267"/>
      <c r="AK22" s="1122" t="s">
        <v>498</v>
      </c>
      <c r="AL22" s="1123"/>
      <c r="AM22" s="1123"/>
      <c r="AN22" s="1124"/>
      <c r="AO22" s="302">
        <v>96.8</v>
      </c>
      <c r="AP22" s="303">
        <v>95.4</v>
      </c>
      <c r="AQ22" s="304">
        <v>1.4</v>
      </c>
      <c r="AR22" s="288"/>
      <c r="AS22" s="300"/>
      <c r="AT22" s="296"/>
    </row>
    <row r="23" spans="1:46" s="301" customFormat="1" x14ac:dyDescent="0.15">
      <c r="A23" s="296"/>
      <c r="B23" s="267"/>
      <c r="C23" s="267"/>
      <c r="D23" s="267"/>
      <c r="E23" s="267"/>
      <c r="F23" s="267"/>
      <c r="G23" s="267"/>
      <c r="H23" s="267"/>
      <c r="I23" s="267"/>
      <c r="J23" s="267"/>
      <c r="K23" s="267"/>
      <c r="L23" s="267"/>
      <c r="M23" s="267"/>
      <c r="N23" s="267"/>
      <c r="O23" s="267"/>
      <c r="P23" s="267"/>
      <c r="Q23" s="267"/>
      <c r="R23" s="267"/>
      <c r="S23" s="267"/>
      <c r="T23" s="267"/>
      <c r="U23" s="267"/>
      <c r="V23" s="267"/>
      <c r="W23" s="267"/>
      <c r="X23" s="267"/>
      <c r="Y23" s="267"/>
      <c r="Z23" s="267"/>
      <c r="AA23" s="267"/>
      <c r="AB23" s="267"/>
      <c r="AC23" s="267"/>
      <c r="AD23" s="267"/>
      <c r="AE23" s="267"/>
      <c r="AF23" s="267"/>
      <c r="AG23" s="267"/>
      <c r="AH23" s="267"/>
      <c r="AI23" s="267"/>
      <c r="AJ23" s="267"/>
      <c r="AK23" s="267"/>
      <c r="AL23" s="267"/>
      <c r="AM23" s="267"/>
      <c r="AN23" s="267"/>
      <c r="AO23" s="267"/>
      <c r="AP23" s="288"/>
      <c r="AQ23" s="288"/>
      <c r="AR23" s="288"/>
      <c r="AS23" s="300"/>
      <c r="AT23" s="296"/>
    </row>
    <row r="24" spans="1:46" s="301" customFormat="1" x14ac:dyDescent="0.15">
      <c r="A24" s="296"/>
      <c r="B24" s="267"/>
      <c r="C24" s="267"/>
      <c r="D24" s="267"/>
      <c r="E24" s="267"/>
      <c r="F24" s="267"/>
      <c r="G24" s="267"/>
      <c r="H24" s="267"/>
      <c r="I24" s="267"/>
      <c r="J24" s="267"/>
      <c r="K24" s="267"/>
      <c r="L24" s="267"/>
      <c r="M24" s="267"/>
      <c r="N24" s="267"/>
      <c r="O24" s="267"/>
      <c r="P24" s="267"/>
      <c r="Q24" s="267"/>
      <c r="R24" s="267"/>
      <c r="S24" s="267"/>
      <c r="T24" s="267"/>
      <c r="U24" s="267"/>
      <c r="V24" s="267"/>
      <c r="W24" s="267"/>
      <c r="X24" s="267"/>
      <c r="Y24" s="267"/>
      <c r="Z24" s="267"/>
      <c r="AA24" s="267"/>
      <c r="AB24" s="267"/>
      <c r="AC24" s="267"/>
      <c r="AD24" s="267"/>
      <c r="AE24" s="267"/>
      <c r="AF24" s="267"/>
      <c r="AG24" s="267"/>
      <c r="AH24" s="267"/>
      <c r="AI24" s="267"/>
      <c r="AJ24" s="267"/>
      <c r="AK24" s="267"/>
      <c r="AL24" s="267"/>
      <c r="AM24" s="267"/>
      <c r="AN24" s="267"/>
      <c r="AO24" s="267"/>
      <c r="AP24" s="288"/>
      <c r="AQ24" s="288"/>
      <c r="AR24" s="288"/>
      <c r="AS24" s="300"/>
      <c r="AT24" s="296"/>
    </row>
    <row r="25" spans="1:46" s="301" customFormat="1" x14ac:dyDescent="0.15">
      <c r="A25" s="305"/>
      <c r="B25" s="306"/>
      <c r="C25" s="306"/>
      <c r="D25" s="306"/>
      <c r="E25" s="306"/>
      <c r="F25" s="306"/>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306"/>
      <c r="AG25" s="306"/>
      <c r="AH25" s="306"/>
      <c r="AI25" s="306"/>
      <c r="AJ25" s="306"/>
      <c r="AK25" s="306"/>
      <c r="AL25" s="306"/>
      <c r="AM25" s="306"/>
      <c r="AN25" s="306"/>
      <c r="AO25" s="306"/>
      <c r="AP25" s="307"/>
      <c r="AQ25" s="307"/>
      <c r="AR25" s="307"/>
      <c r="AS25" s="308"/>
      <c r="AT25" s="296"/>
    </row>
    <row r="26" spans="1:46" s="301" customFormat="1" x14ac:dyDescent="0.15">
      <c r="A26" s="1113" t="s">
        <v>499</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67"/>
    </row>
    <row r="27" spans="1:46" x14ac:dyDescent="0.15">
      <c r="A27" s="309"/>
      <c r="AO27" s="262"/>
      <c r="AP27" s="262"/>
      <c r="AQ27" s="262"/>
      <c r="AR27" s="262"/>
      <c r="AS27" s="262"/>
      <c r="AT27" s="262"/>
    </row>
    <row r="28" spans="1:46" ht="17.25" x14ac:dyDescent="0.15">
      <c r="A28" s="263" t="s">
        <v>500</v>
      </c>
      <c r="B28" s="264"/>
      <c r="C28" s="264"/>
      <c r="D28" s="264"/>
      <c r="E28" s="264"/>
      <c r="F28" s="264"/>
      <c r="G28" s="264"/>
      <c r="H28" s="264"/>
      <c r="I28" s="264"/>
      <c r="J28" s="264"/>
      <c r="K28" s="264"/>
      <c r="L28" s="264"/>
      <c r="M28" s="264"/>
      <c r="N28" s="264"/>
      <c r="O28" s="264"/>
      <c r="P28" s="264"/>
      <c r="Q28" s="264"/>
      <c r="R28" s="264"/>
      <c r="S28" s="264"/>
      <c r="T28" s="264"/>
      <c r="U28" s="264"/>
      <c r="V28" s="264"/>
      <c r="W28" s="264"/>
      <c r="X28" s="264"/>
      <c r="Y28" s="264"/>
      <c r="Z28" s="264"/>
      <c r="AA28" s="264"/>
      <c r="AB28" s="264"/>
      <c r="AC28" s="264"/>
      <c r="AD28" s="264"/>
      <c r="AE28" s="264"/>
      <c r="AF28" s="264"/>
      <c r="AG28" s="264"/>
      <c r="AH28" s="264"/>
      <c r="AI28" s="264"/>
      <c r="AJ28" s="264"/>
      <c r="AK28" s="264"/>
      <c r="AL28" s="264"/>
      <c r="AM28" s="264"/>
      <c r="AN28" s="264"/>
      <c r="AO28" s="264"/>
      <c r="AP28" s="264"/>
      <c r="AQ28" s="264"/>
      <c r="AR28" s="264"/>
      <c r="AS28" s="310"/>
    </row>
    <row r="29" spans="1:46" x14ac:dyDescent="0.15">
      <c r="A29" s="266"/>
      <c r="B29" s="262"/>
      <c r="C29" s="262"/>
      <c r="D29" s="262"/>
      <c r="E29" s="262"/>
      <c r="F29" s="262"/>
      <c r="G29" s="262"/>
      <c r="H29" s="262"/>
      <c r="I29" s="262"/>
      <c r="J29" s="262"/>
      <c r="K29" s="262"/>
      <c r="L29" s="262"/>
      <c r="M29" s="262"/>
      <c r="N29" s="262"/>
      <c r="O29" s="262"/>
      <c r="P29" s="262"/>
      <c r="Q29" s="262"/>
      <c r="R29" s="262"/>
      <c r="S29" s="262"/>
      <c r="T29" s="262"/>
      <c r="U29" s="262"/>
      <c r="V29" s="262"/>
      <c r="W29" s="262"/>
      <c r="X29" s="262"/>
      <c r="Y29" s="262"/>
      <c r="Z29" s="262"/>
      <c r="AA29" s="262"/>
      <c r="AB29" s="262"/>
      <c r="AC29" s="262"/>
      <c r="AD29" s="262"/>
      <c r="AE29" s="262"/>
      <c r="AF29" s="262"/>
      <c r="AG29" s="262"/>
      <c r="AH29" s="262"/>
      <c r="AI29" s="262"/>
      <c r="AJ29" s="262"/>
      <c r="AK29" s="267" t="s">
        <v>501</v>
      </c>
      <c r="AL29" s="267"/>
      <c r="AM29" s="267"/>
      <c r="AN29" s="267"/>
      <c r="AO29" s="262"/>
      <c r="AP29" s="262"/>
      <c r="AQ29" s="262"/>
      <c r="AR29" s="262"/>
      <c r="AS29" s="311"/>
    </row>
    <row r="30" spans="1:46" ht="13.5" customHeight="1" x14ac:dyDescent="0.15">
      <c r="A30" s="266"/>
      <c r="B30" s="262"/>
      <c r="C30" s="262"/>
      <c r="D30" s="262"/>
      <c r="E30" s="262"/>
      <c r="F30" s="262"/>
      <c r="G30" s="262"/>
      <c r="H30" s="262"/>
      <c r="I30" s="262"/>
      <c r="J30" s="262"/>
      <c r="K30" s="262"/>
      <c r="L30" s="262"/>
      <c r="M30" s="262"/>
      <c r="N30" s="262"/>
      <c r="O30" s="262"/>
      <c r="P30" s="262"/>
      <c r="Q30" s="262"/>
      <c r="R30" s="262"/>
      <c r="S30" s="262"/>
      <c r="T30" s="262"/>
      <c r="U30" s="262"/>
      <c r="V30" s="262"/>
      <c r="W30" s="262"/>
      <c r="X30" s="262"/>
      <c r="Y30" s="262"/>
      <c r="Z30" s="262"/>
      <c r="AA30" s="262"/>
      <c r="AB30" s="262"/>
      <c r="AC30" s="262"/>
      <c r="AD30" s="262"/>
      <c r="AE30" s="262"/>
      <c r="AF30" s="262"/>
      <c r="AG30" s="262"/>
      <c r="AH30" s="262"/>
      <c r="AI30" s="262"/>
      <c r="AJ30" s="262"/>
      <c r="AK30" s="269"/>
      <c r="AL30" s="270"/>
      <c r="AM30" s="270"/>
      <c r="AN30" s="271"/>
      <c r="AO30" s="1114" t="s">
        <v>480</v>
      </c>
      <c r="AP30" s="272"/>
      <c r="AQ30" s="273" t="s">
        <v>481</v>
      </c>
      <c r="AR30" s="274"/>
    </row>
    <row r="31" spans="1:46" x14ac:dyDescent="0.15">
      <c r="A31" s="266"/>
      <c r="B31" s="262"/>
      <c r="C31" s="262"/>
      <c r="D31" s="262"/>
      <c r="E31" s="262"/>
      <c r="F31" s="262"/>
      <c r="G31" s="262"/>
      <c r="H31" s="262"/>
      <c r="I31" s="262"/>
      <c r="J31" s="262"/>
      <c r="K31" s="262"/>
      <c r="L31" s="262"/>
      <c r="M31" s="262"/>
      <c r="N31" s="262"/>
      <c r="O31" s="262"/>
      <c r="P31" s="262"/>
      <c r="Q31" s="262"/>
      <c r="R31" s="262"/>
      <c r="S31" s="262"/>
      <c r="T31" s="262"/>
      <c r="U31" s="262"/>
      <c r="V31" s="262"/>
      <c r="W31" s="262"/>
      <c r="X31" s="262"/>
      <c r="Y31" s="262"/>
      <c r="Z31" s="262"/>
      <c r="AA31" s="262"/>
      <c r="AB31" s="262"/>
      <c r="AC31" s="262"/>
      <c r="AD31" s="262"/>
      <c r="AE31" s="262"/>
      <c r="AF31" s="262"/>
      <c r="AG31" s="262"/>
      <c r="AH31" s="262"/>
      <c r="AI31" s="262"/>
      <c r="AJ31" s="262"/>
      <c r="AK31" s="275"/>
      <c r="AL31" s="276"/>
      <c r="AM31" s="276"/>
      <c r="AN31" s="277"/>
      <c r="AO31" s="1115"/>
      <c r="AP31" s="278" t="s">
        <v>482</v>
      </c>
      <c r="AQ31" s="279" t="s">
        <v>483</v>
      </c>
      <c r="AR31" s="280" t="s">
        <v>484</v>
      </c>
    </row>
    <row r="32" spans="1:46" ht="27" customHeight="1" x14ac:dyDescent="0.15">
      <c r="A32" s="266"/>
      <c r="B32" s="262"/>
      <c r="C32" s="262"/>
      <c r="D32" s="262"/>
      <c r="E32" s="262"/>
      <c r="F32" s="262"/>
      <c r="G32" s="262"/>
      <c r="H32" s="262"/>
      <c r="I32" s="262"/>
      <c r="J32" s="262"/>
      <c r="K32" s="262"/>
      <c r="L32" s="262"/>
      <c r="M32" s="262"/>
      <c r="N32" s="262"/>
      <c r="O32" s="262"/>
      <c r="P32" s="262"/>
      <c r="Q32" s="262"/>
      <c r="R32" s="262"/>
      <c r="S32" s="262"/>
      <c r="T32" s="262"/>
      <c r="U32" s="262"/>
      <c r="V32" s="262"/>
      <c r="W32" s="262"/>
      <c r="X32" s="262"/>
      <c r="Y32" s="262"/>
      <c r="Z32" s="262"/>
      <c r="AA32" s="262"/>
      <c r="AB32" s="262"/>
      <c r="AC32" s="262"/>
      <c r="AD32" s="262"/>
      <c r="AE32" s="262"/>
      <c r="AF32" s="262"/>
      <c r="AG32" s="262"/>
      <c r="AH32" s="262"/>
      <c r="AI32" s="262"/>
      <c r="AJ32" s="262"/>
      <c r="AK32" s="1130" t="s">
        <v>502</v>
      </c>
      <c r="AL32" s="1131"/>
      <c r="AM32" s="1131"/>
      <c r="AN32" s="1132"/>
      <c r="AO32" s="312">
        <v>668830</v>
      </c>
      <c r="AP32" s="312">
        <v>286437</v>
      </c>
      <c r="AQ32" s="313">
        <v>167387</v>
      </c>
      <c r="AR32" s="314">
        <v>71.099999999999994</v>
      </c>
    </row>
    <row r="33" spans="1:46" ht="13.5" customHeight="1" x14ac:dyDescent="0.15">
      <c r="A33" s="266"/>
      <c r="B33" s="262"/>
      <c r="C33" s="262"/>
      <c r="D33" s="262"/>
      <c r="E33" s="262"/>
      <c r="F33" s="262"/>
      <c r="G33" s="262"/>
      <c r="H33" s="262"/>
      <c r="I33" s="262"/>
      <c r="J33" s="262"/>
      <c r="K33" s="262"/>
      <c r="L33" s="262"/>
      <c r="M33" s="262"/>
      <c r="N33" s="262"/>
      <c r="O33" s="262"/>
      <c r="P33" s="262"/>
      <c r="Q33" s="262"/>
      <c r="R33" s="262"/>
      <c r="S33" s="262"/>
      <c r="T33" s="262"/>
      <c r="U33" s="262"/>
      <c r="V33" s="262"/>
      <c r="W33" s="262"/>
      <c r="X33" s="262"/>
      <c r="Y33" s="262"/>
      <c r="Z33" s="262"/>
      <c r="AA33" s="262"/>
      <c r="AB33" s="262"/>
      <c r="AC33" s="262"/>
      <c r="AD33" s="262"/>
      <c r="AE33" s="262"/>
      <c r="AF33" s="262"/>
      <c r="AG33" s="262"/>
      <c r="AH33" s="262"/>
      <c r="AI33" s="262"/>
      <c r="AJ33" s="262"/>
      <c r="AK33" s="1130" t="s">
        <v>503</v>
      </c>
      <c r="AL33" s="1131"/>
      <c r="AM33" s="1131"/>
      <c r="AN33" s="1132"/>
      <c r="AO33" s="312" t="s">
        <v>488</v>
      </c>
      <c r="AP33" s="312" t="s">
        <v>488</v>
      </c>
      <c r="AQ33" s="313" t="s">
        <v>488</v>
      </c>
      <c r="AR33" s="314" t="s">
        <v>488</v>
      </c>
    </row>
    <row r="34" spans="1:46" ht="27" customHeight="1" x14ac:dyDescent="0.15">
      <c r="A34" s="266"/>
      <c r="B34" s="262"/>
      <c r="C34" s="262"/>
      <c r="D34" s="262"/>
      <c r="E34" s="262"/>
      <c r="F34" s="262"/>
      <c r="G34" s="262"/>
      <c r="H34" s="262"/>
      <c r="I34" s="262"/>
      <c r="J34" s="262"/>
      <c r="K34" s="262"/>
      <c r="L34" s="262"/>
      <c r="M34" s="262"/>
      <c r="N34" s="262"/>
      <c r="O34" s="262"/>
      <c r="P34" s="262"/>
      <c r="Q34" s="262"/>
      <c r="R34" s="262"/>
      <c r="S34" s="262"/>
      <c r="T34" s="262"/>
      <c r="U34" s="262"/>
      <c r="V34" s="262"/>
      <c r="W34" s="262"/>
      <c r="X34" s="262"/>
      <c r="Y34" s="262"/>
      <c r="Z34" s="262"/>
      <c r="AA34" s="262"/>
      <c r="AB34" s="262"/>
      <c r="AC34" s="262"/>
      <c r="AD34" s="262"/>
      <c r="AE34" s="262"/>
      <c r="AF34" s="262"/>
      <c r="AG34" s="262"/>
      <c r="AH34" s="262"/>
      <c r="AI34" s="262"/>
      <c r="AJ34" s="262"/>
      <c r="AK34" s="1130" t="s">
        <v>504</v>
      </c>
      <c r="AL34" s="1131"/>
      <c r="AM34" s="1131"/>
      <c r="AN34" s="1132"/>
      <c r="AO34" s="312" t="s">
        <v>488</v>
      </c>
      <c r="AP34" s="312" t="s">
        <v>488</v>
      </c>
      <c r="AQ34" s="313">
        <v>5</v>
      </c>
      <c r="AR34" s="314" t="s">
        <v>488</v>
      </c>
    </row>
    <row r="35" spans="1:46" ht="27" customHeight="1" x14ac:dyDescent="0.15">
      <c r="A35" s="266"/>
      <c r="B35" s="262"/>
      <c r="C35" s="262"/>
      <c r="D35" s="262"/>
      <c r="E35" s="262"/>
      <c r="F35" s="262"/>
      <c r="G35" s="262"/>
      <c r="H35" s="262"/>
      <c r="I35" s="262"/>
      <c r="J35" s="262"/>
      <c r="K35" s="262"/>
      <c r="L35" s="262"/>
      <c r="M35" s="262"/>
      <c r="N35" s="262"/>
      <c r="O35" s="262"/>
      <c r="P35" s="262"/>
      <c r="Q35" s="262"/>
      <c r="R35" s="262"/>
      <c r="S35" s="262"/>
      <c r="T35" s="262"/>
      <c r="U35" s="262"/>
      <c r="V35" s="262"/>
      <c r="W35" s="262"/>
      <c r="X35" s="262"/>
      <c r="Y35" s="262"/>
      <c r="Z35" s="262"/>
      <c r="AA35" s="262"/>
      <c r="AB35" s="262"/>
      <c r="AC35" s="262"/>
      <c r="AD35" s="262"/>
      <c r="AE35" s="262"/>
      <c r="AF35" s="262"/>
      <c r="AG35" s="262"/>
      <c r="AH35" s="262"/>
      <c r="AI35" s="262"/>
      <c r="AJ35" s="262"/>
      <c r="AK35" s="1130" t="s">
        <v>505</v>
      </c>
      <c r="AL35" s="1131"/>
      <c r="AM35" s="1131"/>
      <c r="AN35" s="1132"/>
      <c r="AO35" s="312">
        <v>163232</v>
      </c>
      <c r="AP35" s="312">
        <v>69907</v>
      </c>
      <c r="AQ35" s="313">
        <v>34589</v>
      </c>
      <c r="AR35" s="314">
        <v>102.1</v>
      </c>
    </row>
    <row r="36" spans="1:46" ht="27" customHeight="1" x14ac:dyDescent="0.15">
      <c r="A36" s="266"/>
      <c r="B36" s="262"/>
      <c r="C36" s="262"/>
      <c r="D36" s="262"/>
      <c r="E36" s="262"/>
      <c r="F36" s="262"/>
      <c r="G36" s="262"/>
      <c r="H36" s="262"/>
      <c r="I36" s="262"/>
      <c r="J36" s="262"/>
      <c r="K36" s="262"/>
      <c r="L36" s="262"/>
      <c r="M36" s="262"/>
      <c r="N36" s="262"/>
      <c r="O36" s="262"/>
      <c r="P36" s="262"/>
      <c r="Q36" s="262"/>
      <c r="R36" s="262"/>
      <c r="S36" s="262"/>
      <c r="T36" s="262"/>
      <c r="U36" s="262"/>
      <c r="V36" s="262"/>
      <c r="W36" s="262"/>
      <c r="X36" s="262"/>
      <c r="Y36" s="262"/>
      <c r="Z36" s="262"/>
      <c r="AA36" s="262"/>
      <c r="AB36" s="262"/>
      <c r="AC36" s="262"/>
      <c r="AD36" s="262"/>
      <c r="AE36" s="262"/>
      <c r="AF36" s="262"/>
      <c r="AG36" s="262"/>
      <c r="AH36" s="262"/>
      <c r="AI36" s="262"/>
      <c r="AJ36" s="262"/>
      <c r="AK36" s="1130" t="s">
        <v>506</v>
      </c>
      <c r="AL36" s="1131"/>
      <c r="AM36" s="1131"/>
      <c r="AN36" s="1132"/>
      <c r="AO36" s="312" t="s">
        <v>488</v>
      </c>
      <c r="AP36" s="312" t="s">
        <v>488</v>
      </c>
      <c r="AQ36" s="313">
        <v>2508</v>
      </c>
      <c r="AR36" s="314" t="s">
        <v>488</v>
      </c>
    </row>
    <row r="37" spans="1:46" ht="13.5" customHeight="1" x14ac:dyDescent="0.15">
      <c r="A37" s="266"/>
      <c r="B37" s="262"/>
      <c r="C37" s="262"/>
      <c r="D37" s="262"/>
      <c r="E37" s="262"/>
      <c r="F37" s="262"/>
      <c r="G37" s="262"/>
      <c r="H37" s="262"/>
      <c r="I37" s="262"/>
      <c r="J37" s="262"/>
      <c r="K37" s="262"/>
      <c r="L37" s="262"/>
      <c r="M37" s="262"/>
      <c r="N37" s="262"/>
      <c r="O37" s="262"/>
      <c r="P37" s="262"/>
      <c r="Q37" s="262"/>
      <c r="R37" s="262"/>
      <c r="S37" s="262"/>
      <c r="T37" s="262"/>
      <c r="U37" s="262"/>
      <c r="V37" s="262"/>
      <c r="W37" s="262"/>
      <c r="X37" s="262"/>
      <c r="Y37" s="262"/>
      <c r="Z37" s="262"/>
      <c r="AA37" s="262"/>
      <c r="AB37" s="262"/>
      <c r="AC37" s="262"/>
      <c r="AD37" s="262"/>
      <c r="AE37" s="262"/>
      <c r="AF37" s="262"/>
      <c r="AG37" s="262"/>
      <c r="AH37" s="262"/>
      <c r="AI37" s="262"/>
      <c r="AJ37" s="262"/>
      <c r="AK37" s="1130" t="s">
        <v>507</v>
      </c>
      <c r="AL37" s="1131"/>
      <c r="AM37" s="1131"/>
      <c r="AN37" s="1132"/>
      <c r="AO37" s="312">
        <v>2714</v>
      </c>
      <c r="AP37" s="312">
        <v>1162</v>
      </c>
      <c r="AQ37" s="313">
        <v>1525</v>
      </c>
      <c r="AR37" s="314">
        <v>-23.8</v>
      </c>
    </row>
    <row r="38" spans="1:46" ht="27" customHeight="1" x14ac:dyDescent="0.15">
      <c r="A38" s="266"/>
      <c r="B38" s="262"/>
      <c r="C38" s="262"/>
      <c r="D38" s="262"/>
      <c r="E38" s="262"/>
      <c r="F38" s="262"/>
      <c r="G38" s="262"/>
      <c r="H38" s="262"/>
      <c r="I38" s="262"/>
      <c r="J38" s="262"/>
      <c r="K38" s="262"/>
      <c r="L38" s="262"/>
      <c r="M38" s="262"/>
      <c r="N38" s="262"/>
      <c r="O38" s="262"/>
      <c r="P38" s="262"/>
      <c r="Q38" s="262"/>
      <c r="R38" s="262"/>
      <c r="S38" s="262"/>
      <c r="T38" s="262"/>
      <c r="U38" s="262"/>
      <c r="V38" s="262"/>
      <c r="W38" s="262"/>
      <c r="X38" s="262"/>
      <c r="Y38" s="262"/>
      <c r="Z38" s="262"/>
      <c r="AA38" s="262"/>
      <c r="AB38" s="262"/>
      <c r="AC38" s="262"/>
      <c r="AD38" s="262"/>
      <c r="AE38" s="262"/>
      <c r="AF38" s="262"/>
      <c r="AG38" s="262"/>
      <c r="AH38" s="262"/>
      <c r="AI38" s="262"/>
      <c r="AJ38" s="262"/>
      <c r="AK38" s="1133" t="s">
        <v>508</v>
      </c>
      <c r="AL38" s="1134"/>
      <c r="AM38" s="1134"/>
      <c r="AN38" s="1135"/>
      <c r="AO38" s="315">
        <v>744</v>
      </c>
      <c r="AP38" s="315">
        <v>319</v>
      </c>
      <c r="AQ38" s="316">
        <v>44</v>
      </c>
      <c r="AR38" s="304">
        <v>625</v>
      </c>
      <c r="AS38" s="311"/>
    </row>
    <row r="39" spans="1:46" x14ac:dyDescent="0.15">
      <c r="A39" s="266"/>
      <c r="B39" s="262"/>
      <c r="C39" s="262"/>
      <c r="D39" s="262"/>
      <c r="E39" s="262"/>
      <c r="F39" s="262"/>
      <c r="G39" s="262"/>
      <c r="H39" s="262"/>
      <c r="I39" s="262"/>
      <c r="J39" s="262"/>
      <c r="K39" s="262"/>
      <c r="L39" s="262"/>
      <c r="M39" s="262"/>
      <c r="N39" s="262"/>
      <c r="O39" s="262"/>
      <c r="P39" s="262"/>
      <c r="Q39" s="262"/>
      <c r="R39" s="262"/>
      <c r="S39" s="262"/>
      <c r="T39" s="262"/>
      <c r="U39" s="262"/>
      <c r="V39" s="262"/>
      <c r="W39" s="262"/>
      <c r="X39" s="262"/>
      <c r="Y39" s="262"/>
      <c r="Z39" s="262"/>
      <c r="AA39" s="262"/>
      <c r="AB39" s="262"/>
      <c r="AC39" s="262"/>
      <c r="AD39" s="262"/>
      <c r="AE39" s="262"/>
      <c r="AF39" s="262"/>
      <c r="AG39" s="262"/>
      <c r="AH39" s="262"/>
      <c r="AI39" s="262"/>
      <c r="AJ39" s="262"/>
      <c r="AK39" s="1133" t="s">
        <v>509</v>
      </c>
      <c r="AL39" s="1134"/>
      <c r="AM39" s="1134"/>
      <c r="AN39" s="1135"/>
      <c r="AO39" s="312">
        <v>-50055</v>
      </c>
      <c r="AP39" s="312">
        <v>-21437</v>
      </c>
      <c r="AQ39" s="313">
        <v>-7489</v>
      </c>
      <c r="AR39" s="314">
        <v>186.2</v>
      </c>
      <c r="AS39" s="311"/>
    </row>
    <row r="40" spans="1:46" ht="27" customHeight="1" x14ac:dyDescent="0.15">
      <c r="A40" s="266"/>
      <c r="B40" s="262"/>
      <c r="C40" s="262"/>
      <c r="D40" s="262"/>
      <c r="E40" s="262"/>
      <c r="F40" s="262"/>
      <c r="G40" s="262"/>
      <c r="H40" s="262"/>
      <c r="I40" s="262"/>
      <c r="J40" s="262"/>
      <c r="K40" s="262"/>
      <c r="L40" s="262"/>
      <c r="M40" s="262"/>
      <c r="N40" s="262"/>
      <c r="O40" s="262"/>
      <c r="P40" s="262"/>
      <c r="Q40" s="262"/>
      <c r="R40" s="262"/>
      <c r="S40" s="262"/>
      <c r="T40" s="262"/>
      <c r="U40" s="262"/>
      <c r="V40" s="262"/>
      <c r="W40" s="262"/>
      <c r="X40" s="262"/>
      <c r="Y40" s="262"/>
      <c r="Z40" s="262"/>
      <c r="AA40" s="262"/>
      <c r="AB40" s="262"/>
      <c r="AC40" s="262"/>
      <c r="AD40" s="262"/>
      <c r="AE40" s="262"/>
      <c r="AF40" s="262"/>
      <c r="AG40" s="262"/>
      <c r="AH40" s="262"/>
      <c r="AI40" s="262"/>
      <c r="AJ40" s="262"/>
      <c r="AK40" s="1130" t="s">
        <v>510</v>
      </c>
      <c r="AL40" s="1131"/>
      <c r="AM40" s="1131"/>
      <c r="AN40" s="1132"/>
      <c r="AO40" s="312">
        <v>-543886</v>
      </c>
      <c r="AP40" s="312">
        <v>-232928</v>
      </c>
      <c r="AQ40" s="313">
        <v>-138932</v>
      </c>
      <c r="AR40" s="314">
        <v>67.7</v>
      </c>
      <c r="AS40" s="311"/>
    </row>
    <row r="41" spans="1:46" x14ac:dyDescent="0.15">
      <c r="A41" s="266"/>
      <c r="B41" s="262"/>
      <c r="C41" s="262"/>
      <c r="D41" s="262"/>
      <c r="E41" s="262"/>
      <c r="F41" s="262"/>
      <c r="G41" s="262"/>
      <c r="H41" s="262"/>
      <c r="I41" s="262"/>
      <c r="J41" s="262"/>
      <c r="K41" s="262"/>
      <c r="L41" s="262"/>
      <c r="M41" s="262"/>
      <c r="N41" s="262"/>
      <c r="O41" s="262"/>
      <c r="P41" s="262"/>
      <c r="Q41" s="262"/>
      <c r="R41" s="262"/>
      <c r="S41" s="262"/>
      <c r="T41" s="262"/>
      <c r="U41" s="262"/>
      <c r="V41" s="262"/>
      <c r="W41" s="262"/>
      <c r="X41" s="262"/>
      <c r="Y41" s="262"/>
      <c r="Z41" s="262"/>
      <c r="AA41" s="262"/>
      <c r="AB41" s="262"/>
      <c r="AC41" s="262"/>
      <c r="AD41" s="262"/>
      <c r="AE41" s="262"/>
      <c r="AF41" s="262"/>
      <c r="AG41" s="262"/>
      <c r="AH41" s="262"/>
      <c r="AI41" s="262"/>
      <c r="AJ41" s="262"/>
      <c r="AK41" s="1136" t="s">
        <v>288</v>
      </c>
      <c r="AL41" s="1137"/>
      <c r="AM41" s="1137"/>
      <c r="AN41" s="1138"/>
      <c r="AO41" s="312">
        <v>241579</v>
      </c>
      <c r="AP41" s="312">
        <v>103460</v>
      </c>
      <c r="AQ41" s="313">
        <v>59636</v>
      </c>
      <c r="AR41" s="314">
        <v>73.5</v>
      </c>
      <c r="AS41" s="311"/>
    </row>
    <row r="42" spans="1:46" x14ac:dyDescent="0.15">
      <c r="A42" s="266"/>
      <c r="B42" s="262"/>
      <c r="C42" s="262"/>
      <c r="D42" s="262"/>
      <c r="E42" s="262"/>
      <c r="F42" s="262"/>
      <c r="G42" s="262"/>
      <c r="H42" s="262"/>
      <c r="I42" s="262"/>
      <c r="J42" s="262"/>
      <c r="K42" s="262"/>
      <c r="L42" s="262"/>
      <c r="M42" s="262"/>
      <c r="N42" s="262"/>
      <c r="O42" s="262"/>
      <c r="P42" s="262"/>
      <c r="Q42" s="262"/>
      <c r="R42" s="262"/>
      <c r="S42" s="262"/>
      <c r="T42" s="262"/>
      <c r="U42" s="262"/>
      <c r="V42" s="262"/>
      <c r="W42" s="262"/>
      <c r="X42" s="262"/>
      <c r="Y42" s="262"/>
      <c r="Z42" s="262"/>
      <c r="AA42" s="262"/>
      <c r="AB42" s="262"/>
      <c r="AC42" s="262"/>
      <c r="AD42" s="262"/>
      <c r="AE42" s="262"/>
      <c r="AF42" s="262"/>
      <c r="AG42" s="262"/>
      <c r="AH42" s="262"/>
      <c r="AI42" s="262"/>
      <c r="AJ42" s="262"/>
      <c r="AK42" s="317"/>
      <c r="AL42" s="262"/>
      <c r="AM42" s="262"/>
      <c r="AN42" s="262"/>
      <c r="AO42" s="262"/>
      <c r="AP42" s="262"/>
      <c r="AQ42" s="288"/>
      <c r="AR42" s="288"/>
      <c r="AS42" s="311"/>
    </row>
    <row r="43" spans="1:46" x14ac:dyDescent="0.15">
      <c r="A43" s="266"/>
      <c r="B43" s="262"/>
      <c r="C43" s="262"/>
      <c r="D43" s="262"/>
      <c r="E43" s="262"/>
      <c r="F43" s="262"/>
      <c r="G43" s="262"/>
      <c r="H43" s="262"/>
      <c r="I43" s="262"/>
      <c r="J43" s="262"/>
      <c r="K43" s="262"/>
      <c r="L43" s="262"/>
      <c r="M43" s="262"/>
      <c r="N43" s="262"/>
      <c r="O43" s="262"/>
      <c r="P43" s="262"/>
      <c r="Q43" s="262"/>
      <c r="R43" s="262"/>
      <c r="S43" s="262"/>
      <c r="T43" s="262"/>
      <c r="U43" s="262"/>
      <c r="V43" s="262"/>
      <c r="W43" s="262"/>
      <c r="X43" s="262"/>
      <c r="Y43" s="262"/>
      <c r="Z43" s="262"/>
      <c r="AA43" s="262"/>
      <c r="AB43" s="262"/>
      <c r="AC43" s="262"/>
      <c r="AD43" s="262"/>
      <c r="AE43" s="262"/>
      <c r="AF43" s="262"/>
      <c r="AG43" s="262"/>
      <c r="AH43" s="262"/>
      <c r="AI43" s="262"/>
      <c r="AJ43" s="262"/>
      <c r="AK43" s="262"/>
      <c r="AL43" s="262"/>
      <c r="AM43" s="262"/>
      <c r="AN43" s="262"/>
      <c r="AO43" s="262"/>
      <c r="AP43" s="318"/>
      <c r="AQ43" s="288"/>
      <c r="AR43" s="262"/>
      <c r="AS43" s="311"/>
    </row>
    <row r="44" spans="1:46" x14ac:dyDescent="0.15">
      <c r="A44" s="266"/>
      <c r="B44" s="262"/>
      <c r="C44" s="262"/>
      <c r="D44" s="262"/>
      <c r="E44" s="262"/>
      <c r="F44" s="262"/>
      <c r="G44" s="262"/>
      <c r="H44" s="262"/>
      <c r="I44" s="262"/>
      <c r="J44" s="262"/>
      <c r="K44" s="262"/>
      <c r="L44" s="262"/>
      <c r="M44" s="262"/>
      <c r="N44" s="262"/>
      <c r="O44" s="262"/>
      <c r="P44" s="262"/>
      <c r="Q44" s="262"/>
      <c r="R44" s="262"/>
      <c r="S44" s="262"/>
      <c r="T44" s="262"/>
      <c r="U44" s="262"/>
      <c r="V44" s="262"/>
      <c r="W44" s="262"/>
      <c r="X44" s="262"/>
      <c r="Y44" s="262"/>
      <c r="Z44" s="262"/>
      <c r="AA44" s="262"/>
      <c r="AB44" s="262"/>
      <c r="AC44" s="262"/>
      <c r="AD44" s="262"/>
      <c r="AE44" s="262"/>
      <c r="AF44" s="262"/>
      <c r="AG44" s="262"/>
      <c r="AH44" s="262"/>
      <c r="AI44" s="262"/>
      <c r="AJ44" s="262"/>
      <c r="AK44" s="262"/>
      <c r="AL44" s="262"/>
      <c r="AM44" s="262"/>
      <c r="AN44" s="262"/>
      <c r="AO44" s="262"/>
      <c r="AP44" s="262"/>
      <c r="AQ44" s="288"/>
      <c r="AR44" s="262"/>
    </row>
    <row r="45" spans="1:46" x14ac:dyDescent="0.15">
      <c r="A45" s="264"/>
      <c r="B45" s="264"/>
      <c r="C45" s="264"/>
      <c r="D45" s="264"/>
      <c r="E45" s="264"/>
      <c r="F45" s="264"/>
      <c r="G45" s="264"/>
      <c r="H45" s="264"/>
      <c r="I45" s="264"/>
      <c r="J45" s="264"/>
      <c r="K45" s="264"/>
      <c r="L45" s="264"/>
      <c r="M45" s="264"/>
      <c r="N45" s="264"/>
      <c r="O45" s="264"/>
      <c r="P45" s="264"/>
      <c r="Q45" s="264"/>
      <c r="R45" s="264"/>
      <c r="S45" s="264"/>
      <c r="T45" s="264"/>
      <c r="U45" s="264"/>
      <c r="V45" s="264"/>
      <c r="W45" s="264"/>
      <c r="X45" s="264"/>
      <c r="Y45" s="264"/>
      <c r="Z45" s="264"/>
      <c r="AA45" s="264"/>
      <c r="AB45" s="264"/>
      <c r="AC45" s="264"/>
      <c r="AD45" s="264"/>
      <c r="AE45" s="264"/>
      <c r="AF45" s="264"/>
      <c r="AG45" s="264"/>
      <c r="AH45" s="264"/>
      <c r="AI45" s="264"/>
      <c r="AJ45" s="264"/>
      <c r="AK45" s="264"/>
      <c r="AL45" s="264"/>
      <c r="AM45" s="264"/>
      <c r="AN45" s="264"/>
      <c r="AO45" s="264"/>
      <c r="AP45" s="264"/>
      <c r="AQ45" s="319"/>
      <c r="AR45" s="264"/>
      <c r="AS45" s="264"/>
      <c r="AT45" s="262"/>
    </row>
    <row r="46" spans="1:46" x14ac:dyDescent="0.15">
      <c r="A46" s="320"/>
      <c r="B46" s="320"/>
      <c r="C46" s="320"/>
      <c r="D46" s="320"/>
      <c r="E46" s="320"/>
      <c r="F46" s="320"/>
      <c r="G46" s="320"/>
      <c r="H46" s="320"/>
      <c r="I46" s="320"/>
      <c r="J46" s="320"/>
      <c r="K46" s="320"/>
      <c r="L46" s="320"/>
      <c r="M46" s="320"/>
      <c r="N46" s="320"/>
      <c r="O46" s="320"/>
      <c r="P46" s="320"/>
      <c r="Q46" s="320"/>
      <c r="R46" s="320"/>
      <c r="S46" s="320"/>
      <c r="T46" s="320"/>
      <c r="U46" s="320"/>
      <c r="V46" s="320"/>
      <c r="W46" s="320"/>
      <c r="X46" s="320"/>
      <c r="Y46" s="320"/>
      <c r="Z46" s="320"/>
      <c r="AA46" s="320"/>
      <c r="AB46" s="320"/>
      <c r="AC46" s="320"/>
      <c r="AD46" s="320"/>
      <c r="AE46" s="320"/>
      <c r="AF46" s="320"/>
      <c r="AG46" s="320"/>
      <c r="AH46" s="320"/>
      <c r="AI46" s="320"/>
      <c r="AJ46" s="320"/>
      <c r="AK46" s="320"/>
      <c r="AL46" s="320"/>
      <c r="AM46" s="320"/>
      <c r="AN46" s="320"/>
      <c r="AO46" s="320"/>
      <c r="AP46" s="320"/>
      <c r="AQ46" s="320"/>
      <c r="AR46" s="320"/>
      <c r="AS46" s="320"/>
      <c r="AT46" s="262"/>
    </row>
    <row r="47" spans="1:46" ht="17.25" customHeight="1" x14ac:dyDescent="0.15">
      <c r="A47" s="321" t="s">
        <v>511</v>
      </c>
      <c r="B47" s="262"/>
      <c r="C47" s="262"/>
      <c r="D47" s="262"/>
      <c r="E47" s="262"/>
      <c r="F47" s="262"/>
      <c r="G47" s="262"/>
      <c r="H47" s="262"/>
      <c r="I47" s="262"/>
      <c r="J47" s="262"/>
      <c r="K47" s="262"/>
      <c r="L47" s="262"/>
      <c r="M47" s="262"/>
      <c r="N47" s="262"/>
      <c r="O47" s="262"/>
      <c r="P47" s="262"/>
      <c r="Q47" s="262"/>
      <c r="R47" s="262"/>
      <c r="S47" s="262"/>
      <c r="T47" s="262"/>
      <c r="U47" s="262"/>
      <c r="V47" s="262"/>
      <c r="W47" s="262"/>
      <c r="X47" s="262"/>
      <c r="Y47" s="262"/>
      <c r="Z47" s="262"/>
      <c r="AA47" s="262"/>
      <c r="AB47" s="262"/>
      <c r="AC47" s="262"/>
      <c r="AD47" s="262"/>
      <c r="AE47" s="262"/>
      <c r="AF47" s="262"/>
      <c r="AG47" s="262"/>
      <c r="AH47" s="262"/>
      <c r="AI47" s="262"/>
      <c r="AJ47" s="262"/>
      <c r="AK47" s="262"/>
      <c r="AL47" s="262"/>
      <c r="AM47" s="262"/>
      <c r="AN47" s="262"/>
      <c r="AO47" s="262"/>
      <c r="AP47" s="262"/>
      <c r="AQ47" s="262"/>
      <c r="AR47" s="262"/>
    </row>
    <row r="48" spans="1:46" x14ac:dyDescent="0.15">
      <c r="A48" s="266"/>
      <c r="B48" s="262"/>
      <c r="C48" s="262"/>
      <c r="D48" s="262"/>
      <c r="E48" s="262"/>
      <c r="F48" s="262"/>
      <c r="G48" s="262"/>
      <c r="H48" s="262"/>
      <c r="I48" s="262"/>
      <c r="J48" s="262"/>
      <c r="K48" s="262"/>
      <c r="L48" s="262"/>
      <c r="M48" s="262"/>
      <c r="N48" s="262"/>
      <c r="O48" s="262"/>
      <c r="P48" s="262"/>
      <c r="Q48" s="262"/>
      <c r="R48" s="262"/>
      <c r="S48" s="262"/>
      <c r="T48" s="262"/>
      <c r="U48" s="262"/>
      <c r="V48" s="262"/>
      <c r="W48" s="262"/>
      <c r="X48" s="262"/>
      <c r="Y48" s="262"/>
      <c r="Z48" s="262"/>
      <c r="AA48" s="262"/>
      <c r="AB48" s="262"/>
      <c r="AC48" s="262"/>
      <c r="AD48" s="262"/>
      <c r="AE48" s="262"/>
      <c r="AF48" s="262"/>
      <c r="AG48" s="262"/>
      <c r="AH48" s="262"/>
      <c r="AI48" s="262"/>
      <c r="AJ48" s="262"/>
      <c r="AK48" s="322" t="s">
        <v>512</v>
      </c>
      <c r="AL48" s="322"/>
      <c r="AM48" s="322"/>
      <c r="AN48" s="322"/>
      <c r="AO48" s="322"/>
      <c r="AP48" s="322"/>
      <c r="AQ48" s="323"/>
      <c r="AR48" s="322"/>
    </row>
    <row r="49" spans="1:44" ht="13.5" customHeight="1" x14ac:dyDescent="0.15">
      <c r="A49" s="266"/>
      <c r="B49" s="262"/>
      <c r="C49" s="262"/>
      <c r="D49" s="262"/>
      <c r="E49" s="262"/>
      <c r="F49" s="262"/>
      <c r="G49" s="262"/>
      <c r="H49" s="262"/>
      <c r="I49" s="262"/>
      <c r="J49" s="262"/>
      <c r="K49" s="262"/>
      <c r="L49" s="262"/>
      <c r="M49" s="262"/>
      <c r="N49" s="262"/>
      <c r="O49" s="262"/>
      <c r="P49" s="262"/>
      <c r="Q49" s="262"/>
      <c r="R49" s="262"/>
      <c r="S49" s="262"/>
      <c r="T49" s="262"/>
      <c r="U49" s="262"/>
      <c r="V49" s="262"/>
      <c r="W49" s="262"/>
      <c r="X49" s="262"/>
      <c r="Y49" s="262"/>
      <c r="Z49" s="262"/>
      <c r="AA49" s="262"/>
      <c r="AB49" s="262"/>
      <c r="AC49" s="262"/>
      <c r="AD49" s="262"/>
      <c r="AE49" s="262"/>
      <c r="AF49" s="262"/>
      <c r="AG49" s="262"/>
      <c r="AH49" s="262"/>
      <c r="AI49" s="262"/>
      <c r="AJ49" s="262"/>
      <c r="AK49" s="324"/>
      <c r="AL49" s="325"/>
      <c r="AM49" s="1125" t="s">
        <v>480</v>
      </c>
      <c r="AN49" s="1127" t="s">
        <v>513</v>
      </c>
      <c r="AO49" s="1128"/>
      <c r="AP49" s="1128"/>
      <c r="AQ49" s="1128"/>
      <c r="AR49" s="1129"/>
    </row>
    <row r="50" spans="1:44" x14ac:dyDescent="0.15">
      <c r="A50" s="266"/>
      <c r="B50" s="262"/>
      <c r="C50" s="262"/>
      <c r="D50" s="262"/>
      <c r="E50" s="262"/>
      <c r="F50" s="262"/>
      <c r="G50" s="262"/>
      <c r="H50" s="262"/>
      <c r="I50" s="262"/>
      <c r="J50" s="262"/>
      <c r="K50" s="262"/>
      <c r="L50" s="262"/>
      <c r="M50" s="262"/>
      <c r="N50" s="262"/>
      <c r="O50" s="262"/>
      <c r="P50" s="262"/>
      <c r="Q50" s="262"/>
      <c r="R50" s="262"/>
      <c r="S50" s="262"/>
      <c r="T50" s="262"/>
      <c r="U50" s="262"/>
      <c r="V50" s="262"/>
      <c r="W50" s="262"/>
      <c r="X50" s="262"/>
      <c r="Y50" s="262"/>
      <c r="Z50" s="262"/>
      <c r="AA50" s="262"/>
      <c r="AB50" s="262"/>
      <c r="AC50" s="262"/>
      <c r="AD50" s="262"/>
      <c r="AE50" s="262"/>
      <c r="AF50" s="262"/>
      <c r="AG50" s="262"/>
      <c r="AH50" s="262"/>
      <c r="AI50" s="262"/>
      <c r="AJ50" s="262"/>
      <c r="AK50" s="326"/>
      <c r="AL50" s="327"/>
      <c r="AM50" s="1126"/>
      <c r="AN50" s="328" t="s">
        <v>514</v>
      </c>
      <c r="AO50" s="329" t="s">
        <v>515</v>
      </c>
      <c r="AP50" s="330" t="s">
        <v>516</v>
      </c>
      <c r="AQ50" s="331" t="s">
        <v>517</v>
      </c>
      <c r="AR50" s="332" t="s">
        <v>518</v>
      </c>
    </row>
    <row r="51" spans="1:44" x14ac:dyDescent="0.15">
      <c r="A51" s="266"/>
      <c r="B51" s="262"/>
      <c r="C51" s="262"/>
      <c r="D51" s="262"/>
      <c r="E51" s="262"/>
      <c r="F51" s="262"/>
      <c r="G51" s="262"/>
      <c r="H51" s="262"/>
      <c r="I51" s="262"/>
      <c r="J51" s="262"/>
      <c r="K51" s="262"/>
      <c r="L51" s="262"/>
      <c r="M51" s="262"/>
      <c r="N51" s="262"/>
      <c r="O51" s="262"/>
      <c r="P51" s="262"/>
      <c r="Q51" s="262"/>
      <c r="R51" s="262"/>
      <c r="S51" s="262"/>
      <c r="T51" s="262"/>
      <c r="U51" s="262"/>
      <c r="V51" s="262"/>
      <c r="W51" s="262"/>
      <c r="X51" s="262"/>
      <c r="Y51" s="262"/>
      <c r="Z51" s="262"/>
      <c r="AA51" s="262"/>
      <c r="AB51" s="262"/>
      <c r="AC51" s="262"/>
      <c r="AD51" s="262"/>
      <c r="AE51" s="262"/>
      <c r="AF51" s="262"/>
      <c r="AG51" s="262"/>
      <c r="AH51" s="262"/>
      <c r="AI51" s="262"/>
      <c r="AJ51" s="262"/>
      <c r="AK51" s="324" t="s">
        <v>519</v>
      </c>
      <c r="AL51" s="325"/>
      <c r="AM51" s="333">
        <v>1006558</v>
      </c>
      <c r="AN51" s="334">
        <v>383305</v>
      </c>
      <c r="AO51" s="335">
        <v>-44.1</v>
      </c>
      <c r="AP51" s="336">
        <v>268375</v>
      </c>
      <c r="AQ51" s="337">
        <v>-1.2</v>
      </c>
      <c r="AR51" s="338">
        <v>-42.9</v>
      </c>
    </row>
    <row r="52" spans="1:44" x14ac:dyDescent="0.15">
      <c r="A52" s="266"/>
      <c r="B52" s="262"/>
      <c r="C52" s="262"/>
      <c r="D52" s="262"/>
      <c r="E52" s="262"/>
      <c r="F52" s="262"/>
      <c r="G52" s="262"/>
      <c r="H52" s="262"/>
      <c r="I52" s="262"/>
      <c r="J52" s="262"/>
      <c r="K52" s="262"/>
      <c r="L52" s="262"/>
      <c r="M52" s="262"/>
      <c r="N52" s="262"/>
      <c r="O52" s="262"/>
      <c r="P52" s="262"/>
      <c r="Q52" s="262"/>
      <c r="R52" s="262"/>
      <c r="S52" s="262"/>
      <c r="T52" s="262"/>
      <c r="U52" s="262"/>
      <c r="V52" s="262"/>
      <c r="W52" s="262"/>
      <c r="X52" s="262"/>
      <c r="Y52" s="262"/>
      <c r="Z52" s="262"/>
      <c r="AA52" s="262"/>
      <c r="AB52" s="262"/>
      <c r="AC52" s="262"/>
      <c r="AD52" s="262"/>
      <c r="AE52" s="262"/>
      <c r="AF52" s="262"/>
      <c r="AG52" s="262"/>
      <c r="AH52" s="262"/>
      <c r="AI52" s="262"/>
      <c r="AJ52" s="262"/>
      <c r="AK52" s="339"/>
      <c r="AL52" s="340" t="s">
        <v>520</v>
      </c>
      <c r="AM52" s="341">
        <v>573666</v>
      </c>
      <c r="AN52" s="342">
        <v>218456</v>
      </c>
      <c r="AO52" s="343">
        <v>-48.2</v>
      </c>
      <c r="AP52" s="344">
        <v>119602</v>
      </c>
      <c r="AQ52" s="345">
        <v>1.5</v>
      </c>
      <c r="AR52" s="346">
        <v>-49.7</v>
      </c>
    </row>
    <row r="53" spans="1:44" x14ac:dyDescent="0.15">
      <c r="A53" s="266"/>
      <c r="B53" s="262"/>
      <c r="C53" s="262"/>
      <c r="D53" s="262"/>
      <c r="E53" s="262"/>
      <c r="F53" s="262"/>
      <c r="G53" s="262"/>
      <c r="H53" s="262"/>
      <c r="I53" s="262"/>
      <c r="J53" s="262"/>
      <c r="K53" s="262"/>
      <c r="L53" s="262"/>
      <c r="M53" s="262"/>
      <c r="N53" s="262"/>
      <c r="O53" s="262"/>
      <c r="P53" s="262"/>
      <c r="Q53" s="262"/>
      <c r="R53" s="262"/>
      <c r="S53" s="262"/>
      <c r="T53" s="262"/>
      <c r="U53" s="262"/>
      <c r="V53" s="262"/>
      <c r="W53" s="262"/>
      <c r="X53" s="262"/>
      <c r="Y53" s="262"/>
      <c r="Z53" s="262"/>
      <c r="AA53" s="262"/>
      <c r="AB53" s="262"/>
      <c r="AC53" s="262"/>
      <c r="AD53" s="262"/>
      <c r="AE53" s="262"/>
      <c r="AF53" s="262"/>
      <c r="AG53" s="262"/>
      <c r="AH53" s="262"/>
      <c r="AI53" s="262"/>
      <c r="AJ53" s="262"/>
      <c r="AK53" s="324" t="s">
        <v>521</v>
      </c>
      <c r="AL53" s="325"/>
      <c r="AM53" s="333">
        <v>659875</v>
      </c>
      <c r="AN53" s="334">
        <v>259487</v>
      </c>
      <c r="AO53" s="335">
        <v>-32.299999999999997</v>
      </c>
      <c r="AP53" s="336">
        <v>301035</v>
      </c>
      <c r="AQ53" s="337">
        <v>12.2</v>
      </c>
      <c r="AR53" s="338">
        <v>-44.5</v>
      </c>
    </row>
    <row r="54" spans="1:44" x14ac:dyDescent="0.15">
      <c r="A54" s="266"/>
      <c r="B54" s="262"/>
      <c r="C54" s="262"/>
      <c r="D54" s="262"/>
      <c r="E54" s="262"/>
      <c r="F54" s="262"/>
      <c r="G54" s="262"/>
      <c r="H54" s="262"/>
      <c r="I54" s="262"/>
      <c r="J54" s="262"/>
      <c r="K54" s="262"/>
      <c r="L54" s="262"/>
      <c r="M54" s="262"/>
      <c r="N54" s="262"/>
      <c r="O54" s="262"/>
      <c r="P54" s="262"/>
      <c r="Q54" s="262"/>
      <c r="R54" s="262"/>
      <c r="S54" s="262"/>
      <c r="T54" s="262"/>
      <c r="U54" s="262"/>
      <c r="V54" s="262"/>
      <c r="W54" s="262"/>
      <c r="X54" s="262"/>
      <c r="Y54" s="262"/>
      <c r="Z54" s="262"/>
      <c r="AA54" s="262"/>
      <c r="AB54" s="262"/>
      <c r="AC54" s="262"/>
      <c r="AD54" s="262"/>
      <c r="AE54" s="262"/>
      <c r="AF54" s="262"/>
      <c r="AG54" s="262"/>
      <c r="AH54" s="262"/>
      <c r="AI54" s="262"/>
      <c r="AJ54" s="262"/>
      <c r="AK54" s="339"/>
      <c r="AL54" s="340" t="s">
        <v>520</v>
      </c>
      <c r="AM54" s="341">
        <v>346977</v>
      </c>
      <c r="AN54" s="342">
        <v>136444</v>
      </c>
      <c r="AO54" s="343">
        <v>-37.5</v>
      </c>
      <c r="AP54" s="344">
        <v>154376</v>
      </c>
      <c r="AQ54" s="345">
        <v>29.1</v>
      </c>
      <c r="AR54" s="346">
        <v>-66.599999999999994</v>
      </c>
    </row>
    <row r="55" spans="1:44" x14ac:dyDescent="0.15">
      <c r="A55" s="266"/>
      <c r="B55" s="262"/>
      <c r="C55" s="262"/>
      <c r="D55" s="262"/>
      <c r="E55" s="262"/>
      <c r="F55" s="262"/>
      <c r="G55" s="262"/>
      <c r="H55" s="262"/>
      <c r="I55" s="262"/>
      <c r="J55" s="262"/>
      <c r="K55" s="262"/>
      <c r="L55" s="262"/>
      <c r="M55" s="262"/>
      <c r="N55" s="262"/>
      <c r="O55" s="262"/>
      <c r="P55" s="262"/>
      <c r="Q55" s="262"/>
      <c r="R55" s="262"/>
      <c r="S55" s="262"/>
      <c r="T55" s="262"/>
      <c r="U55" s="262"/>
      <c r="V55" s="262"/>
      <c r="W55" s="262"/>
      <c r="X55" s="262"/>
      <c r="Y55" s="262"/>
      <c r="Z55" s="262"/>
      <c r="AA55" s="262"/>
      <c r="AB55" s="262"/>
      <c r="AC55" s="262"/>
      <c r="AD55" s="262"/>
      <c r="AE55" s="262"/>
      <c r="AF55" s="262"/>
      <c r="AG55" s="262"/>
      <c r="AH55" s="262"/>
      <c r="AI55" s="262"/>
      <c r="AJ55" s="262"/>
      <c r="AK55" s="324" t="s">
        <v>522</v>
      </c>
      <c r="AL55" s="325"/>
      <c r="AM55" s="333">
        <v>444419</v>
      </c>
      <c r="AN55" s="334">
        <v>180219</v>
      </c>
      <c r="AO55" s="335">
        <v>-30.5</v>
      </c>
      <c r="AP55" s="336">
        <v>277467</v>
      </c>
      <c r="AQ55" s="337">
        <v>-7.8</v>
      </c>
      <c r="AR55" s="338">
        <v>-22.7</v>
      </c>
    </row>
    <row r="56" spans="1:44" x14ac:dyDescent="0.15">
      <c r="A56" s="266"/>
      <c r="B56" s="262"/>
      <c r="C56" s="262"/>
      <c r="D56" s="262"/>
      <c r="E56" s="262"/>
      <c r="F56" s="262"/>
      <c r="G56" s="262"/>
      <c r="H56" s="262"/>
      <c r="I56" s="262"/>
      <c r="J56" s="262"/>
      <c r="K56" s="262"/>
      <c r="L56" s="262"/>
      <c r="M56" s="262"/>
      <c r="N56" s="262"/>
      <c r="O56" s="262"/>
      <c r="P56" s="262"/>
      <c r="Q56" s="262"/>
      <c r="R56" s="262"/>
      <c r="S56" s="262"/>
      <c r="T56" s="262"/>
      <c r="U56" s="262"/>
      <c r="V56" s="262"/>
      <c r="W56" s="262"/>
      <c r="X56" s="262"/>
      <c r="Y56" s="262"/>
      <c r="Z56" s="262"/>
      <c r="AA56" s="262"/>
      <c r="AB56" s="262"/>
      <c r="AC56" s="262"/>
      <c r="AD56" s="262"/>
      <c r="AE56" s="262"/>
      <c r="AF56" s="262"/>
      <c r="AG56" s="262"/>
      <c r="AH56" s="262"/>
      <c r="AI56" s="262"/>
      <c r="AJ56" s="262"/>
      <c r="AK56" s="339"/>
      <c r="AL56" s="340" t="s">
        <v>520</v>
      </c>
      <c r="AM56" s="341">
        <v>197181</v>
      </c>
      <c r="AN56" s="342">
        <v>79960</v>
      </c>
      <c r="AO56" s="343">
        <v>-41.4</v>
      </c>
      <c r="AP56" s="344">
        <v>128378</v>
      </c>
      <c r="AQ56" s="345">
        <v>-16.8</v>
      </c>
      <c r="AR56" s="346">
        <v>-24.6</v>
      </c>
    </row>
    <row r="57" spans="1:44" x14ac:dyDescent="0.15">
      <c r="A57" s="266"/>
      <c r="B57" s="262"/>
      <c r="C57" s="262"/>
      <c r="D57" s="262"/>
      <c r="E57" s="262"/>
      <c r="F57" s="262"/>
      <c r="G57" s="262"/>
      <c r="H57" s="262"/>
      <c r="I57" s="262"/>
      <c r="J57" s="262"/>
      <c r="K57" s="262"/>
      <c r="L57" s="262"/>
      <c r="M57" s="262"/>
      <c r="N57" s="262"/>
      <c r="O57" s="262"/>
      <c r="P57" s="262"/>
      <c r="Q57" s="262"/>
      <c r="R57" s="262"/>
      <c r="S57" s="262"/>
      <c r="T57" s="262"/>
      <c r="U57" s="262"/>
      <c r="V57" s="262"/>
      <c r="W57" s="262"/>
      <c r="X57" s="262"/>
      <c r="Y57" s="262"/>
      <c r="Z57" s="262"/>
      <c r="AA57" s="262"/>
      <c r="AB57" s="262"/>
      <c r="AC57" s="262"/>
      <c r="AD57" s="262"/>
      <c r="AE57" s="262"/>
      <c r="AF57" s="262"/>
      <c r="AG57" s="262"/>
      <c r="AH57" s="262"/>
      <c r="AI57" s="262"/>
      <c r="AJ57" s="262"/>
      <c r="AK57" s="324" t="s">
        <v>523</v>
      </c>
      <c r="AL57" s="325"/>
      <c r="AM57" s="333">
        <v>589248</v>
      </c>
      <c r="AN57" s="334">
        <v>243189</v>
      </c>
      <c r="AO57" s="335">
        <v>34.9</v>
      </c>
      <c r="AP57" s="336">
        <v>282256</v>
      </c>
      <c r="AQ57" s="337">
        <v>1.7</v>
      </c>
      <c r="AR57" s="338">
        <v>33.200000000000003</v>
      </c>
    </row>
    <row r="58" spans="1:44" x14ac:dyDescent="0.15">
      <c r="A58" s="266"/>
      <c r="B58" s="262"/>
      <c r="C58" s="262"/>
      <c r="D58" s="262"/>
      <c r="E58" s="262"/>
      <c r="F58" s="262"/>
      <c r="G58" s="262"/>
      <c r="H58" s="262"/>
      <c r="I58" s="262"/>
      <c r="J58" s="262"/>
      <c r="K58" s="262"/>
      <c r="L58" s="262"/>
      <c r="M58" s="262"/>
      <c r="N58" s="262"/>
      <c r="O58" s="262"/>
      <c r="P58" s="262"/>
      <c r="Q58" s="262"/>
      <c r="R58" s="262"/>
      <c r="S58" s="262"/>
      <c r="T58" s="262"/>
      <c r="U58" s="262"/>
      <c r="V58" s="262"/>
      <c r="W58" s="262"/>
      <c r="X58" s="262"/>
      <c r="Y58" s="262"/>
      <c r="Z58" s="262"/>
      <c r="AA58" s="262"/>
      <c r="AB58" s="262"/>
      <c r="AC58" s="262"/>
      <c r="AD58" s="262"/>
      <c r="AE58" s="262"/>
      <c r="AF58" s="262"/>
      <c r="AG58" s="262"/>
      <c r="AH58" s="262"/>
      <c r="AI58" s="262"/>
      <c r="AJ58" s="262"/>
      <c r="AK58" s="339"/>
      <c r="AL58" s="340" t="s">
        <v>520</v>
      </c>
      <c r="AM58" s="341">
        <v>341762</v>
      </c>
      <c r="AN58" s="342">
        <v>141049</v>
      </c>
      <c r="AO58" s="343">
        <v>76.400000000000006</v>
      </c>
      <c r="AP58" s="344">
        <v>145453</v>
      </c>
      <c r="AQ58" s="345">
        <v>13.3</v>
      </c>
      <c r="AR58" s="346">
        <v>63.1</v>
      </c>
    </row>
    <row r="59" spans="1:44" x14ac:dyDescent="0.15">
      <c r="A59" s="266"/>
      <c r="B59" s="262"/>
      <c r="C59" s="262"/>
      <c r="D59" s="262"/>
      <c r="E59" s="262"/>
      <c r="F59" s="262"/>
      <c r="G59" s="262"/>
      <c r="H59" s="262"/>
      <c r="I59" s="262"/>
      <c r="J59" s="262"/>
      <c r="K59" s="262"/>
      <c r="L59" s="262"/>
      <c r="M59" s="262"/>
      <c r="N59" s="262"/>
      <c r="O59" s="262"/>
      <c r="P59" s="262"/>
      <c r="Q59" s="262"/>
      <c r="R59" s="262"/>
      <c r="S59" s="262"/>
      <c r="T59" s="262"/>
      <c r="U59" s="262"/>
      <c r="V59" s="262"/>
      <c r="W59" s="262"/>
      <c r="X59" s="262"/>
      <c r="Y59" s="262"/>
      <c r="Z59" s="262"/>
      <c r="AA59" s="262"/>
      <c r="AB59" s="262"/>
      <c r="AC59" s="262"/>
      <c r="AD59" s="262"/>
      <c r="AE59" s="262"/>
      <c r="AF59" s="262"/>
      <c r="AG59" s="262"/>
      <c r="AH59" s="262"/>
      <c r="AI59" s="262"/>
      <c r="AJ59" s="262"/>
      <c r="AK59" s="324" t="s">
        <v>524</v>
      </c>
      <c r="AL59" s="325"/>
      <c r="AM59" s="333">
        <v>2377774</v>
      </c>
      <c r="AN59" s="334">
        <v>1018319</v>
      </c>
      <c r="AO59" s="335">
        <v>318.7</v>
      </c>
      <c r="AP59" s="336">
        <v>295341</v>
      </c>
      <c r="AQ59" s="337">
        <v>4.5999999999999996</v>
      </c>
      <c r="AR59" s="338">
        <v>314.10000000000002</v>
      </c>
    </row>
    <row r="60" spans="1:44" x14ac:dyDescent="0.15">
      <c r="A60" s="266"/>
      <c r="B60" s="262"/>
      <c r="C60" s="262"/>
      <c r="D60" s="262"/>
      <c r="E60" s="262"/>
      <c r="F60" s="262"/>
      <c r="G60" s="262"/>
      <c r="H60" s="262"/>
      <c r="I60" s="262"/>
      <c r="J60" s="262"/>
      <c r="K60" s="262"/>
      <c r="L60" s="262"/>
      <c r="M60" s="262"/>
      <c r="N60" s="262"/>
      <c r="O60" s="262"/>
      <c r="P60" s="262"/>
      <c r="Q60" s="262"/>
      <c r="R60" s="262"/>
      <c r="S60" s="262"/>
      <c r="T60" s="262"/>
      <c r="U60" s="262"/>
      <c r="V60" s="262"/>
      <c r="W60" s="262"/>
      <c r="X60" s="262"/>
      <c r="Y60" s="262"/>
      <c r="Z60" s="262"/>
      <c r="AA60" s="262"/>
      <c r="AB60" s="262"/>
      <c r="AC60" s="262"/>
      <c r="AD60" s="262"/>
      <c r="AE60" s="262"/>
      <c r="AF60" s="262"/>
      <c r="AG60" s="262"/>
      <c r="AH60" s="262"/>
      <c r="AI60" s="262"/>
      <c r="AJ60" s="262"/>
      <c r="AK60" s="339"/>
      <c r="AL60" s="340" t="s">
        <v>520</v>
      </c>
      <c r="AM60" s="341">
        <v>2194997</v>
      </c>
      <c r="AN60" s="342">
        <v>940042</v>
      </c>
      <c r="AO60" s="343">
        <v>566.5</v>
      </c>
      <c r="AP60" s="344">
        <v>137402</v>
      </c>
      <c r="AQ60" s="345">
        <v>-5.5</v>
      </c>
      <c r="AR60" s="346">
        <v>572</v>
      </c>
    </row>
    <row r="61" spans="1:44" x14ac:dyDescent="0.15">
      <c r="A61" s="266"/>
      <c r="B61" s="262"/>
      <c r="C61" s="262"/>
      <c r="D61" s="262"/>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324" t="s">
        <v>525</v>
      </c>
      <c r="AL61" s="347"/>
      <c r="AM61" s="348">
        <v>1015575</v>
      </c>
      <c r="AN61" s="349">
        <v>416904</v>
      </c>
      <c r="AO61" s="350">
        <v>49.3</v>
      </c>
      <c r="AP61" s="351">
        <v>284895</v>
      </c>
      <c r="AQ61" s="352">
        <v>1.9</v>
      </c>
      <c r="AR61" s="338">
        <v>47.4</v>
      </c>
    </row>
    <row r="62" spans="1:44" x14ac:dyDescent="0.15">
      <c r="A62" s="266"/>
      <c r="B62" s="262"/>
      <c r="C62" s="262"/>
      <c r="D62" s="262"/>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339"/>
      <c r="AL62" s="340" t="s">
        <v>520</v>
      </c>
      <c r="AM62" s="341">
        <v>730917</v>
      </c>
      <c r="AN62" s="342">
        <v>303190</v>
      </c>
      <c r="AO62" s="343">
        <v>103.2</v>
      </c>
      <c r="AP62" s="344">
        <v>137042</v>
      </c>
      <c r="AQ62" s="345">
        <v>4.3</v>
      </c>
      <c r="AR62" s="346">
        <v>98.9</v>
      </c>
    </row>
    <row r="63" spans="1:44" x14ac:dyDescent="0.15">
      <c r="A63" s="266"/>
      <c r="B63" s="262"/>
      <c r="C63" s="262"/>
      <c r="D63" s="262"/>
      <c r="E63" s="262"/>
      <c r="F63" s="262"/>
      <c r="G63" s="262"/>
      <c r="H63" s="262"/>
      <c r="I63" s="262"/>
      <c r="J63" s="262"/>
      <c r="K63" s="262"/>
      <c r="L63" s="262"/>
      <c r="M63" s="262"/>
      <c r="N63" s="262"/>
      <c r="O63" s="262"/>
      <c r="P63" s="262"/>
      <c r="Q63" s="262"/>
      <c r="R63" s="262"/>
      <c r="S63" s="262"/>
      <c r="T63" s="262"/>
      <c r="U63" s="262"/>
      <c r="V63" s="262"/>
      <c r="W63" s="262"/>
      <c r="X63" s="262"/>
      <c r="Y63" s="262"/>
      <c r="Z63" s="262"/>
      <c r="AA63" s="262"/>
      <c r="AB63" s="262"/>
      <c r="AC63" s="262"/>
      <c r="AD63" s="262"/>
      <c r="AE63" s="262"/>
      <c r="AF63" s="262"/>
      <c r="AG63" s="262"/>
      <c r="AH63" s="262"/>
      <c r="AI63" s="262"/>
      <c r="AJ63" s="262"/>
      <c r="AK63" s="262"/>
      <c r="AL63" s="262"/>
      <c r="AM63" s="262"/>
      <c r="AN63" s="262"/>
      <c r="AO63" s="262"/>
      <c r="AP63" s="262"/>
      <c r="AQ63" s="262"/>
      <c r="AR63" s="262"/>
    </row>
    <row r="64" spans="1:44" x14ac:dyDescent="0.15">
      <c r="A64" s="266"/>
      <c r="B64" s="262"/>
      <c r="C64" s="262"/>
      <c r="D64" s="262"/>
      <c r="E64" s="262"/>
      <c r="F64" s="262"/>
      <c r="G64" s="262"/>
      <c r="H64" s="262"/>
      <c r="I64" s="262"/>
      <c r="J64" s="262"/>
      <c r="K64" s="262"/>
      <c r="L64" s="262"/>
      <c r="M64" s="262"/>
      <c r="N64" s="262"/>
      <c r="O64" s="262"/>
      <c r="P64" s="262"/>
      <c r="Q64" s="262"/>
      <c r="R64" s="262"/>
      <c r="S64" s="262"/>
      <c r="T64" s="262"/>
      <c r="U64" s="262"/>
      <c r="V64" s="262"/>
      <c r="W64" s="262"/>
      <c r="X64" s="262"/>
      <c r="Y64" s="262"/>
      <c r="Z64" s="262"/>
      <c r="AA64" s="262"/>
      <c r="AB64" s="262"/>
      <c r="AC64" s="262"/>
      <c r="AD64" s="262"/>
      <c r="AE64" s="262"/>
      <c r="AF64" s="262"/>
      <c r="AG64" s="262"/>
      <c r="AH64" s="262"/>
      <c r="AI64" s="262"/>
      <c r="AJ64" s="262"/>
      <c r="AK64" s="262"/>
      <c r="AL64" s="262"/>
      <c r="AM64" s="262"/>
      <c r="AN64" s="262"/>
      <c r="AO64" s="262"/>
      <c r="AP64" s="262"/>
      <c r="AQ64" s="262"/>
      <c r="AR64" s="262"/>
    </row>
    <row r="65" spans="1:46" x14ac:dyDescent="0.15">
      <c r="A65" s="266"/>
      <c r="B65" s="262"/>
      <c r="C65" s="262"/>
      <c r="D65" s="262"/>
      <c r="E65" s="262"/>
      <c r="F65" s="262"/>
      <c r="G65" s="262"/>
      <c r="H65" s="262"/>
      <c r="I65" s="262"/>
      <c r="J65" s="262"/>
      <c r="K65" s="262"/>
      <c r="L65" s="262"/>
      <c r="M65" s="262"/>
      <c r="N65" s="262"/>
      <c r="O65" s="262"/>
      <c r="P65" s="262"/>
      <c r="Q65" s="262"/>
      <c r="R65" s="262"/>
      <c r="S65" s="262"/>
      <c r="T65" s="262"/>
      <c r="U65" s="262"/>
      <c r="V65" s="262"/>
      <c r="W65" s="262"/>
      <c r="X65" s="262"/>
      <c r="Y65" s="262"/>
      <c r="Z65" s="262"/>
      <c r="AA65" s="262"/>
      <c r="AB65" s="262"/>
      <c r="AC65" s="262"/>
      <c r="AD65" s="262"/>
      <c r="AE65" s="262"/>
      <c r="AF65" s="262"/>
      <c r="AG65" s="262"/>
      <c r="AH65" s="262"/>
      <c r="AI65" s="262"/>
      <c r="AJ65" s="262"/>
      <c r="AK65" s="262"/>
      <c r="AL65" s="262"/>
      <c r="AM65" s="262"/>
      <c r="AN65" s="262"/>
      <c r="AO65" s="262"/>
      <c r="AP65" s="262"/>
      <c r="AQ65" s="262"/>
      <c r="AR65" s="262"/>
    </row>
    <row r="66" spans="1:46" x14ac:dyDescent="0.15">
      <c r="A66" s="353"/>
      <c r="B66" s="320"/>
      <c r="C66" s="320"/>
      <c r="D66" s="320"/>
      <c r="E66" s="320"/>
      <c r="F66" s="320"/>
      <c r="G66" s="320"/>
      <c r="H66" s="320"/>
      <c r="I66" s="320"/>
      <c r="J66" s="320"/>
      <c r="K66" s="320"/>
      <c r="L66" s="320"/>
      <c r="M66" s="320"/>
      <c r="N66" s="320"/>
      <c r="O66" s="320"/>
      <c r="P66" s="320"/>
      <c r="Q66" s="320"/>
      <c r="R66" s="320"/>
      <c r="S66" s="320"/>
      <c r="T66" s="320"/>
      <c r="U66" s="320"/>
      <c r="V66" s="320"/>
      <c r="W66" s="320"/>
      <c r="X66" s="320"/>
      <c r="Y66" s="320"/>
      <c r="Z66" s="320"/>
      <c r="AA66" s="320"/>
      <c r="AB66" s="320"/>
      <c r="AC66" s="320"/>
      <c r="AD66" s="320"/>
      <c r="AE66" s="320"/>
      <c r="AF66" s="320"/>
      <c r="AG66" s="320"/>
      <c r="AH66" s="320"/>
      <c r="AI66" s="320"/>
      <c r="AJ66" s="320"/>
      <c r="AK66" s="320"/>
      <c r="AL66" s="320"/>
      <c r="AM66" s="320"/>
      <c r="AN66" s="320"/>
      <c r="AO66" s="320"/>
      <c r="AP66" s="320"/>
      <c r="AQ66" s="320"/>
      <c r="AR66" s="320"/>
      <c r="AS66" s="354"/>
    </row>
    <row r="67" spans="1:46" ht="13.5" hidden="1" customHeight="1" x14ac:dyDescent="0.15">
      <c r="AK67" s="262"/>
      <c r="AL67" s="262"/>
      <c r="AM67" s="262"/>
      <c r="AN67" s="262"/>
      <c r="AO67" s="262"/>
      <c r="AP67" s="262"/>
      <c r="AQ67" s="262"/>
      <c r="AR67" s="262"/>
      <c r="AS67" s="262"/>
      <c r="AT67" s="262"/>
    </row>
    <row r="68" spans="1:46" ht="13.5" hidden="1" customHeight="1" x14ac:dyDescent="0.15">
      <c r="AK68" s="262"/>
      <c r="AL68" s="262"/>
      <c r="AM68" s="262"/>
      <c r="AN68" s="262"/>
      <c r="AO68" s="262"/>
      <c r="AP68" s="262"/>
      <c r="AQ68" s="262"/>
      <c r="AR68" s="262"/>
    </row>
    <row r="69" spans="1:46" ht="13.5" hidden="1" customHeight="1" x14ac:dyDescent="0.15">
      <c r="AK69" s="262"/>
      <c r="AL69" s="262"/>
      <c r="AM69" s="262"/>
      <c r="AN69" s="262"/>
      <c r="AO69" s="262"/>
      <c r="AP69" s="262"/>
      <c r="AQ69" s="262"/>
      <c r="AR69" s="262"/>
    </row>
    <row r="70" spans="1:46" hidden="1" x14ac:dyDescent="0.15">
      <c r="AK70" s="262"/>
      <c r="AL70" s="262"/>
      <c r="AM70" s="262"/>
      <c r="AN70" s="262"/>
      <c r="AO70" s="262"/>
      <c r="AP70" s="262"/>
      <c r="AQ70" s="262"/>
      <c r="AR70" s="262"/>
    </row>
    <row r="71" spans="1:46" hidden="1" x14ac:dyDescent="0.15">
      <c r="AK71" s="262"/>
      <c r="AL71" s="262"/>
      <c r="AM71" s="262"/>
      <c r="AN71" s="262"/>
      <c r="AO71" s="262"/>
      <c r="AP71" s="262"/>
      <c r="AQ71" s="262"/>
      <c r="AR71" s="262"/>
    </row>
    <row r="72" spans="1:46" hidden="1" x14ac:dyDescent="0.15">
      <c r="AK72" s="262"/>
      <c r="AL72" s="262"/>
      <c r="AM72" s="262"/>
      <c r="AN72" s="262"/>
      <c r="AO72" s="262"/>
      <c r="AP72" s="262"/>
      <c r="AQ72" s="262"/>
      <c r="AR72" s="262"/>
    </row>
    <row r="73" spans="1:46" hidden="1" x14ac:dyDescent="0.15">
      <c r="AK73" s="262"/>
      <c r="AL73" s="262"/>
      <c r="AM73" s="262"/>
      <c r="AN73" s="262"/>
      <c r="AO73" s="262"/>
      <c r="AP73" s="262"/>
      <c r="AQ73" s="262"/>
      <c r="AR73" s="262"/>
    </row>
  </sheetData>
  <sheetProtection algorithmName="SHA-512" hashValue="fz0qCve4Ropv3B4KtxJcFvXZs6MW6xD+HTwb+9h09sqd0h5B5wtXpaeVi7r0z/RepzPdKr7Vm/Gk6lBe5ToPtA==" saltValue="QVQRWr1Zn2YfLsnm+dKER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60" customWidth="1"/>
    <col min="126" max="16384" width="9" style="259" hidden="1"/>
  </cols>
  <sheetData>
    <row r="1" spans="2:125"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2:125" x14ac:dyDescent="0.15">
      <c r="B2" s="259"/>
      <c r="DG2" s="259"/>
    </row>
    <row r="3" spans="2:125" x14ac:dyDescent="0.15">
      <c r="C3" s="259"/>
      <c r="D3" s="259"/>
      <c r="E3" s="259"/>
      <c r="F3" s="259"/>
      <c r="G3" s="259"/>
      <c r="H3" s="259"/>
      <c r="I3" s="259"/>
      <c r="J3" s="259"/>
      <c r="K3" s="259"/>
      <c r="L3" s="259"/>
      <c r="M3" s="259"/>
      <c r="N3" s="259"/>
      <c r="O3" s="259"/>
      <c r="P3" s="259"/>
      <c r="Q3" s="259"/>
      <c r="R3" s="259"/>
      <c r="S3" s="259"/>
      <c r="T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H3" s="259"/>
      <c r="DI3" s="259"/>
      <c r="DJ3" s="259"/>
      <c r="DK3" s="259"/>
      <c r="DL3" s="259"/>
      <c r="DM3" s="259"/>
      <c r="DN3" s="259"/>
      <c r="DO3" s="259"/>
      <c r="DP3" s="259"/>
      <c r="DQ3" s="259"/>
      <c r="DR3" s="259"/>
      <c r="DS3" s="259"/>
      <c r="DT3" s="259"/>
      <c r="DU3" s="259"/>
    </row>
    <row r="4" spans="2:125" x14ac:dyDescent="0.15"/>
    <row r="5" spans="2:125" x14ac:dyDescent="0.15"/>
    <row r="6" spans="2:125" x14ac:dyDescent="0.15"/>
    <row r="7" spans="2:125" x14ac:dyDescent="0.15"/>
    <row r="8" spans="2:125" x14ac:dyDescent="0.15"/>
    <row r="9" spans="2:125" x14ac:dyDescent="0.15">
      <c r="DU9" s="259"/>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59"/>
    </row>
    <row r="18" spans="125:125" x14ac:dyDescent="0.15"/>
    <row r="19" spans="125:125" x14ac:dyDescent="0.15"/>
    <row r="20" spans="125:125" x14ac:dyDescent="0.15">
      <c r="DU20" s="259"/>
    </row>
    <row r="21" spans="125:125" x14ac:dyDescent="0.15">
      <c r="DU21" s="259"/>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59"/>
    </row>
    <row r="29" spans="125:125" x14ac:dyDescent="0.15"/>
    <row r="30" spans="125:125" x14ac:dyDescent="0.15"/>
    <row r="31" spans="125:125" x14ac:dyDescent="0.15"/>
    <row r="32" spans="125:125" x14ac:dyDescent="0.15"/>
    <row r="33" spans="2:125" x14ac:dyDescent="0.15">
      <c r="B33" s="259"/>
      <c r="G33" s="259"/>
      <c r="I33" s="259"/>
    </row>
    <row r="34" spans="2:125" x14ac:dyDescent="0.15">
      <c r="C34" s="259"/>
      <c r="P34" s="259"/>
      <c r="DE34" s="259"/>
      <c r="DH34" s="259"/>
    </row>
    <row r="35" spans="2:125" x14ac:dyDescent="0.15">
      <c r="D35" s="259"/>
      <c r="E35" s="259"/>
      <c r="DG35" s="259"/>
      <c r="DJ35" s="259"/>
      <c r="DP35" s="259"/>
      <c r="DQ35" s="259"/>
      <c r="DR35" s="259"/>
      <c r="DS35" s="259"/>
      <c r="DT35" s="259"/>
      <c r="DU35" s="259"/>
    </row>
    <row r="36" spans="2:125" x14ac:dyDescent="0.15">
      <c r="F36" s="259"/>
      <c r="H36" s="259"/>
      <c r="J36" s="259"/>
      <c r="K36" s="259"/>
      <c r="L36" s="259"/>
      <c r="M36" s="259"/>
      <c r="N36" s="259"/>
      <c r="O36" s="259"/>
      <c r="Q36" s="259"/>
      <c r="R36" s="259"/>
      <c r="S36" s="259"/>
      <c r="T36" s="259"/>
      <c r="U36" s="259"/>
      <c r="V36" s="259"/>
      <c r="W36" s="259"/>
      <c r="X36" s="259"/>
      <c r="Y36" s="259"/>
      <c r="Z36" s="259"/>
      <c r="AA36" s="259"/>
      <c r="AB36" s="259"/>
      <c r="AC36" s="259"/>
      <c r="AD36" s="259"/>
      <c r="AE36" s="259"/>
      <c r="AF36" s="259"/>
      <c r="AG36" s="259"/>
      <c r="AH36" s="259"/>
      <c r="AI36" s="259"/>
      <c r="AJ36" s="259"/>
      <c r="AK36" s="259"/>
      <c r="AL36" s="259"/>
      <c r="AM36" s="259"/>
      <c r="AN36" s="259"/>
      <c r="AO36" s="259"/>
      <c r="AP36" s="259"/>
      <c r="AQ36" s="259"/>
      <c r="AR36" s="259"/>
      <c r="AS36" s="259"/>
      <c r="AT36" s="259"/>
      <c r="AU36" s="259"/>
      <c r="AV36" s="259"/>
      <c r="AW36" s="259"/>
      <c r="AX36" s="259"/>
      <c r="AY36" s="259"/>
      <c r="AZ36" s="259"/>
      <c r="BA36" s="259"/>
      <c r="BB36" s="259"/>
      <c r="BC36" s="259"/>
      <c r="BD36" s="259"/>
      <c r="BE36" s="259"/>
      <c r="BF36" s="259"/>
      <c r="BG36" s="259"/>
      <c r="BH36" s="259"/>
      <c r="BI36" s="259"/>
      <c r="BJ36" s="259"/>
      <c r="BK36" s="259"/>
      <c r="BL36" s="259"/>
      <c r="BM36" s="259"/>
      <c r="BN36" s="259"/>
      <c r="BO36" s="259"/>
      <c r="BP36" s="259"/>
      <c r="BQ36" s="259"/>
      <c r="BR36" s="259"/>
      <c r="BS36" s="259"/>
      <c r="BT36" s="259"/>
      <c r="BU36" s="259"/>
      <c r="BV36" s="259"/>
      <c r="BW36" s="259"/>
      <c r="BX36" s="259"/>
      <c r="BY36" s="259"/>
      <c r="BZ36" s="259"/>
      <c r="CA36" s="259"/>
      <c r="CB36" s="259"/>
      <c r="CC36" s="259"/>
      <c r="CD36" s="259"/>
      <c r="CE36" s="259"/>
      <c r="CF36" s="259"/>
      <c r="CG36" s="259"/>
      <c r="CH36" s="259"/>
      <c r="CI36" s="259"/>
      <c r="CJ36" s="259"/>
      <c r="CK36" s="259"/>
      <c r="CL36" s="259"/>
      <c r="CM36" s="259"/>
      <c r="CN36" s="259"/>
      <c r="CO36" s="259"/>
      <c r="CP36" s="259"/>
      <c r="CQ36" s="259"/>
      <c r="CR36" s="259"/>
      <c r="CS36" s="259"/>
      <c r="CT36" s="259"/>
      <c r="CU36" s="259"/>
      <c r="CV36" s="259"/>
      <c r="CW36" s="259"/>
      <c r="CX36" s="259"/>
      <c r="CY36" s="259"/>
      <c r="CZ36" s="259"/>
      <c r="DA36" s="259"/>
      <c r="DB36" s="259"/>
      <c r="DC36" s="259"/>
      <c r="DD36" s="259"/>
      <c r="DF36" s="259"/>
      <c r="DI36" s="259"/>
      <c r="DK36" s="259"/>
      <c r="DL36" s="259"/>
      <c r="DM36" s="259"/>
      <c r="DN36" s="259"/>
      <c r="DO36" s="259"/>
      <c r="DP36" s="259"/>
      <c r="DQ36" s="259"/>
      <c r="DR36" s="259"/>
      <c r="DS36" s="259"/>
      <c r="DT36" s="259"/>
      <c r="DU36" s="259"/>
    </row>
    <row r="37" spans="2:125" x14ac:dyDescent="0.15">
      <c r="DU37" s="259"/>
    </row>
    <row r="38" spans="2:125" x14ac:dyDescent="0.15">
      <c r="DT38" s="259"/>
      <c r="DU38" s="259"/>
    </row>
    <row r="39" spans="2:125" x14ac:dyDescent="0.15"/>
    <row r="40" spans="2:125" x14ac:dyDescent="0.15">
      <c r="DH40" s="259"/>
    </row>
    <row r="41" spans="2:125" x14ac:dyDescent="0.15">
      <c r="DE41" s="259"/>
    </row>
    <row r="42" spans="2:125" x14ac:dyDescent="0.15">
      <c r="DG42" s="259"/>
      <c r="DJ42" s="259"/>
    </row>
    <row r="43" spans="2:125" x14ac:dyDescent="0.15">
      <c r="Q43" s="259"/>
      <c r="R43" s="259"/>
      <c r="S43" s="259"/>
      <c r="T43" s="259"/>
      <c r="U43" s="259"/>
      <c r="V43" s="259"/>
      <c r="W43" s="259"/>
      <c r="X43" s="259"/>
      <c r="Y43" s="259"/>
      <c r="Z43" s="259"/>
      <c r="AA43" s="259"/>
      <c r="AB43" s="259"/>
      <c r="AC43" s="259"/>
      <c r="AD43" s="259"/>
      <c r="AE43" s="259"/>
      <c r="AF43" s="259"/>
      <c r="AG43" s="259"/>
      <c r="AH43" s="259"/>
      <c r="AI43" s="259"/>
      <c r="AJ43" s="259"/>
      <c r="AK43" s="259"/>
      <c r="AL43" s="259"/>
      <c r="AM43" s="259"/>
      <c r="AN43" s="259"/>
      <c r="AO43" s="259"/>
      <c r="AP43" s="259"/>
      <c r="AQ43" s="259"/>
      <c r="AR43" s="259"/>
      <c r="AS43" s="259"/>
      <c r="AT43" s="259"/>
      <c r="AU43" s="259"/>
      <c r="AV43" s="259"/>
      <c r="AW43" s="259"/>
      <c r="AX43" s="259"/>
      <c r="AY43" s="259"/>
      <c r="AZ43" s="259"/>
      <c r="BA43" s="259"/>
      <c r="BB43" s="259"/>
      <c r="BC43" s="259"/>
      <c r="BD43" s="259"/>
      <c r="BE43" s="259"/>
      <c r="BF43" s="259"/>
      <c r="BG43" s="259"/>
      <c r="BH43" s="259"/>
      <c r="BI43" s="259"/>
      <c r="BJ43" s="259"/>
      <c r="BK43" s="259"/>
      <c r="BL43" s="259"/>
      <c r="BM43" s="259"/>
      <c r="BN43" s="259"/>
      <c r="BO43" s="259"/>
      <c r="BP43" s="259"/>
      <c r="BQ43" s="259"/>
      <c r="BR43" s="259"/>
      <c r="BS43" s="259"/>
      <c r="BT43" s="259"/>
      <c r="BU43" s="259"/>
      <c r="BV43" s="259"/>
      <c r="BW43" s="259"/>
      <c r="BX43" s="259"/>
      <c r="BY43" s="259"/>
      <c r="BZ43" s="259"/>
      <c r="CA43" s="259"/>
      <c r="CB43" s="259"/>
      <c r="CC43" s="259"/>
      <c r="CD43" s="259"/>
      <c r="CE43" s="259"/>
      <c r="CF43" s="259"/>
      <c r="CG43" s="259"/>
      <c r="CH43" s="259"/>
      <c r="CI43" s="259"/>
      <c r="CJ43" s="259"/>
      <c r="CK43" s="259"/>
      <c r="CL43" s="259"/>
      <c r="CM43" s="259"/>
      <c r="CN43" s="259"/>
      <c r="CO43" s="259"/>
      <c r="CP43" s="259"/>
      <c r="CQ43" s="259"/>
      <c r="CR43" s="259"/>
      <c r="CS43" s="259"/>
      <c r="CT43" s="259"/>
      <c r="CU43" s="259"/>
      <c r="CV43" s="259"/>
      <c r="CW43" s="259"/>
      <c r="CX43" s="259"/>
      <c r="CY43" s="259"/>
      <c r="CZ43" s="259"/>
      <c r="DA43" s="259"/>
      <c r="DB43" s="259"/>
      <c r="DC43" s="259"/>
      <c r="DD43" s="259"/>
      <c r="DF43" s="259"/>
      <c r="DI43" s="259"/>
      <c r="DK43" s="259"/>
      <c r="DL43" s="259"/>
      <c r="DM43" s="259"/>
      <c r="DN43" s="259"/>
      <c r="DO43" s="259"/>
      <c r="DP43" s="259"/>
      <c r="DQ43" s="259"/>
      <c r="DR43" s="259"/>
      <c r="DS43" s="259"/>
      <c r="DT43" s="259"/>
      <c r="DU43" s="259"/>
    </row>
    <row r="44" spans="2:125" x14ac:dyDescent="0.15">
      <c r="DU44" s="259"/>
    </row>
    <row r="45" spans="2:125" x14ac:dyDescent="0.15"/>
    <row r="46" spans="2:125" x14ac:dyDescent="0.15"/>
    <row r="47" spans="2:125" x14ac:dyDescent="0.15"/>
    <row r="48" spans="2:125" x14ac:dyDescent="0.15">
      <c r="DT48" s="259"/>
      <c r="DU48" s="259"/>
    </row>
    <row r="49" spans="120:125" x14ac:dyDescent="0.15">
      <c r="DU49" s="259"/>
    </row>
    <row r="50" spans="120:125" x14ac:dyDescent="0.15">
      <c r="DU50" s="259"/>
    </row>
    <row r="51" spans="120:125" x14ac:dyDescent="0.15">
      <c r="DP51" s="259"/>
      <c r="DQ51" s="259"/>
      <c r="DR51" s="259"/>
      <c r="DS51" s="259"/>
      <c r="DT51" s="259"/>
      <c r="DU51" s="259"/>
    </row>
    <row r="52" spans="120:125" x14ac:dyDescent="0.15"/>
    <row r="53" spans="120:125" x14ac:dyDescent="0.15"/>
    <row r="54" spans="120:125" x14ac:dyDescent="0.15">
      <c r="DU54" s="259"/>
    </row>
    <row r="55" spans="120:125" x14ac:dyDescent="0.15"/>
    <row r="56" spans="120:125" x14ac:dyDescent="0.15"/>
    <row r="57" spans="120:125" x14ac:dyDescent="0.15"/>
    <row r="58" spans="120:125" x14ac:dyDescent="0.15">
      <c r="DU58" s="259"/>
    </row>
    <row r="59" spans="120:125" x14ac:dyDescent="0.15"/>
    <row r="60" spans="120:125" x14ac:dyDescent="0.15"/>
    <row r="61" spans="120:125" x14ac:dyDescent="0.15"/>
    <row r="62" spans="120:125" x14ac:dyDescent="0.15"/>
    <row r="63" spans="120:125" x14ac:dyDescent="0.15">
      <c r="DU63" s="259"/>
    </row>
    <row r="64" spans="120:125" x14ac:dyDescent="0.15">
      <c r="DT64" s="259"/>
      <c r="DU64" s="259"/>
    </row>
    <row r="65" spans="123:125" x14ac:dyDescent="0.15"/>
    <row r="66" spans="123:125" x14ac:dyDescent="0.15"/>
    <row r="67" spans="123:125" x14ac:dyDescent="0.15"/>
    <row r="68" spans="123:125" x14ac:dyDescent="0.15"/>
    <row r="69" spans="123:125" x14ac:dyDescent="0.15">
      <c r="DS69" s="259"/>
      <c r="DT69" s="259"/>
      <c r="DU69" s="259"/>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59"/>
    </row>
    <row r="83" spans="116:125" x14ac:dyDescent="0.15">
      <c r="DM83" s="259"/>
      <c r="DN83" s="259"/>
      <c r="DO83" s="259"/>
      <c r="DP83" s="259"/>
      <c r="DQ83" s="259"/>
      <c r="DR83" s="259"/>
      <c r="DS83" s="259"/>
      <c r="DT83" s="259"/>
      <c r="DU83" s="259"/>
    </row>
    <row r="84" spans="116:125" x14ac:dyDescent="0.15"/>
    <row r="85" spans="116:125" x14ac:dyDescent="0.15"/>
    <row r="86" spans="116:125" x14ac:dyDescent="0.15"/>
    <row r="87" spans="116:125" x14ac:dyDescent="0.15"/>
    <row r="88" spans="116:125" x14ac:dyDescent="0.15">
      <c r="DU88" s="259"/>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59"/>
      <c r="DT94" s="259"/>
      <c r="DU94" s="259"/>
    </row>
    <row r="95" spans="116:125" ht="13.5" customHeight="1" x14ac:dyDescent="0.15">
      <c r="DU95" s="259"/>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59"/>
    </row>
    <row r="102" spans="124:125" ht="13.5" customHeight="1" x14ac:dyDescent="0.15"/>
    <row r="103" spans="124:125" ht="13.5" customHeight="1" x14ac:dyDescent="0.15"/>
    <row r="104" spans="124:125" ht="13.5" customHeight="1" x14ac:dyDescent="0.15">
      <c r="DT104" s="259"/>
      <c r="DU104" s="259"/>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59" t="s">
        <v>477</v>
      </c>
    </row>
    <row r="121" spans="125:125" ht="13.5" hidden="1" customHeight="1" x14ac:dyDescent="0.15">
      <c r="DU121" s="259"/>
    </row>
  </sheetData>
  <sheetProtection algorithmName="SHA-512" hashValue="9//+MHpZBA7raxE8fde+NIJ9zkagMm0TXs09hZwgTh1U0Z7PTBh1OU5DWO2PXNqY7LuEpefQsJy2EHLcA5Z9rg==" saltValue="9SNUfjVH5PYIyLoFeBWa7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60" customWidth="1"/>
    <col min="126" max="142" width="0" style="259" hidden="1" customWidth="1"/>
    <col min="143" max="16384" width="9" style="259" hidden="1"/>
  </cols>
  <sheetData>
    <row r="1" spans="1:125"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c r="AI1" s="259"/>
      <c r="AJ1" s="259"/>
      <c r="AK1" s="259"/>
      <c r="AL1" s="259"/>
      <c r="AM1" s="259"/>
      <c r="AN1" s="259"/>
      <c r="AO1" s="259"/>
      <c r="AP1" s="259"/>
      <c r="AQ1" s="259"/>
      <c r="AR1" s="259"/>
      <c r="AS1" s="259"/>
      <c r="AT1" s="259"/>
      <c r="AU1" s="259"/>
      <c r="AV1" s="259"/>
      <c r="AW1" s="259"/>
      <c r="AX1" s="259"/>
      <c r="AY1" s="259"/>
      <c r="AZ1" s="259"/>
      <c r="BA1" s="259"/>
      <c r="BB1" s="259"/>
      <c r="BC1" s="259"/>
      <c r="BD1" s="259"/>
      <c r="BE1" s="259"/>
      <c r="BF1" s="259"/>
      <c r="BG1" s="259"/>
      <c r="BH1" s="259"/>
      <c r="BI1" s="259"/>
      <c r="BJ1" s="259"/>
      <c r="BK1" s="259"/>
      <c r="BL1" s="259"/>
      <c r="BM1" s="259"/>
      <c r="BN1" s="259"/>
      <c r="BO1" s="259"/>
      <c r="BP1" s="259"/>
      <c r="BQ1" s="259"/>
      <c r="BR1" s="259"/>
      <c r="BS1" s="259"/>
      <c r="BT1" s="259"/>
      <c r="BU1" s="259"/>
      <c r="BV1" s="259"/>
      <c r="BW1" s="259"/>
      <c r="BX1" s="259"/>
      <c r="BY1" s="259"/>
      <c r="BZ1" s="259"/>
      <c r="CA1" s="259"/>
      <c r="CB1" s="259"/>
      <c r="CC1" s="259"/>
      <c r="CD1" s="259"/>
      <c r="CE1" s="259"/>
      <c r="CF1" s="259"/>
      <c r="CG1" s="259"/>
      <c r="CH1" s="259"/>
      <c r="CI1" s="259"/>
      <c r="CJ1" s="259"/>
      <c r="CK1" s="259"/>
      <c r="CL1" s="259"/>
      <c r="CM1" s="259"/>
      <c r="CN1" s="259"/>
      <c r="CO1" s="259"/>
      <c r="CP1" s="259"/>
      <c r="CQ1" s="259"/>
      <c r="CR1" s="259"/>
      <c r="CS1" s="259"/>
      <c r="CT1" s="259"/>
      <c r="CU1" s="259"/>
      <c r="CV1" s="259"/>
      <c r="CW1" s="259"/>
      <c r="CX1" s="259"/>
      <c r="CY1" s="259"/>
      <c r="CZ1" s="259"/>
      <c r="DA1" s="259"/>
      <c r="DB1" s="259"/>
      <c r="DC1" s="259"/>
      <c r="DD1" s="259"/>
      <c r="DE1" s="259"/>
      <c r="DF1" s="259"/>
      <c r="DG1" s="259"/>
      <c r="DH1" s="259"/>
      <c r="DI1" s="259"/>
      <c r="DJ1" s="259"/>
      <c r="DK1" s="259"/>
      <c r="DL1" s="259"/>
      <c r="DM1" s="259"/>
      <c r="DN1" s="259"/>
      <c r="DO1" s="259"/>
      <c r="DP1" s="259"/>
      <c r="DQ1" s="259"/>
      <c r="DR1" s="259"/>
      <c r="DS1" s="259"/>
      <c r="DT1" s="259"/>
      <c r="DU1" s="259"/>
    </row>
    <row r="2" spans="1:125" x14ac:dyDescent="0.15">
      <c r="B2" s="259"/>
      <c r="T2" s="259"/>
    </row>
    <row r="3" spans="1:125"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c r="AI3" s="259"/>
      <c r="AJ3" s="259"/>
      <c r="AK3" s="259"/>
      <c r="AL3" s="259"/>
      <c r="AM3" s="259"/>
      <c r="AN3" s="259"/>
      <c r="AO3" s="259"/>
      <c r="AP3" s="259"/>
      <c r="AQ3" s="259"/>
      <c r="AR3" s="259"/>
      <c r="AS3" s="259"/>
      <c r="AT3" s="259"/>
      <c r="AU3" s="259"/>
      <c r="AV3" s="259"/>
      <c r="AW3" s="259"/>
      <c r="AX3" s="259"/>
      <c r="AY3" s="259"/>
      <c r="AZ3" s="259"/>
      <c r="BA3" s="259"/>
      <c r="BB3" s="259"/>
      <c r="BC3" s="259"/>
      <c r="BD3" s="259"/>
      <c r="BE3" s="259"/>
      <c r="BF3" s="259"/>
      <c r="BG3" s="259"/>
      <c r="BH3" s="259"/>
      <c r="BI3" s="259"/>
      <c r="BJ3" s="259"/>
      <c r="BK3" s="259"/>
      <c r="BL3" s="259"/>
      <c r="BM3" s="259"/>
      <c r="BN3" s="259"/>
      <c r="BO3" s="259"/>
      <c r="BP3" s="259"/>
      <c r="BQ3" s="259"/>
      <c r="BR3" s="259"/>
      <c r="BS3" s="259"/>
      <c r="BT3" s="259"/>
      <c r="BU3" s="259"/>
      <c r="BV3" s="259"/>
      <c r="BW3" s="259"/>
      <c r="BX3" s="259"/>
      <c r="BY3" s="259"/>
      <c r="BZ3" s="259"/>
      <c r="CA3" s="259"/>
      <c r="CB3" s="259"/>
      <c r="CC3" s="259"/>
      <c r="CD3" s="259"/>
      <c r="CE3" s="259"/>
      <c r="CF3" s="259"/>
      <c r="CG3" s="259"/>
      <c r="CH3" s="259"/>
      <c r="CI3" s="259"/>
      <c r="CJ3" s="259"/>
      <c r="CK3" s="259"/>
      <c r="CL3" s="259"/>
      <c r="CM3" s="259"/>
      <c r="CN3" s="259"/>
      <c r="CO3" s="259"/>
      <c r="CP3" s="259"/>
      <c r="CQ3" s="259"/>
      <c r="CR3" s="259"/>
      <c r="CS3" s="259"/>
      <c r="CT3" s="259"/>
      <c r="CU3" s="259"/>
      <c r="CV3" s="259"/>
      <c r="CW3" s="259"/>
      <c r="CX3" s="259"/>
      <c r="CY3" s="259"/>
      <c r="CZ3" s="259"/>
      <c r="DA3" s="259"/>
      <c r="DB3" s="259"/>
      <c r="DC3" s="259"/>
      <c r="DD3" s="259"/>
      <c r="DE3" s="259"/>
      <c r="DF3" s="259"/>
      <c r="DG3" s="259"/>
      <c r="DH3" s="259"/>
      <c r="DI3" s="259"/>
      <c r="DJ3" s="259"/>
      <c r="DK3" s="259"/>
      <c r="DL3" s="259"/>
      <c r="DM3" s="259"/>
      <c r="DN3" s="259"/>
      <c r="DO3" s="259"/>
      <c r="DP3" s="259"/>
      <c r="DQ3" s="259"/>
      <c r="DR3" s="259"/>
      <c r="DS3" s="259"/>
      <c r="DT3" s="259"/>
      <c r="DU3" s="259"/>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59"/>
      <c r="G33" s="259"/>
      <c r="I33" s="259"/>
    </row>
    <row r="34" spans="2:125" x14ac:dyDescent="0.15">
      <c r="C34" s="259"/>
      <c r="P34" s="259"/>
      <c r="R34" s="259"/>
      <c r="U34" s="259"/>
    </row>
    <row r="35" spans="2:125" x14ac:dyDescent="0.15">
      <c r="D35" s="259"/>
      <c r="E35" s="259"/>
      <c r="T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259"/>
      <c r="BC35" s="259"/>
      <c r="BD35" s="259"/>
      <c r="BE35" s="259"/>
      <c r="BF35" s="259"/>
      <c r="BG35" s="259"/>
      <c r="BH35" s="259"/>
      <c r="BI35" s="259"/>
      <c r="BJ35" s="259"/>
      <c r="BK35" s="259"/>
      <c r="BL35" s="259"/>
      <c r="BM35" s="259"/>
      <c r="BN35" s="259"/>
      <c r="BO35" s="259"/>
      <c r="BP35" s="259"/>
      <c r="BQ35" s="259"/>
      <c r="BR35" s="259"/>
      <c r="BS35" s="259"/>
      <c r="BT35" s="259"/>
      <c r="BU35" s="259"/>
      <c r="BV35" s="259"/>
      <c r="BW35" s="259"/>
      <c r="BX35" s="259"/>
      <c r="BY35" s="259"/>
      <c r="BZ35" s="259"/>
      <c r="CA35" s="259"/>
      <c r="CB35" s="259"/>
      <c r="CC35" s="259"/>
      <c r="CD35" s="259"/>
      <c r="CE35" s="259"/>
      <c r="CF35" s="259"/>
      <c r="CG35" s="259"/>
      <c r="CH35" s="259"/>
      <c r="CI35" s="259"/>
      <c r="CJ35" s="259"/>
      <c r="CK35" s="259"/>
      <c r="CL35" s="259"/>
      <c r="CM35" s="259"/>
      <c r="CN35" s="259"/>
      <c r="CO35" s="259"/>
      <c r="CP35" s="259"/>
      <c r="CQ35" s="259"/>
      <c r="CR35" s="259"/>
      <c r="CS35" s="259"/>
      <c r="CT35" s="259"/>
      <c r="CU35" s="259"/>
      <c r="CV35" s="259"/>
      <c r="CW35" s="259"/>
      <c r="CX35" s="259"/>
      <c r="CY35" s="259"/>
      <c r="CZ35" s="259"/>
      <c r="DA35" s="259"/>
      <c r="DB35" s="259"/>
      <c r="DC35" s="259"/>
      <c r="DD35" s="259"/>
      <c r="DE35" s="259"/>
      <c r="DF35" s="259"/>
      <c r="DG35" s="259"/>
      <c r="DH35" s="259"/>
      <c r="DI35" s="259"/>
      <c r="DJ35" s="259"/>
      <c r="DK35" s="259"/>
      <c r="DL35" s="259"/>
      <c r="DM35" s="259"/>
      <c r="DN35" s="259"/>
      <c r="DO35" s="259"/>
      <c r="DP35" s="259"/>
      <c r="DQ35" s="259"/>
      <c r="DR35" s="259"/>
      <c r="DS35" s="259"/>
      <c r="DT35" s="259"/>
      <c r="DU35" s="259"/>
    </row>
    <row r="36" spans="2:125" x14ac:dyDescent="0.15">
      <c r="F36" s="259"/>
      <c r="H36" s="259"/>
      <c r="J36" s="259"/>
      <c r="K36" s="259"/>
      <c r="L36" s="259"/>
      <c r="M36" s="259"/>
      <c r="N36" s="259"/>
      <c r="O36" s="259"/>
      <c r="Q36" s="259"/>
      <c r="S36" s="259"/>
      <c r="V36" s="259"/>
    </row>
    <row r="37" spans="2:125" x14ac:dyDescent="0.15"/>
    <row r="38" spans="2:125" x14ac:dyDescent="0.15"/>
    <row r="39" spans="2:125" x14ac:dyDescent="0.15"/>
    <row r="40" spans="2:125" x14ac:dyDescent="0.15">
      <c r="U40" s="259"/>
    </row>
    <row r="41" spans="2:125" x14ac:dyDescent="0.15">
      <c r="R41" s="259"/>
    </row>
    <row r="42" spans="2:125" x14ac:dyDescent="0.15">
      <c r="T42" s="259"/>
      <c r="W42" s="259"/>
      <c r="X42" s="259"/>
      <c r="Y42" s="259"/>
      <c r="Z42" s="259"/>
      <c r="AA42" s="259"/>
      <c r="AB42" s="259"/>
      <c r="AC42" s="259"/>
      <c r="AD42" s="259"/>
      <c r="AE42" s="259"/>
      <c r="AF42" s="259"/>
      <c r="AG42" s="259"/>
      <c r="AH42" s="259"/>
      <c r="AI42" s="259"/>
      <c r="AJ42" s="259"/>
      <c r="AK42" s="259"/>
      <c r="AL42" s="259"/>
      <c r="AM42" s="259"/>
      <c r="AN42" s="259"/>
      <c r="AO42" s="259"/>
      <c r="AP42" s="259"/>
      <c r="AQ42" s="259"/>
      <c r="AR42" s="259"/>
      <c r="AS42" s="259"/>
      <c r="AT42" s="259"/>
      <c r="AU42" s="259"/>
      <c r="AV42" s="259"/>
      <c r="AW42" s="259"/>
      <c r="AX42" s="259"/>
      <c r="AY42" s="259"/>
      <c r="AZ42" s="259"/>
      <c r="BA42" s="259"/>
      <c r="BB42" s="259"/>
      <c r="BC42" s="259"/>
      <c r="BD42" s="259"/>
      <c r="BE42" s="259"/>
      <c r="BF42" s="259"/>
      <c r="BG42" s="259"/>
      <c r="BH42" s="259"/>
      <c r="BI42" s="259"/>
      <c r="BJ42" s="259"/>
      <c r="BK42" s="259"/>
      <c r="BL42" s="259"/>
      <c r="BM42" s="259"/>
      <c r="BN42" s="259"/>
      <c r="BO42" s="259"/>
      <c r="BP42" s="259"/>
      <c r="BQ42" s="259"/>
      <c r="BR42" s="259"/>
      <c r="BS42" s="259"/>
      <c r="BT42" s="259"/>
      <c r="BU42" s="259"/>
      <c r="BV42" s="259"/>
      <c r="BW42" s="259"/>
      <c r="BX42" s="259"/>
      <c r="BY42" s="259"/>
      <c r="BZ42" s="259"/>
      <c r="CA42" s="259"/>
      <c r="CB42" s="259"/>
      <c r="CC42" s="259"/>
      <c r="CD42" s="259"/>
      <c r="CE42" s="259"/>
      <c r="CF42" s="259"/>
      <c r="CG42" s="259"/>
      <c r="CH42" s="259"/>
      <c r="CI42" s="259"/>
      <c r="CJ42" s="259"/>
      <c r="CK42" s="259"/>
      <c r="CL42" s="259"/>
      <c r="CM42" s="259"/>
      <c r="CN42" s="259"/>
      <c r="CO42" s="259"/>
      <c r="CP42" s="259"/>
      <c r="CQ42" s="259"/>
      <c r="CR42" s="259"/>
      <c r="CS42" s="259"/>
      <c r="CT42" s="259"/>
      <c r="CU42" s="259"/>
      <c r="CV42" s="259"/>
      <c r="CW42" s="259"/>
      <c r="CX42" s="259"/>
      <c r="CY42" s="259"/>
      <c r="CZ42" s="259"/>
      <c r="DA42" s="259"/>
      <c r="DB42" s="259"/>
      <c r="DC42" s="259"/>
      <c r="DD42" s="259"/>
      <c r="DE42" s="259"/>
      <c r="DF42" s="259"/>
      <c r="DG42" s="259"/>
      <c r="DH42" s="259"/>
      <c r="DI42" s="259"/>
      <c r="DJ42" s="259"/>
      <c r="DK42" s="259"/>
      <c r="DL42" s="259"/>
      <c r="DM42" s="259"/>
      <c r="DN42" s="259"/>
      <c r="DO42" s="259"/>
      <c r="DP42" s="259"/>
      <c r="DQ42" s="259"/>
      <c r="DR42" s="259"/>
      <c r="DS42" s="259"/>
      <c r="DT42" s="259"/>
      <c r="DU42" s="259"/>
    </row>
    <row r="43" spans="2:125" x14ac:dyDescent="0.15">
      <c r="Q43" s="259"/>
      <c r="S43" s="259"/>
      <c r="V43" s="259"/>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60" t="s">
        <v>477</v>
      </c>
    </row>
  </sheetData>
  <sheetProtection algorithmName="SHA-512" hashValue="QYS47M/bqAIDanq4YD9Bc+rwkwCcXCc2Wee0nqLRzstmIRFNxLgjgnnaYPsjvm4efmF09DG1v9MAvzjBfTn/Pw==" saltValue="t2YougHi3r8Bblid7Dxj+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527</v>
      </c>
      <c r="G46" s="8" t="s">
        <v>528</v>
      </c>
      <c r="H46" s="8" t="s">
        <v>529</v>
      </c>
      <c r="I46" s="8" t="s">
        <v>530</v>
      </c>
      <c r="J46" s="9" t="s">
        <v>531</v>
      </c>
    </row>
    <row r="47" spans="2:10" ht="57.75" customHeight="1" x14ac:dyDescent="0.15">
      <c r="B47" s="10"/>
      <c r="C47" s="1139" t="s">
        <v>3</v>
      </c>
      <c r="D47" s="1139"/>
      <c r="E47" s="1140"/>
      <c r="F47" s="11">
        <v>44.37</v>
      </c>
      <c r="G47" s="12">
        <v>43.38</v>
      </c>
      <c r="H47" s="12">
        <v>41.65</v>
      </c>
      <c r="I47" s="12">
        <v>42.19</v>
      </c>
      <c r="J47" s="13">
        <v>46.96</v>
      </c>
    </row>
    <row r="48" spans="2:10" ht="57.75" customHeight="1" x14ac:dyDescent="0.15">
      <c r="B48" s="14"/>
      <c r="C48" s="1141" t="s">
        <v>4</v>
      </c>
      <c r="D48" s="1141"/>
      <c r="E48" s="1142"/>
      <c r="F48" s="15">
        <v>1.06</v>
      </c>
      <c r="G48" s="16">
        <v>1.34</v>
      </c>
      <c r="H48" s="16">
        <v>4.28</v>
      </c>
      <c r="I48" s="16">
        <v>4.71</v>
      </c>
      <c r="J48" s="17">
        <v>5.01</v>
      </c>
    </row>
    <row r="49" spans="2:10" ht="57.75" customHeight="1" thickBot="1" x14ac:dyDescent="0.2">
      <c r="B49" s="18"/>
      <c r="C49" s="1143" t="s">
        <v>5</v>
      </c>
      <c r="D49" s="1143"/>
      <c r="E49" s="1144"/>
      <c r="F49" s="19" t="s">
        <v>532</v>
      </c>
      <c r="G49" s="20">
        <v>0.63</v>
      </c>
      <c r="H49" s="20">
        <v>7.16</v>
      </c>
      <c r="I49" s="20">
        <v>0.84</v>
      </c>
      <c r="J49" s="21">
        <v>5.29</v>
      </c>
    </row>
    <row r="50" spans="2:10" x14ac:dyDescent="0.15"/>
  </sheetData>
  <sheetProtection algorithmName="SHA-512" hashValue="4fSsBHx8zxbsyqIuLAYq1xmznxBo7jafY+v6CnSWpgsIemmVYKp+YpF418gPir/v9DHqwITTkzkV+443Qyid1g==" saltValue="W+IiQMxsM1knEmx9HSeD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15">
      <c r="A34" s="22"/>
      <c r="B34" s="31"/>
      <c r="C34" s="1151" t="s">
        <v>533</v>
      </c>
      <c r="D34" s="1151"/>
      <c r="E34" s="1152"/>
      <c r="F34" s="32">
        <v>5.72</v>
      </c>
      <c r="G34" s="33">
        <v>5.84</v>
      </c>
      <c r="H34" s="33">
        <v>5.41</v>
      </c>
      <c r="I34" s="33">
        <v>5.79</v>
      </c>
      <c r="J34" s="34">
        <v>5.65</v>
      </c>
      <c r="K34" s="22"/>
      <c r="L34" s="22"/>
      <c r="M34" s="22"/>
      <c r="N34" s="22"/>
      <c r="O34" s="22"/>
      <c r="P34" s="22"/>
    </row>
    <row r="35" spans="1:16" ht="39" customHeight="1" x14ac:dyDescent="0.15">
      <c r="A35" s="22"/>
      <c r="B35" s="35"/>
      <c r="C35" s="1145" t="s">
        <v>534</v>
      </c>
      <c r="D35" s="1146"/>
      <c r="E35" s="1147"/>
      <c r="F35" s="36">
        <v>1.05</v>
      </c>
      <c r="G35" s="37">
        <v>1.33</v>
      </c>
      <c r="H35" s="37">
        <v>4.28</v>
      </c>
      <c r="I35" s="37">
        <v>4.7</v>
      </c>
      <c r="J35" s="38">
        <v>5.01</v>
      </c>
      <c r="K35" s="22"/>
      <c r="L35" s="22"/>
      <c r="M35" s="22"/>
      <c r="N35" s="22"/>
      <c r="O35" s="22"/>
      <c r="P35" s="22"/>
    </row>
    <row r="36" spans="1:16" ht="39" customHeight="1" x14ac:dyDescent="0.15">
      <c r="A36" s="22"/>
      <c r="B36" s="35"/>
      <c r="C36" s="1145" t="s">
        <v>535</v>
      </c>
      <c r="D36" s="1146"/>
      <c r="E36" s="1147"/>
      <c r="F36" s="36">
        <v>0.01</v>
      </c>
      <c r="G36" s="37">
        <v>0.46</v>
      </c>
      <c r="H36" s="37">
        <v>0.68</v>
      </c>
      <c r="I36" s="37">
        <v>0.76</v>
      </c>
      <c r="J36" s="38">
        <v>0.9</v>
      </c>
      <c r="K36" s="22"/>
      <c r="L36" s="22"/>
      <c r="M36" s="22"/>
      <c r="N36" s="22"/>
      <c r="O36" s="22"/>
      <c r="P36" s="22"/>
    </row>
    <row r="37" spans="1:16" ht="39" customHeight="1" x14ac:dyDescent="0.15">
      <c r="A37" s="22"/>
      <c r="B37" s="35"/>
      <c r="C37" s="1145" t="s">
        <v>536</v>
      </c>
      <c r="D37" s="1146"/>
      <c r="E37" s="1147"/>
      <c r="F37" s="36">
        <v>0.06</v>
      </c>
      <c r="G37" s="37">
        <v>0.06</v>
      </c>
      <c r="H37" s="37">
        <v>0.13</v>
      </c>
      <c r="I37" s="37">
        <v>0.03</v>
      </c>
      <c r="J37" s="38">
        <v>0.36</v>
      </c>
      <c r="K37" s="22"/>
      <c r="L37" s="22"/>
      <c r="M37" s="22"/>
      <c r="N37" s="22"/>
      <c r="O37" s="22"/>
      <c r="P37" s="22"/>
    </row>
    <row r="38" spans="1:16" ht="39" customHeight="1" x14ac:dyDescent="0.15">
      <c r="A38" s="22"/>
      <c r="B38" s="35"/>
      <c r="C38" s="1145" t="s">
        <v>537</v>
      </c>
      <c r="D38" s="1146"/>
      <c r="E38" s="1147"/>
      <c r="F38" s="36">
        <v>7.0000000000000007E-2</v>
      </c>
      <c r="G38" s="37">
        <v>0.03</v>
      </c>
      <c r="H38" s="37">
        <v>0.04</v>
      </c>
      <c r="I38" s="37">
        <v>0.01</v>
      </c>
      <c r="J38" s="38">
        <v>0.23</v>
      </c>
      <c r="K38" s="22"/>
      <c r="L38" s="22"/>
      <c r="M38" s="22"/>
      <c r="N38" s="22"/>
      <c r="O38" s="22"/>
      <c r="P38" s="22"/>
    </row>
    <row r="39" spans="1:16" ht="39" customHeight="1" x14ac:dyDescent="0.15">
      <c r="A39" s="22"/>
      <c r="B39" s="35"/>
      <c r="C39" s="1145" t="s">
        <v>538</v>
      </c>
      <c r="D39" s="1146"/>
      <c r="E39" s="1147"/>
      <c r="F39" s="36">
        <v>0.11</v>
      </c>
      <c r="G39" s="37">
        <v>0.04</v>
      </c>
      <c r="H39" s="37">
        <v>0.23</v>
      </c>
      <c r="I39" s="37">
        <v>0.05</v>
      </c>
      <c r="J39" s="38">
        <v>0.14000000000000001</v>
      </c>
      <c r="K39" s="22"/>
      <c r="L39" s="22"/>
      <c r="M39" s="22"/>
      <c r="N39" s="22"/>
      <c r="O39" s="22"/>
      <c r="P39" s="22"/>
    </row>
    <row r="40" spans="1:16" ht="39" customHeight="1" x14ac:dyDescent="0.15">
      <c r="A40" s="22"/>
      <c r="B40" s="35"/>
      <c r="C40" s="1145" t="s">
        <v>539</v>
      </c>
      <c r="D40" s="1146"/>
      <c r="E40" s="1147"/>
      <c r="F40" s="36">
        <v>0</v>
      </c>
      <c r="G40" s="37">
        <v>0</v>
      </c>
      <c r="H40" s="37">
        <v>0</v>
      </c>
      <c r="I40" s="37">
        <v>0</v>
      </c>
      <c r="J40" s="38">
        <v>0</v>
      </c>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540</v>
      </c>
      <c r="D42" s="1146"/>
      <c r="E42" s="1147"/>
      <c r="F42" s="36" t="s">
        <v>488</v>
      </c>
      <c r="G42" s="37" t="s">
        <v>488</v>
      </c>
      <c r="H42" s="37" t="s">
        <v>488</v>
      </c>
      <c r="I42" s="37" t="s">
        <v>488</v>
      </c>
      <c r="J42" s="38" t="s">
        <v>488</v>
      </c>
      <c r="K42" s="22"/>
      <c r="L42" s="22"/>
      <c r="M42" s="22"/>
      <c r="N42" s="22"/>
      <c r="O42" s="22"/>
      <c r="P42" s="22"/>
    </row>
    <row r="43" spans="1:16" ht="39" customHeight="1" thickBot="1" x14ac:dyDescent="0.2">
      <c r="A43" s="22"/>
      <c r="B43" s="40"/>
      <c r="C43" s="1148" t="s">
        <v>541</v>
      </c>
      <c r="D43" s="1149"/>
      <c r="E43" s="1150"/>
      <c r="F43" s="41" t="s">
        <v>488</v>
      </c>
      <c r="G43" s="42" t="s">
        <v>488</v>
      </c>
      <c r="H43" s="42" t="s">
        <v>488</v>
      </c>
      <c r="I43" s="42" t="s">
        <v>488</v>
      </c>
      <c r="J43" s="43" t="s">
        <v>488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juY5YxVY4GO81ZypHj0S/UIy6RFyX/rSOK67ZVYasq0Ug+Q6VolSfZ4BbBj09i1+nAW6BwgQLmGbxHsH4eybFw==" saltValue="olEOnBUxT1p4BRx1Gs003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527</v>
      </c>
      <c r="L44" s="56" t="s">
        <v>528</v>
      </c>
      <c r="M44" s="56" t="s">
        <v>529</v>
      </c>
      <c r="N44" s="56" t="s">
        <v>530</v>
      </c>
      <c r="O44" s="57" t="s">
        <v>531</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558</v>
      </c>
      <c r="L45" s="60">
        <v>592</v>
      </c>
      <c r="M45" s="60">
        <v>580</v>
      </c>
      <c r="N45" s="60">
        <v>623</v>
      </c>
      <c r="O45" s="61">
        <v>669</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488</v>
      </c>
      <c r="L46" s="64" t="s">
        <v>488</v>
      </c>
      <c r="M46" s="64" t="s">
        <v>488</v>
      </c>
      <c r="N46" s="64" t="s">
        <v>488</v>
      </c>
      <c r="O46" s="65" t="s">
        <v>488</v>
      </c>
      <c r="P46" s="48"/>
      <c r="Q46" s="48"/>
      <c r="R46" s="48"/>
      <c r="S46" s="48"/>
      <c r="T46" s="48"/>
      <c r="U46" s="48"/>
    </row>
    <row r="47" spans="1:21" ht="30.75" customHeight="1" x14ac:dyDescent="0.15">
      <c r="A47" s="48"/>
      <c r="B47" s="1155"/>
      <c r="C47" s="1156"/>
      <c r="D47" s="62"/>
      <c r="E47" s="1161" t="s">
        <v>12</v>
      </c>
      <c r="F47" s="1161"/>
      <c r="G47" s="1161"/>
      <c r="H47" s="1161"/>
      <c r="I47" s="1161"/>
      <c r="J47" s="1162"/>
      <c r="K47" s="63" t="s">
        <v>488</v>
      </c>
      <c r="L47" s="64" t="s">
        <v>488</v>
      </c>
      <c r="M47" s="64" t="s">
        <v>488</v>
      </c>
      <c r="N47" s="64" t="s">
        <v>488</v>
      </c>
      <c r="O47" s="65" t="s">
        <v>488</v>
      </c>
      <c r="P47" s="48"/>
      <c r="Q47" s="48"/>
      <c r="R47" s="48"/>
      <c r="S47" s="48"/>
      <c r="T47" s="48"/>
      <c r="U47" s="48"/>
    </row>
    <row r="48" spans="1:21" ht="30.75" customHeight="1" x14ac:dyDescent="0.15">
      <c r="A48" s="48"/>
      <c r="B48" s="1155"/>
      <c r="C48" s="1156"/>
      <c r="D48" s="62"/>
      <c r="E48" s="1161" t="s">
        <v>13</v>
      </c>
      <c r="F48" s="1161"/>
      <c r="G48" s="1161"/>
      <c r="H48" s="1161"/>
      <c r="I48" s="1161"/>
      <c r="J48" s="1162"/>
      <c r="K48" s="63">
        <v>154</v>
      </c>
      <c r="L48" s="64">
        <v>156</v>
      </c>
      <c r="M48" s="64">
        <v>163</v>
      </c>
      <c r="N48" s="64">
        <v>156</v>
      </c>
      <c r="O48" s="65">
        <v>163</v>
      </c>
      <c r="P48" s="48"/>
      <c r="Q48" s="48"/>
      <c r="R48" s="48"/>
      <c r="S48" s="48"/>
      <c r="T48" s="48"/>
      <c r="U48" s="48"/>
    </row>
    <row r="49" spans="1:21" ht="30.75" customHeight="1" x14ac:dyDescent="0.15">
      <c r="A49" s="48"/>
      <c r="B49" s="1155"/>
      <c r="C49" s="1156"/>
      <c r="D49" s="62"/>
      <c r="E49" s="1161" t="s">
        <v>14</v>
      </c>
      <c r="F49" s="1161"/>
      <c r="G49" s="1161"/>
      <c r="H49" s="1161"/>
      <c r="I49" s="1161"/>
      <c r="J49" s="1162"/>
      <c r="K49" s="63" t="s">
        <v>488</v>
      </c>
      <c r="L49" s="64" t="s">
        <v>488</v>
      </c>
      <c r="M49" s="64" t="s">
        <v>488</v>
      </c>
      <c r="N49" s="64" t="s">
        <v>488</v>
      </c>
      <c r="O49" s="65" t="s">
        <v>488</v>
      </c>
      <c r="P49" s="48"/>
      <c r="Q49" s="48"/>
      <c r="R49" s="48"/>
      <c r="S49" s="48"/>
      <c r="T49" s="48"/>
      <c r="U49" s="48"/>
    </row>
    <row r="50" spans="1:21" ht="30.75" customHeight="1" x14ac:dyDescent="0.15">
      <c r="A50" s="48"/>
      <c r="B50" s="1155"/>
      <c r="C50" s="1156"/>
      <c r="D50" s="62"/>
      <c r="E50" s="1161" t="s">
        <v>15</v>
      </c>
      <c r="F50" s="1161"/>
      <c r="G50" s="1161"/>
      <c r="H50" s="1161"/>
      <c r="I50" s="1161"/>
      <c r="J50" s="1162"/>
      <c r="K50" s="63">
        <v>5</v>
      </c>
      <c r="L50" s="64">
        <v>5</v>
      </c>
      <c r="M50" s="64">
        <v>4</v>
      </c>
      <c r="N50" s="64">
        <v>3</v>
      </c>
      <c r="O50" s="65">
        <v>3</v>
      </c>
      <c r="P50" s="48"/>
      <c r="Q50" s="48"/>
      <c r="R50" s="48"/>
      <c r="S50" s="48"/>
      <c r="T50" s="48"/>
      <c r="U50" s="48"/>
    </row>
    <row r="51" spans="1:21" ht="30.75" customHeight="1" x14ac:dyDescent="0.15">
      <c r="A51" s="48"/>
      <c r="B51" s="1157"/>
      <c r="C51" s="1158"/>
      <c r="D51" s="66"/>
      <c r="E51" s="1161" t="s">
        <v>16</v>
      </c>
      <c r="F51" s="1161"/>
      <c r="G51" s="1161"/>
      <c r="H51" s="1161"/>
      <c r="I51" s="1161"/>
      <c r="J51" s="1162"/>
      <c r="K51" s="63">
        <v>0</v>
      </c>
      <c r="L51" s="64">
        <v>0</v>
      </c>
      <c r="M51" s="64">
        <v>0</v>
      </c>
      <c r="N51" s="64">
        <v>0</v>
      </c>
      <c r="O51" s="65">
        <v>1</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539</v>
      </c>
      <c r="L52" s="64">
        <v>551</v>
      </c>
      <c r="M52" s="64">
        <v>537</v>
      </c>
      <c r="N52" s="64">
        <v>573</v>
      </c>
      <c r="O52" s="65">
        <v>595</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178</v>
      </c>
      <c r="L53" s="69">
        <v>202</v>
      </c>
      <c r="M53" s="69">
        <v>210</v>
      </c>
      <c r="N53" s="69">
        <v>209</v>
      </c>
      <c r="O53" s="70">
        <v>241</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542</v>
      </c>
      <c r="L57" s="81" t="s">
        <v>543</v>
      </c>
      <c r="M57" s="81" t="s">
        <v>544</v>
      </c>
      <c r="N57" s="81" t="s">
        <v>545</v>
      </c>
      <c r="O57" s="82" t="s">
        <v>546</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P+DJVzloFzQZffsc1ZpxSyVunjkOZvm3YHDd9qP6q5CR88gmdFffWhDzgLa6eTliG3AEqCWqSivSqcYMjJv2rA==" saltValue="rdQxqr1x9IqY27ue56iGZ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527</v>
      </c>
      <c r="J40" s="103" t="s">
        <v>528</v>
      </c>
      <c r="K40" s="103" t="s">
        <v>529</v>
      </c>
      <c r="L40" s="103" t="s">
        <v>530</v>
      </c>
      <c r="M40" s="104" t="s">
        <v>531</v>
      </c>
    </row>
    <row r="41" spans="2:13" ht="27.75" customHeight="1" x14ac:dyDescent="0.15">
      <c r="B41" s="1184" t="s">
        <v>30</v>
      </c>
      <c r="C41" s="1185"/>
      <c r="D41" s="105"/>
      <c r="E41" s="1190" t="s">
        <v>31</v>
      </c>
      <c r="F41" s="1190"/>
      <c r="G41" s="1190"/>
      <c r="H41" s="1191"/>
      <c r="I41" s="355">
        <v>5369</v>
      </c>
      <c r="J41" s="356">
        <v>5279</v>
      </c>
      <c r="K41" s="356">
        <v>4978</v>
      </c>
      <c r="L41" s="356">
        <v>4712</v>
      </c>
      <c r="M41" s="357">
        <v>5874</v>
      </c>
    </row>
    <row r="42" spans="2:13" ht="27.75" customHeight="1" x14ac:dyDescent="0.15">
      <c r="B42" s="1186"/>
      <c r="C42" s="1187"/>
      <c r="D42" s="106"/>
      <c r="E42" s="1192" t="s">
        <v>32</v>
      </c>
      <c r="F42" s="1192"/>
      <c r="G42" s="1192"/>
      <c r="H42" s="1193"/>
      <c r="I42" s="358" t="s">
        <v>488</v>
      </c>
      <c r="J42" s="359" t="s">
        <v>488</v>
      </c>
      <c r="K42" s="359" t="s">
        <v>488</v>
      </c>
      <c r="L42" s="359" t="s">
        <v>488</v>
      </c>
      <c r="M42" s="360" t="s">
        <v>488</v>
      </c>
    </row>
    <row r="43" spans="2:13" ht="27.75" customHeight="1" x14ac:dyDescent="0.15">
      <c r="B43" s="1186"/>
      <c r="C43" s="1187"/>
      <c r="D43" s="106"/>
      <c r="E43" s="1192" t="s">
        <v>33</v>
      </c>
      <c r="F43" s="1192"/>
      <c r="G43" s="1192"/>
      <c r="H43" s="1193"/>
      <c r="I43" s="358">
        <v>1542</v>
      </c>
      <c r="J43" s="359">
        <v>1446</v>
      </c>
      <c r="K43" s="359">
        <v>1376</v>
      </c>
      <c r="L43" s="359">
        <v>1307</v>
      </c>
      <c r="M43" s="360">
        <v>1239</v>
      </c>
    </row>
    <row r="44" spans="2:13" ht="27.75" customHeight="1" x14ac:dyDescent="0.15">
      <c r="B44" s="1186"/>
      <c r="C44" s="1187"/>
      <c r="D44" s="106"/>
      <c r="E44" s="1192" t="s">
        <v>34</v>
      </c>
      <c r="F44" s="1192"/>
      <c r="G44" s="1192"/>
      <c r="H44" s="1193"/>
      <c r="I44" s="358" t="s">
        <v>488</v>
      </c>
      <c r="J44" s="359" t="s">
        <v>488</v>
      </c>
      <c r="K44" s="359" t="s">
        <v>488</v>
      </c>
      <c r="L44" s="359" t="s">
        <v>488</v>
      </c>
      <c r="M44" s="360" t="s">
        <v>488</v>
      </c>
    </row>
    <row r="45" spans="2:13" ht="27.75" customHeight="1" x14ac:dyDescent="0.15">
      <c r="B45" s="1186"/>
      <c r="C45" s="1187"/>
      <c r="D45" s="106"/>
      <c r="E45" s="1192" t="s">
        <v>35</v>
      </c>
      <c r="F45" s="1192"/>
      <c r="G45" s="1192"/>
      <c r="H45" s="1193"/>
      <c r="I45" s="358">
        <v>605</v>
      </c>
      <c r="J45" s="359">
        <v>748</v>
      </c>
      <c r="K45" s="359">
        <v>740</v>
      </c>
      <c r="L45" s="359">
        <v>724</v>
      </c>
      <c r="M45" s="360">
        <v>741</v>
      </c>
    </row>
    <row r="46" spans="2:13" ht="27.75" customHeight="1" x14ac:dyDescent="0.15">
      <c r="B46" s="1186"/>
      <c r="C46" s="1187"/>
      <c r="D46" s="107"/>
      <c r="E46" s="1192" t="s">
        <v>36</v>
      </c>
      <c r="F46" s="1192"/>
      <c r="G46" s="1192"/>
      <c r="H46" s="1193"/>
      <c r="I46" s="358" t="s">
        <v>488</v>
      </c>
      <c r="J46" s="359" t="s">
        <v>488</v>
      </c>
      <c r="K46" s="359" t="s">
        <v>488</v>
      </c>
      <c r="L46" s="359" t="s">
        <v>488</v>
      </c>
      <c r="M46" s="360" t="s">
        <v>488</v>
      </c>
    </row>
    <row r="47" spans="2:13" ht="27.75" customHeight="1" x14ac:dyDescent="0.15">
      <c r="B47" s="1186"/>
      <c r="C47" s="1187"/>
      <c r="D47" s="108"/>
      <c r="E47" s="1194" t="s">
        <v>37</v>
      </c>
      <c r="F47" s="1195"/>
      <c r="G47" s="1195"/>
      <c r="H47" s="1196"/>
      <c r="I47" s="358" t="s">
        <v>488</v>
      </c>
      <c r="J47" s="359" t="s">
        <v>488</v>
      </c>
      <c r="K47" s="359" t="s">
        <v>488</v>
      </c>
      <c r="L47" s="359" t="s">
        <v>488</v>
      </c>
      <c r="M47" s="360" t="s">
        <v>488</v>
      </c>
    </row>
    <row r="48" spans="2:13" ht="27.75" customHeight="1" x14ac:dyDescent="0.15">
      <c r="B48" s="1186"/>
      <c r="C48" s="1187"/>
      <c r="D48" s="106"/>
      <c r="E48" s="1192" t="s">
        <v>38</v>
      </c>
      <c r="F48" s="1192"/>
      <c r="G48" s="1192"/>
      <c r="H48" s="1193"/>
      <c r="I48" s="358" t="s">
        <v>488</v>
      </c>
      <c r="J48" s="359" t="s">
        <v>488</v>
      </c>
      <c r="K48" s="359" t="s">
        <v>488</v>
      </c>
      <c r="L48" s="359" t="s">
        <v>488</v>
      </c>
      <c r="M48" s="360" t="s">
        <v>488</v>
      </c>
    </row>
    <row r="49" spans="2:13" ht="27.75" customHeight="1" x14ac:dyDescent="0.15">
      <c r="B49" s="1188"/>
      <c r="C49" s="1189"/>
      <c r="D49" s="106"/>
      <c r="E49" s="1192" t="s">
        <v>39</v>
      </c>
      <c r="F49" s="1192"/>
      <c r="G49" s="1192"/>
      <c r="H49" s="1193"/>
      <c r="I49" s="358" t="s">
        <v>488</v>
      </c>
      <c r="J49" s="359" t="s">
        <v>488</v>
      </c>
      <c r="K49" s="359" t="s">
        <v>488</v>
      </c>
      <c r="L49" s="359" t="s">
        <v>488</v>
      </c>
      <c r="M49" s="360" t="s">
        <v>488</v>
      </c>
    </row>
    <row r="50" spans="2:13" ht="27.75" customHeight="1" x14ac:dyDescent="0.15">
      <c r="B50" s="1197" t="s">
        <v>40</v>
      </c>
      <c r="C50" s="1198"/>
      <c r="D50" s="109"/>
      <c r="E50" s="1192" t="s">
        <v>41</v>
      </c>
      <c r="F50" s="1192"/>
      <c r="G50" s="1192"/>
      <c r="H50" s="1193"/>
      <c r="I50" s="358">
        <v>2092</v>
      </c>
      <c r="J50" s="359">
        <v>2135</v>
      </c>
      <c r="K50" s="359">
        <v>2307</v>
      </c>
      <c r="L50" s="359">
        <v>2486</v>
      </c>
      <c r="M50" s="360">
        <v>2470</v>
      </c>
    </row>
    <row r="51" spans="2:13" ht="27.75" customHeight="1" x14ac:dyDescent="0.15">
      <c r="B51" s="1186"/>
      <c r="C51" s="1187"/>
      <c r="D51" s="106"/>
      <c r="E51" s="1192" t="s">
        <v>42</v>
      </c>
      <c r="F51" s="1192"/>
      <c r="G51" s="1192"/>
      <c r="H51" s="1193"/>
      <c r="I51" s="358">
        <v>357</v>
      </c>
      <c r="J51" s="359">
        <v>313</v>
      </c>
      <c r="K51" s="359">
        <v>268</v>
      </c>
      <c r="L51" s="359">
        <v>220</v>
      </c>
      <c r="M51" s="360">
        <v>173</v>
      </c>
    </row>
    <row r="52" spans="2:13" ht="27.75" customHeight="1" x14ac:dyDescent="0.15">
      <c r="B52" s="1188"/>
      <c r="C52" s="1189"/>
      <c r="D52" s="106"/>
      <c r="E52" s="1192" t="s">
        <v>43</v>
      </c>
      <c r="F52" s="1192"/>
      <c r="G52" s="1192"/>
      <c r="H52" s="1193"/>
      <c r="I52" s="358">
        <v>4910</v>
      </c>
      <c r="J52" s="359">
        <v>4800</v>
      </c>
      <c r="K52" s="359">
        <v>4602</v>
      </c>
      <c r="L52" s="359">
        <v>4388</v>
      </c>
      <c r="M52" s="360">
        <v>5232</v>
      </c>
    </row>
    <row r="53" spans="2:13" ht="27.75" customHeight="1" thickBot="1" x14ac:dyDescent="0.2">
      <c r="B53" s="1199" t="s">
        <v>19</v>
      </c>
      <c r="C53" s="1200"/>
      <c r="D53" s="110"/>
      <c r="E53" s="1201" t="s">
        <v>44</v>
      </c>
      <c r="F53" s="1201"/>
      <c r="G53" s="1201"/>
      <c r="H53" s="1202"/>
      <c r="I53" s="361">
        <v>156</v>
      </c>
      <c r="J53" s="362">
        <v>225</v>
      </c>
      <c r="K53" s="362">
        <v>-82</v>
      </c>
      <c r="L53" s="362">
        <v>-350</v>
      </c>
      <c r="M53" s="363">
        <v>-21</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6/xTnpZGeav0X6Fumx7xrKthDVqY8jBWdQNtS6XOYphIWpN+1LEs2fTk4XqnFTZYGX7zYXO4C13vhGW2D0VEJg==" saltValue="8E+oZI+PPKVfIlt84t/Gz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529</v>
      </c>
      <c r="G54" s="119" t="s">
        <v>530</v>
      </c>
      <c r="H54" s="120" t="s">
        <v>531</v>
      </c>
    </row>
    <row r="55" spans="2:8" ht="52.5" customHeight="1" x14ac:dyDescent="0.15">
      <c r="B55" s="121"/>
      <c r="C55" s="1211" t="s">
        <v>46</v>
      </c>
      <c r="D55" s="1211"/>
      <c r="E55" s="1212"/>
      <c r="F55" s="122">
        <v>1199</v>
      </c>
      <c r="G55" s="122">
        <v>1211</v>
      </c>
      <c r="H55" s="123">
        <v>1364</v>
      </c>
    </row>
    <row r="56" spans="2:8" ht="52.5" customHeight="1" x14ac:dyDescent="0.15">
      <c r="B56" s="124"/>
      <c r="C56" s="1213" t="s">
        <v>47</v>
      </c>
      <c r="D56" s="1213"/>
      <c r="E56" s="1214"/>
      <c r="F56" s="125">
        <v>37</v>
      </c>
      <c r="G56" s="125">
        <v>155</v>
      </c>
      <c r="H56" s="126">
        <v>34</v>
      </c>
    </row>
    <row r="57" spans="2:8" ht="53.25" customHeight="1" x14ac:dyDescent="0.15">
      <c r="B57" s="124"/>
      <c r="C57" s="1215" t="s">
        <v>48</v>
      </c>
      <c r="D57" s="1215"/>
      <c r="E57" s="1216"/>
      <c r="F57" s="127">
        <v>939</v>
      </c>
      <c r="G57" s="127">
        <v>980</v>
      </c>
      <c r="H57" s="128">
        <v>928</v>
      </c>
    </row>
    <row r="58" spans="2:8" ht="45.75" customHeight="1" x14ac:dyDescent="0.15">
      <c r="B58" s="129"/>
      <c r="C58" s="1203" t="s">
        <v>550</v>
      </c>
      <c r="D58" s="1204"/>
      <c r="E58" s="1205"/>
      <c r="F58" s="130">
        <v>388</v>
      </c>
      <c r="G58" s="130">
        <v>404</v>
      </c>
      <c r="H58" s="131">
        <v>380</v>
      </c>
    </row>
    <row r="59" spans="2:8" ht="45.75" customHeight="1" x14ac:dyDescent="0.15">
      <c r="B59" s="129"/>
      <c r="C59" s="1203" t="s">
        <v>551</v>
      </c>
      <c r="D59" s="1204"/>
      <c r="E59" s="1205"/>
      <c r="F59" s="130">
        <v>383</v>
      </c>
      <c r="G59" s="130">
        <v>390</v>
      </c>
      <c r="H59" s="131">
        <v>355</v>
      </c>
    </row>
    <row r="60" spans="2:8" ht="45.75" customHeight="1" x14ac:dyDescent="0.15">
      <c r="B60" s="129"/>
      <c r="C60" s="1203" t="s">
        <v>552</v>
      </c>
      <c r="D60" s="1204"/>
      <c r="E60" s="1205"/>
      <c r="F60" s="130">
        <v>63</v>
      </c>
      <c r="G60" s="130">
        <v>68</v>
      </c>
      <c r="H60" s="131">
        <v>70</v>
      </c>
    </row>
    <row r="61" spans="2:8" ht="45.75" customHeight="1" x14ac:dyDescent="0.15">
      <c r="B61" s="129"/>
      <c r="C61" s="1203" t="s">
        <v>553</v>
      </c>
      <c r="D61" s="1204"/>
      <c r="E61" s="1205"/>
      <c r="F61" s="130">
        <v>35</v>
      </c>
      <c r="G61" s="130">
        <v>49</v>
      </c>
      <c r="H61" s="131">
        <v>54</v>
      </c>
    </row>
    <row r="62" spans="2:8" ht="45.75" customHeight="1" thickBot="1" x14ac:dyDescent="0.2">
      <c r="B62" s="132"/>
      <c r="C62" s="1206" t="s">
        <v>554</v>
      </c>
      <c r="D62" s="1207"/>
      <c r="E62" s="1208"/>
      <c r="F62" s="133">
        <v>34</v>
      </c>
      <c r="G62" s="133">
        <v>34</v>
      </c>
      <c r="H62" s="134">
        <v>34</v>
      </c>
    </row>
    <row r="63" spans="2:8" ht="52.5" customHeight="1" thickBot="1" x14ac:dyDescent="0.2">
      <c r="B63" s="135"/>
      <c r="C63" s="1209" t="s">
        <v>49</v>
      </c>
      <c r="D63" s="1209"/>
      <c r="E63" s="1210"/>
      <c r="F63" s="136">
        <v>2175</v>
      </c>
      <c r="G63" s="136">
        <v>2347</v>
      </c>
      <c r="H63" s="137">
        <v>2325</v>
      </c>
    </row>
    <row r="64" spans="2:8" x14ac:dyDescent="0.15"/>
  </sheetData>
  <sheetProtection algorithmName="SHA-512" hashValue="G5DxsY54/zrNsoDKzdk1t3zvxH02OZ5Sy7ACf/vK3b16Opq3ssO8d0BWEcZ3o6SDb8ubNyVTP1PhCMHmPuggRw==" saltValue="FHkLtjoQoUUSvtR8yz7GB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8C6C95-90F5-4208-98DD-954784656AEC}">
  <sheetPr>
    <pageSetUpPr fitToPage="1"/>
  </sheetPr>
  <dimension ref="A1:DE85"/>
  <sheetViews>
    <sheetView showGridLines="0" zoomScale="85" zoomScaleNormal="85" zoomScaleSheetLayoutView="55" workbookViewId="0"/>
  </sheetViews>
  <sheetFormatPr defaultColWidth="0" defaultRowHeight="13.5" customHeight="1" zeroHeight="1" x14ac:dyDescent="0.15"/>
  <cols>
    <col min="1" max="1" width="6.375" style="1219" customWidth="1"/>
    <col min="2" max="107" width="2.5" style="1219" customWidth="1"/>
    <col min="108" max="108" width="6.125" style="1226" customWidth="1"/>
    <col min="109" max="109" width="5.875" style="1225" customWidth="1"/>
    <col min="110" max="16384" width="8.625" style="1219" hidden="1"/>
  </cols>
  <sheetData>
    <row r="1" spans="1:109" ht="42.75" customHeight="1" x14ac:dyDescent="0.15">
      <c r="A1" s="1217"/>
      <c r="B1" s="1218"/>
      <c r="DD1" s="1219"/>
      <c r="DE1" s="1219"/>
    </row>
    <row r="2" spans="1:109" ht="25.5" customHeight="1" x14ac:dyDescent="0.15">
      <c r="A2" s="1220"/>
      <c r="C2" s="1220"/>
      <c r="O2" s="1220"/>
      <c r="P2" s="1220"/>
      <c r="Q2" s="1220"/>
      <c r="R2" s="1220"/>
      <c r="S2" s="1220"/>
      <c r="T2" s="1220"/>
      <c r="U2" s="1220"/>
      <c r="V2" s="1220"/>
      <c r="W2" s="1220"/>
      <c r="X2" s="1220"/>
      <c r="Y2" s="1220"/>
      <c r="Z2" s="1220"/>
      <c r="AA2" s="1220"/>
      <c r="AB2" s="1220"/>
      <c r="AC2" s="1220"/>
      <c r="AD2" s="1220"/>
      <c r="AE2" s="1220"/>
      <c r="AF2" s="1220"/>
      <c r="AG2" s="1220"/>
      <c r="AH2" s="1220"/>
      <c r="AI2" s="1220"/>
      <c r="AU2" s="1220"/>
      <c r="BG2" s="1220"/>
      <c r="BS2" s="1220"/>
      <c r="CE2" s="1220"/>
      <c r="CQ2" s="1220"/>
      <c r="DD2" s="1219"/>
      <c r="DE2" s="1219"/>
    </row>
    <row r="3" spans="1:109" ht="25.5" customHeight="1" x14ac:dyDescent="0.15">
      <c r="A3" s="1220"/>
      <c r="C3" s="1220"/>
      <c r="O3" s="1220"/>
      <c r="P3" s="1220"/>
      <c r="Q3" s="1220"/>
      <c r="R3" s="1220"/>
      <c r="S3" s="1220"/>
      <c r="T3" s="1220"/>
      <c r="U3" s="1220"/>
      <c r="V3" s="1220"/>
      <c r="W3" s="1220"/>
      <c r="X3" s="1220"/>
      <c r="Y3" s="1220"/>
      <c r="Z3" s="1220"/>
      <c r="AA3" s="1220"/>
      <c r="AB3" s="1220"/>
      <c r="AC3" s="1220"/>
      <c r="AD3" s="1220"/>
      <c r="AE3" s="1220"/>
      <c r="AF3" s="1220"/>
      <c r="AG3" s="1220"/>
      <c r="AH3" s="1220"/>
      <c r="AI3" s="1220"/>
      <c r="AU3" s="1220"/>
      <c r="BG3" s="1220"/>
      <c r="BS3" s="1220"/>
      <c r="CE3" s="1220"/>
      <c r="CQ3" s="1220"/>
      <c r="DD3" s="1219"/>
      <c r="DE3" s="1219"/>
    </row>
    <row r="4" spans="1:109" s="259" customFormat="1" x14ac:dyDescent="0.15">
      <c r="A4" s="1220"/>
      <c r="B4" s="1220"/>
      <c r="C4" s="1220"/>
      <c r="D4" s="1220"/>
      <c r="E4" s="1220"/>
      <c r="F4" s="1220"/>
      <c r="G4" s="1220"/>
      <c r="H4" s="1220"/>
      <c r="I4" s="1220"/>
      <c r="J4" s="1220"/>
      <c r="K4" s="1220"/>
      <c r="L4" s="1220"/>
      <c r="M4" s="1220"/>
      <c r="N4" s="1220"/>
      <c r="O4" s="1220"/>
      <c r="P4" s="1220"/>
      <c r="Q4" s="1220"/>
      <c r="R4" s="1220"/>
      <c r="S4" s="1220"/>
      <c r="T4" s="1220"/>
      <c r="U4" s="1220"/>
      <c r="V4" s="1220"/>
      <c r="W4" s="1220"/>
      <c r="X4" s="1220"/>
      <c r="Y4" s="1220"/>
      <c r="Z4" s="1220"/>
      <c r="AA4" s="1220"/>
      <c r="AB4" s="1220"/>
      <c r="AC4" s="1220"/>
      <c r="AD4" s="1220"/>
      <c r="AE4" s="1220"/>
      <c r="AF4" s="1220"/>
      <c r="AG4" s="1220"/>
      <c r="AH4" s="1220"/>
      <c r="AI4" s="1220"/>
      <c r="AJ4" s="1220"/>
      <c r="AK4" s="1220"/>
      <c r="AL4" s="1220"/>
      <c r="AM4" s="1220"/>
      <c r="AN4" s="1220"/>
      <c r="AO4" s="1220"/>
      <c r="AP4" s="1220"/>
      <c r="AQ4" s="1220"/>
      <c r="AR4" s="1220"/>
      <c r="AS4" s="1220"/>
      <c r="AT4" s="1220"/>
      <c r="AU4" s="1220"/>
      <c r="AV4" s="1220"/>
      <c r="AW4" s="1220"/>
      <c r="AX4" s="1220"/>
      <c r="AY4" s="1220"/>
      <c r="AZ4" s="1220"/>
      <c r="BA4" s="1220"/>
      <c r="BB4" s="1220"/>
      <c r="BC4" s="1220"/>
      <c r="BD4" s="1220"/>
      <c r="BE4" s="1220"/>
      <c r="BF4" s="1220"/>
      <c r="BG4" s="1220"/>
      <c r="BH4" s="1220"/>
      <c r="BI4" s="1220"/>
      <c r="BJ4" s="1220"/>
      <c r="BK4" s="1220"/>
      <c r="BL4" s="1220"/>
      <c r="BM4" s="1220"/>
      <c r="BN4" s="1220"/>
      <c r="BO4" s="1220"/>
      <c r="BP4" s="1220"/>
      <c r="BQ4" s="1220"/>
      <c r="BR4" s="1220"/>
      <c r="BS4" s="1220"/>
      <c r="BT4" s="1220"/>
      <c r="BU4" s="1220"/>
      <c r="BV4" s="1220"/>
      <c r="BW4" s="1220"/>
      <c r="BX4" s="1220"/>
      <c r="BY4" s="1220"/>
      <c r="BZ4" s="1220"/>
      <c r="CA4" s="1220"/>
      <c r="CB4" s="1220"/>
      <c r="CC4" s="1220"/>
      <c r="CD4" s="1220"/>
      <c r="CE4" s="1220"/>
      <c r="CF4" s="1220"/>
      <c r="CG4" s="1220"/>
      <c r="CH4" s="1220"/>
      <c r="CI4" s="1220"/>
      <c r="CJ4" s="1220"/>
      <c r="CK4" s="1220"/>
      <c r="CL4" s="1220"/>
      <c r="CM4" s="1220"/>
      <c r="CN4" s="1220"/>
      <c r="CO4" s="1220"/>
      <c r="CP4" s="1220"/>
      <c r="CQ4" s="1220"/>
      <c r="CR4" s="1220"/>
      <c r="CS4" s="1220"/>
      <c r="CT4" s="1220"/>
      <c r="CU4" s="1220"/>
      <c r="CV4" s="1220"/>
      <c r="CW4" s="1220"/>
      <c r="CX4" s="1220"/>
      <c r="CY4" s="1220"/>
      <c r="CZ4" s="1220"/>
      <c r="DA4" s="1220"/>
      <c r="DB4" s="1220"/>
      <c r="DC4" s="1220"/>
      <c r="DD4" s="1220"/>
      <c r="DE4" s="1220"/>
    </row>
    <row r="5" spans="1:109" s="259" customFormat="1" x14ac:dyDescent="0.15">
      <c r="A5" s="1220"/>
      <c r="B5" s="1220"/>
      <c r="C5" s="1220"/>
      <c r="D5" s="1220"/>
      <c r="E5" s="1220"/>
      <c r="F5" s="1220"/>
      <c r="G5" s="1220"/>
      <c r="H5" s="1220"/>
      <c r="I5" s="1220"/>
      <c r="J5" s="1220"/>
      <c r="K5" s="1220"/>
      <c r="L5" s="1220"/>
      <c r="M5" s="1220"/>
      <c r="N5" s="1220"/>
      <c r="O5" s="1220"/>
      <c r="P5" s="1220"/>
      <c r="Q5" s="1220"/>
      <c r="R5" s="1220"/>
      <c r="S5" s="1220"/>
      <c r="T5" s="1220"/>
      <c r="U5" s="1220"/>
      <c r="V5" s="1220"/>
      <c r="W5" s="1220"/>
      <c r="X5" s="1220"/>
      <c r="Y5" s="1220"/>
      <c r="Z5" s="1220"/>
      <c r="AA5" s="1220"/>
      <c r="AB5" s="1220"/>
      <c r="AC5" s="1220"/>
      <c r="AD5" s="1220"/>
      <c r="AE5" s="1220"/>
      <c r="AF5" s="1220"/>
      <c r="AG5" s="1220"/>
      <c r="AH5" s="1220"/>
      <c r="AI5" s="1220"/>
      <c r="AJ5" s="1220"/>
      <c r="AK5" s="1220"/>
      <c r="AL5" s="1220"/>
      <c r="AM5" s="1220"/>
      <c r="AN5" s="1220"/>
      <c r="AO5" s="1220"/>
      <c r="AP5" s="1220"/>
      <c r="AQ5" s="1220"/>
      <c r="AR5" s="1220"/>
      <c r="AS5" s="1220"/>
      <c r="AT5" s="1220"/>
      <c r="AU5" s="1220"/>
      <c r="AV5" s="1220"/>
      <c r="AW5" s="1220"/>
      <c r="AX5" s="1220"/>
      <c r="AY5" s="1220"/>
      <c r="AZ5" s="1220"/>
      <c r="BA5" s="1220"/>
      <c r="BB5" s="1220"/>
      <c r="BC5" s="1220"/>
      <c r="BD5" s="1220"/>
      <c r="BE5" s="1220"/>
      <c r="BF5" s="1220"/>
      <c r="BG5" s="1220"/>
      <c r="BH5" s="1220"/>
      <c r="BI5" s="1220"/>
      <c r="BJ5" s="1220"/>
      <c r="BK5" s="1220"/>
      <c r="BL5" s="1220"/>
      <c r="BM5" s="1220"/>
      <c r="BN5" s="1220"/>
      <c r="BO5" s="1220"/>
      <c r="BP5" s="1220"/>
      <c r="BQ5" s="1220"/>
      <c r="BR5" s="1220"/>
      <c r="BS5" s="1220"/>
      <c r="BT5" s="1220"/>
      <c r="BU5" s="1220"/>
      <c r="BV5" s="1220"/>
      <c r="BW5" s="1220"/>
      <c r="BX5" s="1220"/>
      <c r="BY5" s="1220"/>
      <c r="BZ5" s="1220"/>
      <c r="CA5" s="1220"/>
      <c r="CB5" s="1220"/>
      <c r="CC5" s="1220"/>
      <c r="CD5" s="1220"/>
      <c r="CE5" s="1220"/>
      <c r="CF5" s="1220"/>
      <c r="CG5" s="1220"/>
      <c r="CH5" s="1220"/>
      <c r="CI5" s="1220"/>
      <c r="CJ5" s="1220"/>
      <c r="CK5" s="1220"/>
      <c r="CL5" s="1220"/>
      <c r="CM5" s="1220"/>
      <c r="CN5" s="1220"/>
      <c r="CO5" s="1220"/>
      <c r="CP5" s="1220"/>
      <c r="CQ5" s="1220"/>
      <c r="CR5" s="1220"/>
      <c r="CS5" s="1220"/>
      <c r="CT5" s="1220"/>
      <c r="CU5" s="1220"/>
      <c r="CV5" s="1220"/>
      <c r="CW5" s="1220"/>
      <c r="CX5" s="1220"/>
      <c r="CY5" s="1220"/>
      <c r="CZ5" s="1220"/>
      <c r="DA5" s="1220"/>
      <c r="DB5" s="1220"/>
      <c r="DC5" s="1220"/>
      <c r="DD5" s="1220"/>
      <c r="DE5" s="1220"/>
    </row>
    <row r="6" spans="1:109" s="259" customFormat="1" x14ac:dyDescent="0.15">
      <c r="A6" s="1220"/>
      <c r="B6" s="1220"/>
      <c r="C6" s="1220"/>
      <c r="D6" s="1220"/>
      <c r="E6" s="1220"/>
      <c r="F6" s="1220"/>
      <c r="G6" s="1220"/>
      <c r="H6" s="1220"/>
      <c r="I6" s="1220"/>
      <c r="J6" s="1220"/>
      <c r="K6" s="1220"/>
      <c r="L6" s="1220"/>
      <c r="M6" s="1220"/>
      <c r="N6" s="1220"/>
      <c r="O6" s="1220"/>
      <c r="P6" s="1220"/>
      <c r="Q6" s="1220"/>
      <c r="R6" s="1220"/>
      <c r="S6" s="1220"/>
      <c r="T6" s="1220"/>
      <c r="U6" s="1220"/>
      <c r="V6" s="1220"/>
      <c r="W6" s="1220"/>
      <c r="X6" s="1220"/>
      <c r="Y6" s="1220"/>
      <c r="Z6" s="1220"/>
      <c r="AA6" s="1220"/>
      <c r="AB6" s="1220"/>
      <c r="AC6" s="1220"/>
      <c r="AD6" s="1220"/>
      <c r="AE6" s="1220"/>
      <c r="AF6" s="1220"/>
      <c r="AG6" s="1220"/>
      <c r="AH6" s="1220"/>
      <c r="AI6" s="1220"/>
      <c r="AJ6" s="1220"/>
      <c r="AK6" s="1220"/>
      <c r="AL6" s="1220"/>
      <c r="AM6" s="1220"/>
      <c r="AN6" s="1220"/>
      <c r="AO6" s="1220"/>
      <c r="AP6" s="1220"/>
      <c r="AQ6" s="1220"/>
      <c r="AR6" s="1220"/>
      <c r="AS6" s="1220"/>
      <c r="AT6" s="1220"/>
      <c r="AU6" s="1220"/>
      <c r="AV6" s="1220"/>
      <c r="AW6" s="1220"/>
      <c r="AX6" s="1220"/>
      <c r="AY6" s="1220"/>
      <c r="AZ6" s="1220"/>
      <c r="BA6" s="1220"/>
      <c r="BB6" s="1220"/>
      <c r="BC6" s="1220"/>
      <c r="BD6" s="1220"/>
      <c r="BE6" s="1220"/>
      <c r="BF6" s="1220"/>
      <c r="BG6" s="1220"/>
      <c r="BH6" s="1220"/>
      <c r="BI6" s="1220"/>
      <c r="BJ6" s="1220"/>
      <c r="BK6" s="1220"/>
      <c r="BL6" s="1220"/>
      <c r="BM6" s="1220"/>
      <c r="BN6" s="1220"/>
      <c r="BO6" s="1220"/>
      <c r="BP6" s="1220"/>
      <c r="BQ6" s="1220"/>
      <c r="BR6" s="1220"/>
      <c r="BS6" s="1220"/>
      <c r="BT6" s="1220"/>
      <c r="BU6" s="1220"/>
      <c r="BV6" s="1220"/>
      <c r="BW6" s="1220"/>
      <c r="BX6" s="1220"/>
      <c r="BY6" s="1220"/>
      <c r="BZ6" s="1220"/>
      <c r="CA6" s="1220"/>
      <c r="CB6" s="1220"/>
      <c r="CC6" s="1220"/>
      <c r="CD6" s="1220"/>
      <c r="CE6" s="1220"/>
      <c r="CF6" s="1220"/>
      <c r="CG6" s="1220"/>
      <c r="CH6" s="1220"/>
      <c r="CI6" s="1220"/>
      <c r="CJ6" s="1220"/>
      <c r="CK6" s="1220"/>
      <c r="CL6" s="1220"/>
      <c r="CM6" s="1220"/>
      <c r="CN6" s="1220"/>
      <c r="CO6" s="1220"/>
      <c r="CP6" s="1220"/>
      <c r="CQ6" s="1220"/>
      <c r="CR6" s="1220"/>
      <c r="CS6" s="1220"/>
      <c r="CT6" s="1220"/>
      <c r="CU6" s="1220"/>
      <c r="CV6" s="1220"/>
      <c r="CW6" s="1220"/>
      <c r="CX6" s="1220"/>
      <c r="CY6" s="1220"/>
      <c r="CZ6" s="1220"/>
      <c r="DA6" s="1220"/>
      <c r="DB6" s="1220"/>
      <c r="DC6" s="1220"/>
      <c r="DD6" s="1220"/>
      <c r="DE6" s="1220"/>
    </row>
    <row r="7" spans="1:109" s="259" customFormat="1" x14ac:dyDescent="0.15">
      <c r="A7" s="1220"/>
      <c r="B7" s="1220"/>
      <c r="C7" s="1220"/>
      <c r="D7" s="1220"/>
      <c r="E7" s="1220"/>
      <c r="F7" s="1220"/>
      <c r="G7" s="1220"/>
      <c r="H7" s="1220"/>
      <c r="I7" s="1220"/>
      <c r="J7" s="1220"/>
      <c r="K7" s="1220"/>
      <c r="L7" s="1220"/>
      <c r="M7" s="1220"/>
      <c r="N7" s="1220"/>
      <c r="O7" s="1220"/>
      <c r="P7" s="1220"/>
      <c r="Q7" s="1220"/>
      <c r="R7" s="1220"/>
      <c r="S7" s="1220"/>
      <c r="T7" s="1220"/>
      <c r="U7" s="1220"/>
      <c r="V7" s="1220"/>
      <c r="W7" s="1220"/>
      <c r="X7" s="1220"/>
      <c r="Y7" s="1220"/>
      <c r="Z7" s="1220"/>
      <c r="AA7" s="1220"/>
      <c r="AB7" s="1220"/>
      <c r="AC7" s="1220"/>
      <c r="AD7" s="1220"/>
      <c r="AE7" s="1220"/>
      <c r="AF7" s="1220"/>
      <c r="AG7" s="1220"/>
      <c r="AH7" s="1220"/>
      <c r="AI7" s="1220"/>
      <c r="AJ7" s="1220"/>
      <c r="AK7" s="1220"/>
      <c r="AL7" s="1220"/>
      <c r="AM7" s="1220"/>
      <c r="AN7" s="1220"/>
      <c r="AO7" s="1220"/>
      <c r="AP7" s="1220"/>
      <c r="AQ7" s="1220"/>
      <c r="AR7" s="1220"/>
      <c r="AS7" s="1220"/>
      <c r="AT7" s="1220"/>
      <c r="AU7" s="1220"/>
      <c r="AV7" s="1220"/>
      <c r="AW7" s="1220"/>
      <c r="AX7" s="1220"/>
      <c r="AY7" s="1220"/>
      <c r="AZ7" s="1220"/>
      <c r="BA7" s="1220"/>
      <c r="BB7" s="1220"/>
      <c r="BC7" s="1220"/>
      <c r="BD7" s="1220"/>
      <c r="BE7" s="1220"/>
      <c r="BF7" s="1220"/>
      <c r="BG7" s="1220"/>
      <c r="BH7" s="1220"/>
      <c r="BI7" s="1220"/>
      <c r="BJ7" s="1220"/>
      <c r="BK7" s="1220"/>
      <c r="BL7" s="1220"/>
      <c r="BM7" s="1220"/>
      <c r="BN7" s="1220"/>
      <c r="BO7" s="1220"/>
      <c r="BP7" s="1220"/>
      <c r="BQ7" s="1220"/>
      <c r="BR7" s="1220"/>
      <c r="BS7" s="1220"/>
      <c r="BT7" s="1220"/>
      <c r="BU7" s="1220"/>
      <c r="BV7" s="1220"/>
      <c r="BW7" s="1220"/>
      <c r="BX7" s="1220"/>
      <c r="BY7" s="1220"/>
      <c r="BZ7" s="1220"/>
      <c r="CA7" s="1220"/>
      <c r="CB7" s="1220"/>
      <c r="CC7" s="1220"/>
      <c r="CD7" s="1220"/>
      <c r="CE7" s="1220"/>
      <c r="CF7" s="1220"/>
      <c r="CG7" s="1220"/>
      <c r="CH7" s="1220"/>
      <c r="CI7" s="1220"/>
      <c r="CJ7" s="1220"/>
      <c r="CK7" s="1220"/>
      <c r="CL7" s="1220"/>
      <c r="CM7" s="1220"/>
      <c r="CN7" s="1220"/>
      <c r="CO7" s="1220"/>
      <c r="CP7" s="1220"/>
      <c r="CQ7" s="1220"/>
      <c r="CR7" s="1220"/>
      <c r="CS7" s="1220"/>
      <c r="CT7" s="1220"/>
      <c r="CU7" s="1220"/>
      <c r="CV7" s="1220"/>
      <c r="CW7" s="1220"/>
      <c r="CX7" s="1220"/>
      <c r="CY7" s="1220"/>
      <c r="CZ7" s="1220"/>
      <c r="DA7" s="1220"/>
      <c r="DB7" s="1220"/>
      <c r="DC7" s="1220"/>
      <c r="DD7" s="1220"/>
      <c r="DE7" s="1220"/>
    </row>
    <row r="8" spans="1:109" s="259" customFormat="1" x14ac:dyDescent="0.15">
      <c r="A8" s="1220"/>
      <c r="B8" s="1220"/>
      <c r="C8" s="1220"/>
      <c r="D8" s="1220"/>
      <c r="E8" s="1220"/>
      <c r="F8" s="1220"/>
      <c r="G8" s="1220"/>
      <c r="H8" s="1220"/>
      <c r="I8" s="1220"/>
      <c r="J8" s="1220"/>
      <c r="K8" s="1220"/>
      <c r="L8" s="1220"/>
      <c r="M8" s="1220"/>
      <c r="N8" s="1220"/>
      <c r="O8" s="1220"/>
      <c r="P8" s="1220"/>
      <c r="Q8" s="1220"/>
      <c r="R8" s="1220"/>
      <c r="S8" s="1220"/>
      <c r="T8" s="1220"/>
      <c r="U8" s="1220"/>
      <c r="V8" s="1220"/>
      <c r="W8" s="1220"/>
      <c r="X8" s="1220"/>
      <c r="Y8" s="1220"/>
      <c r="Z8" s="1220"/>
      <c r="AA8" s="1220"/>
      <c r="AB8" s="1220"/>
      <c r="AC8" s="1220"/>
      <c r="AD8" s="1220"/>
      <c r="AE8" s="1220"/>
      <c r="AF8" s="1220"/>
      <c r="AG8" s="1220"/>
      <c r="AH8" s="1220"/>
      <c r="AI8" s="1220"/>
      <c r="AJ8" s="1220"/>
      <c r="AK8" s="1220"/>
      <c r="AL8" s="1220"/>
      <c r="AM8" s="1220"/>
      <c r="AN8" s="1220"/>
      <c r="AO8" s="1220"/>
      <c r="AP8" s="1220"/>
      <c r="AQ8" s="1220"/>
      <c r="AR8" s="1220"/>
      <c r="AS8" s="1220"/>
      <c r="AT8" s="1220"/>
      <c r="AU8" s="1220"/>
      <c r="AV8" s="1220"/>
      <c r="AW8" s="1220"/>
      <c r="AX8" s="1220"/>
      <c r="AY8" s="1220"/>
      <c r="AZ8" s="1220"/>
      <c r="BA8" s="1220"/>
      <c r="BB8" s="1220"/>
      <c r="BC8" s="1220"/>
      <c r="BD8" s="1220"/>
      <c r="BE8" s="1220"/>
      <c r="BF8" s="1220"/>
      <c r="BG8" s="1220"/>
      <c r="BH8" s="1220"/>
      <c r="BI8" s="1220"/>
      <c r="BJ8" s="1220"/>
      <c r="BK8" s="1220"/>
      <c r="BL8" s="1220"/>
      <c r="BM8" s="1220"/>
      <c r="BN8" s="1220"/>
      <c r="BO8" s="1220"/>
      <c r="BP8" s="1220"/>
      <c r="BQ8" s="1220"/>
      <c r="BR8" s="1220"/>
      <c r="BS8" s="1220"/>
      <c r="BT8" s="1220"/>
      <c r="BU8" s="1220"/>
      <c r="BV8" s="1220"/>
      <c r="BW8" s="1220"/>
      <c r="BX8" s="1220"/>
      <c r="BY8" s="1220"/>
      <c r="BZ8" s="1220"/>
      <c r="CA8" s="1220"/>
      <c r="CB8" s="1220"/>
      <c r="CC8" s="1220"/>
      <c r="CD8" s="1220"/>
      <c r="CE8" s="1220"/>
      <c r="CF8" s="1220"/>
      <c r="CG8" s="1220"/>
      <c r="CH8" s="1220"/>
      <c r="CI8" s="1220"/>
      <c r="CJ8" s="1220"/>
      <c r="CK8" s="1220"/>
      <c r="CL8" s="1220"/>
      <c r="CM8" s="1220"/>
      <c r="CN8" s="1220"/>
      <c r="CO8" s="1220"/>
      <c r="CP8" s="1220"/>
      <c r="CQ8" s="1220"/>
      <c r="CR8" s="1220"/>
      <c r="CS8" s="1220"/>
      <c r="CT8" s="1220"/>
      <c r="CU8" s="1220"/>
      <c r="CV8" s="1220"/>
      <c r="CW8" s="1220"/>
      <c r="CX8" s="1220"/>
      <c r="CY8" s="1220"/>
      <c r="CZ8" s="1220"/>
      <c r="DA8" s="1220"/>
      <c r="DB8" s="1220"/>
      <c r="DC8" s="1220"/>
      <c r="DD8" s="1220"/>
      <c r="DE8" s="1220"/>
    </row>
    <row r="9" spans="1:109" s="259" customFormat="1" x14ac:dyDescent="0.15">
      <c r="A9" s="1220"/>
      <c r="B9" s="1220"/>
      <c r="C9" s="1220"/>
      <c r="D9" s="1220"/>
      <c r="E9" s="1220"/>
      <c r="F9" s="1220"/>
      <c r="G9" s="1220"/>
      <c r="H9" s="1220"/>
      <c r="I9" s="1220"/>
      <c r="J9" s="1220"/>
      <c r="K9" s="1220"/>
      <c r="L9" s="1220"/>
      <c r="M9" s="1220"/>
      <c r="N9" s="1220"/>
      <c r="O9" s="1220"/>
      <c r="P9" s="1220"/>
      <c r="Q9" s="1220"/>
      <c r="R9" s="1220"/>
      <c r="S9" s="1220"/>
      <c r="T9" s="1220"/>
      <c r="U9" s="1220"/>
      <c r="V9" s="1220"/>
      <c r="W9" s="1220"/>
      <c r="X9" s="1220"/>
      <c r="Y9" s="1220"/>
      <c r="Z9" s="1220"/>
      <c r="AA9" s="1220"/>
      <c r="AB9" s="1220"/>
      <c r="AC9" s="1220"/>
      <c r="AD9" s="1220"/>
      <c r="AE9" s="1220"/>
      <c r="AF9" s="1220"/>
      <c r="AG9" s="1220"/>
      <c r="AH9" s="1220"/>
      <c r="AI9" s="1220"/>
      <c r="AJ9" s="1220"/>
      <c r="AK9" s="1220"/>
      <c r="AL9" s="1220"/>
      <c r="AM9" s="1220"/>
      <c r="AN9" s="1220"/>
      <c r="AO9" s="1220"/>
      <c r="AP9" s="1220"/>
      <c r="AQ9" s="1220"/>
      <c r="AR9" s="1220"/>
      <c r="AS9" s="1220"/>
      <c r="AT9" s="1220"/>
      <c r="AU9" s="1220"/>
      <c r="AV9" s="1220"/>
      <c r="AW9" s="1220"/>
      <c r="AX9" s="1220"/>
      <c r="AY9" s="1220"/>
      <c r="AZ9" s="1220"/>
      <c r="BA9" s="1220"/>
      <c r="BB9" s="1220"/>
      <c r="BC9" s="1220"/>
      <c r="BD9" s="1220"/>
      <c r="BE9" s="1220"/>
      <c r="BF9" s="1220"/>
      <c r="BG9" s="1220"/>
      <c r="BH9" s="1220"/>
      <c r="BI9" s="1220"/>
      <c r="BJ9" s="1220"/>
      <c r="BK9" s="1220"/>
      <c r="BL9" s="1220"/>
      <c r="BM9" s="1220"/>
      <c r="BN9" s="1220"/>
      <c r="BO9" s="1220"/>
      <c r="BP9" s="1220"/>
      <c r="BQ9" s="1220"/>
      <c r="BR9" s="1220"/>
      <c r="BS9" s="1220"/>
      <c r="BT9" s="1220"/>
      <c r="BU9" s="1220"/>
      <c r="BV9" s="1220"/>
      <c r="BW9" s="1220"/>
      <c r="BX9" s="1220"/>
      <c r="BY9" s="1220"/>
      <c r="BZ9" s="1220"/>
      <c r="CA9" s="1220"/>
      <c r="CB9" s="1220"/>
      <c r="CC9" s="1220"/>
      <c r="CD9" s="1220"/>
      <c r="CE9" s="1220"/>
      <c r="CF9" s="1220"/>
      <c r="CG9" s="1220"/>
      <c r="CH9" s="1220"/>
      <c r="CI9" s="1220"/>
      <c r="CJ9" s="1220"/>
      <c r="CK9" s="1220"/>
      <c r="CL9" s="1220"/>
      <c r="CM9" s="1220"/>
      <c r="CN9" s="1220"/>
      <c r="CO9" s="1220"/>
      <c r="CP9" s="1220"/>
      <c r="CQ9" s="1220"/>
      <c r="CR9" s="1220"/>
      <c r="CS9" s="1220"/>
      <c r="CT9" s="1220"/>
      <c r="CU9" s="1220"/>
      <c r="CV9" s="1220"/>
      <c r="CW9" s="1220"/>
      <c r="CX9" s="1220"/>
      <c r="CY9" s="1220"/>
      <c r="CZ9" s="1220"/>
      <c r="DA9" s="1220"/>
      <c r="DB9" s="1220"/>
      <c r="DC9" s="1220"/>
      <c r="DD9" s="1220"/>
      <c r="DE9" s="1220"/>
    </row>
    <row r="10" spans="1:109" s="259" customFormat="1" x14ac:dyDescent="0.15">
      <c r="A10" s="1220"/>
      <c r="B10" s="1220"/>
      <c r="C10" s="1220"/>
      <c r="D10" s="1220"/>
      <c r="E10" s="1220"/>
      <c r="F10" s="1220"/>
      <c r="G10" s="1220"/>
      <c r="H10" s="1220"/>
      <c r="I10" s="1220"/>
      <c r="J10" s="1220"/>
      <c r="K10" s="1220"/>
      <c r="L10" s="1220"/>
      <c r="M10" s="1220"/>
      <c r="N10" s="1220"/>
      <c r="O10" s="1220"/>
      <c r="P10" s="1220"/>
      <c r="Q10" s="1220"/>
      <c r="R10" s="1220"/>
      <c r="S10" s="1220"/>
      <c r="T10" s="1220"/>
      <c r="U10" s="1220"/>
      <c r="V10" s="1220"/>
      <c r="W10" s="1220"/>
      <c r="X10" s="1220"/>
      <c r="Y10" s="1220"/>
      <c r="Z10" s="1220"/>
      <c r="AA10" s="1220"/>
      <c r="AB10" s="1220"/>
      <c r="AC10" s="1220"/>
      <c r="AD10" s="1220"/>
      <c r="AE10" s="1220"/>
      <c r="AF10" s="1220"/>
      <c r="AG10" s="1220"/>
      <c r="AH10" s="1220"/>
      <c r="AI10" s="1220"/>
      <c r="AJ10" s="1220"/>
      <c r="AK10" s="1220"/>
      <c r="AL10" s="1220"/>
      <c r="AM10" s="1220"/>
      <c r="AN10" s="1220"/>
      <c r="AO10" s="1220"/>
      <c r="AP10" s="1220"/>
      <c r="AQ10" s="1220"/>
      <c r="AR10" s="1220"/>
      <c r="AS10" s="1220"/>
      <c r="AT10" s="1220"/>
      <c r="AU10" s="1220"/>
      <c r="AV10" s="1220"/>
      <c r="AW10" s="1220"/>
      <c r="AX10" s="1220"/>
      <c r="AY10" s="1220"/>
      <c r="AZ10" s="1220"/>
      <c r="BA10" s="1220"/>
      <c r="BB10" s="1220"/>
      <c r="BC10" s="1220"/>
      <c r="BD10" s="1220"/>
      <c r="BE10" s="1220"/>
      <c r="BF10" s="1220"/>
      <c r="BG10" s="1220"/>
      <c r="BH10" s="1220"/>
      <c r="BI10" s="1220"/>
      <c r="BJ10" s="1220"/>
      <c r="BK10" s="1220"/>
      <c r="BL10" s="1220"/>
      <c r="BM10" s="1220"/>
      <c r="BN10" s="1220"/>
      <c r="BO10" s="1220"/>
      <c r="BP10" s="1220"/>
      <c r="BQ10" s="1220"/>
      <c r="BR10" s="1220"/>
      <c r="BS10" s="1220"/>
      <c r="BT10" s="1220"/>
      <c r="BU10" s="1220"/>
      <c r="BV10" s="1220"/>
      <c r="BW10" s="1220"/>
      <c r="BX10" s="1220"/>
      <c r="BY10" s="1220"/>
      <c r="BZ10" s="1220"/>
      <c r="CA10" s="1220"/>
      <c r="CB10" s="1220"/>
      <c r="CC10" s="1220"/>
      <c r="CD10" s="1220"/>
      <c r="CE10" s="1220"/>
      <c r="CF10" s="1220"/>
      <c r="CG10" s="1220"/>
      <c r="CH10" s="1220"/>
      <c r="CI10" s="1220"/>
      <c r="CJ10" s="1220"/>
      <c r="CK10" s="1220"/>
      <c r="CL10" s="1220"/>
      <c r="CM10" s="1220"/>
      <c r="CN10" s="1220"/>
      <c r="CO10" s="1220"/>
      <c r="CP10" s="1220"/>
      <c r="CQ10" s="1220"/>
      <c r="CR10" s="1220"/>
      <c r="CS10" s="1220"/>
      <c r="CT10" s="1220"/>
      <c r="CU10" s="1220"/>
      <c r="CV10" s="1220"/>
      <c r="CW10" s="1220"/>
      <c r="CX10" s="1220"/>
      <c r="CY10" s="1220"/>
      <c r="CZ10" s="1220"/>
      <c r="DA10" s="1220"/>
      <c r="DB10" s="1220"/>
      <c r="DC10" s="1220"/>
      <c r="DD10" s="1220"/>
      <c r="DE10" s="1220"/>
    </row>
    <row r="11" spans="1:109" s="259" customFormat="1" x14ac:dyDescent="0.15">
      <c r="A11" s="1220"/>
      <c r="B11" s="1220"/>
      <c r="C11" s="1220"/>
      <c r="D11" s="1220"/>
      <c r="E11" s="1220"/>
      <c r="F11" s="1220"/>
      <c r="G11" s="1220"/>
      <c r="H11" s="1220"/>
      <c r="I11" s="1220"/>
      <c r="J11" s="1220"/>
      <c r="K11" s="1220"/>
      <c r="L11" s="1220"/>
      <c r="M11" s="1220"/>
      <c r="N11" s="1220"/>
      <c r="O11" s="1220"/>
      <c r="P11" s="1220"/>
      <c r="Q11" s="1220"/>
      <c r="R11" s="1220"/>
      <c r="S11" s="1220"/>
      <c r="T11" s="1220"/>
      <c r="U11" s="1220"/>
      <c r="V11" s="1220"/>
      <c r="W11" s="1220"/>
      <c r="X11" s="1220"/>
      <c r="Y11" s="1220"/>
      <c r="Z11" s="1220"/>
      <c r="AA11" s="1220"/>
      <c r="AB11" s="1220"/>
      <c r="AC11" s="1220"/>
      <c r="AD11" s="1220"/>
      <c r="AE11" s="1220"/>
      <c r="AF11" s="1220"/>
      <c r="AG11" s="1220"/>
      <c r="AH11" s="1220"/>
      <c r="AI11" s="1220"/>
      <c r="AJ11" s="1220"/>
      <c r="AK11" s="1220"/>
      <c r="AL11" s="1220"/>
      <c r="AM11" s="1220"/>
      <c r="AN11" s="1220"/>
      <c r="AO11" s="1220"/>
      <c r="AP11" s="1220"/>
      <c r="AQ11" s="1220"/>
      <c r="AR11" s="1220"/>
      <c r="AS11" s="1220"/>
      <c r="AT11" s="1220"/>
      <c r="AU11" s="1220"/>
      <c r="AV11" s="1220"/>
      <c r="AW11" s="1220"/>
      <c r="AX11" s="1220"/>
      <c r="AY11" s="1220"/>
      <c r="AZ11" s="1220"/>
      <c r="BA11" s="1220"/>
      <c r="BB11" s="1220"/>
      <c r="BC11" s="1220"/>
      <c r="BD11" s="1220"/>
      <c r="BE11" s="1220"/>
      <c r="BF11" s="1220"/>
      <c r="BG11" s="1220"/>
      <c r="BH11" s="1220"/>
      <c r="BI11" s="1220"/>
      <c r="BJ11" s="1220"/>
      <c r="BK11" s="1220"/>
      <c r="BL11" s="1220"/>
      <c r="BM11" s="1220"/>
      <c r="BN11" s="1220"/>
      <c r="BO11" s="1220"/>
      <c r="BP11" s="1220"/>
      <c r="BQ11" s="1220"/>
      <c r="BR11" s="1220"/>
      <c r="BS11" s="1220"/>
      <c r="BT11" s="1220"/>
      <c r="BU11" s="1220"/>
      <c r="BV11" s="1220"/>
      <c r="BW11" s="1220"/>
      <c r="BX11" s="1220"/>
      <c r="BY11" s="1220"/>
      <c r="BZ11" s="1220"/>
      <c r="CA11" s="1220"/>
      <c r="CB11" s="1220"/>
      <c r="CC11" s="1220"/>
      <c r="CD11" s="1220"/>
      <c r="CE11" s="1220"/>
      <c r="CF11" s="1220"/>
      <c r="CG11" s="1220"/>
      <c r="CH11" s="1220"/>
      <c r="CI11" s="1220"/>
      <c r="CJ11" s="1220"/>
      <c r="CK11" s="1220"/>
      <c r="CL11" s="1220"/>
      <c r="CM11" s="1220"/>
      <c r="CN11" s="1220"/>
      <c r="CO11" s="1220"/>
      <c r="CP11" s="1220"/>
      <c r="CQ11" s="1220"/>
      <c r="CR11" s="1220"/>
      <c r="CS11" s="1220"/>
      <c r="CT11" s="1220"/>
      <c r="CU11" s="1220"/>
      <c r="CV11" s="1220"/>
      <c r="CW11" s="1220"/>
      <c r="CX11" s="1220"/>
      <c r="CY11" s="1220"/>
      <c r="CZ11" s="1220"/>
      <c r="DA11" s="1220"/>
      <c r="DB11" s="1220"/>
      <c r="DC11" s="1220"/>
      <c r="DD11" s="1220"/>
      <c r="DE11" s="1220"/>
    </row>
    <row r="12" spans="1:109" s="259" customFormat="1" x14ac:dyDescent="0.15">
      <c r="A12" s="1220"/>
      <c r="B12" s="1220"/>
      <c r="C12" s="1220"/>
      <c r="D12" s="1220"/>
      <c r="E12" s="1220"/>
      <c r="F12" s="1220"/>
      <c r="G12" s="1220"/>
      <c r="H12" s="1220"/>
      <c r="I12" s="1220"/>
      <c r="J12" s="1220"/>
      <c r="K12" s="1220"/>
      <c r="L12" s="1220"/>
      <c r="M12" s="1220"/>
      <c r="N12" s="1220"/>
      <c r="O12" s="1220"/>
      <c r="P12" s="1220"/>
      <c r="Q12" s="1220"/>
      <c r="R12" s="1220"/>
      <c r="S12" s="1220"/>
      <c r="T12" s="1220"/>
      <c r="U12" s="1220"/>
      <c r="V12" s="1220"/>
      <c r="W12" s="1220"/>
      <c r="X12" s="1220"/>
      <c r="Y12" s="1220"/>
      <c r="Z12" s="1220"/>
      <c r="AA12" s="1220"/>
      <c r="AB12" s="1220"/>
      <c r="AC12" s="1220"/>
      <c r="AD12" s="1220"/>
      <c r="AE12" s="1220"/>
      <c r="AF12" s="1220"/>
      <c r="AG12" s="1220"/>
      <c r="AH12" s="1220"/>
      <c r="AI12" s="1220"/>
      <c r="AJ12" s="1220"/>
      <c r="AK12" s="1220"/>
      <c r="AL12" s="1220"/>
      <c r="AM12" s="1220"/>
      <c r="AN12" s="1220"/>
      <c r="AO12" s="1220"/>
      <c r="AP12" s="1220"/>
      <c r="AQ12" s="1220"/>
      <c r="AR12" s="1220"/>
      <c r="AS12" s="1220"/>
      <c r="AT12" s="1220"/>
      <c r="AU12" s="1220"/>
      <c r="AV12" s="1220"/>
      <c r="AW12" s="1220"/>
      <c r="AX12" s="1220"/>
      <c r="AY12" s="1220"/>
      <c r="AZ12" s="1220"/>
      <c r="BA12" s="1220"/>
      <c r="BB12" s="1220"/>
      <c r="BC12" s="1220"/>
      <c r="BD12" s="1220"/>
      <c r="BE12" s="1220"/>
      <c r="BF12" s="1220"/>
      <c r="BG12" s="1220"/>
      <c r="BH12" s="1220"/>
      <c r="BI12" s="1220"/>
      <c r="BJ12" s="1220"/>
      <c r="BK12" s="1220"/>
      <c r="BL12" s="1220"/>
      <c r="BM12" s="1220"/>
      <c r="BN12" s="1220"/>
      <c r="BO12" s="1220"/>
      <c r="BP12" s="1220"/>
      <c r="BQ12" s="1220"/>
      <c r="BR12" s="1220"/>
      <c r="BS12" s="1220"/>
      <c r="BT12" s="1220"/>
      <c r="BU12" s="1220"/>
      <c r="BV12" s="1220"/>
      <c r="BW12" s="1220"/>
      <c r="BX12" s="1220"/>
      <c r="BY12" s="1220"/>
      <c r="BZ12" s="1220"/>
      <c r="CA12" s="1220"/>
      <c r="CB12" s="1220"/>
      <c r="CC12" s="1220"/>
      <c r="CD12" s="1220"/>
      <c r="CE12" s="1220"/>
      <c r="CF12" s="1220"/>
      <c r="CG12" s="1220"/>
      <c r="CH12" s="1220"/>
      <c r="CI12" s="1220"/>
      <c r="CJ12" s="1220"/>
      <c r="CK12" s="1220"/>
      <c r="CL12" s="1220"/>
      <c r="CM12" s="1220"/>
      <c r="CN12" s="1220"/>
      <c r="CO12" s="1220"/>
      <c r="CP12" s="1220"/>
      <c r="CQ12" s="1220"/>
      <c r="CR12" s="1220"/>
      <c r="CS12" s="1220"/>
      <c r="CT12" s="1220"/>
      <c r="CU12" s="1220"/>
      <c r="CV12" s="1220"/>
      <c r="CW12" s="1220"/>
      <c r="CX12" s="1220"/>
      <c r="CY12" s="1220"/>
      <c r="CZ12" s="1220"/>
      <c r="DA12" s="1220"/>
      <c r="DB12" s="1220"/>
      <c r="DC12" s="1220"/>
      <c r="DD12" s="1220"/>
      <c r="DE12" s="1220"/>
    </row>
    <row r="13" spans="1:109" s="259" customFormat="1" x14ac:dyDescent="0.15">
      <c r="A13" s="1220"/>
      <c r="B13" s="1220"/>
      <c r="C13" s="1220"/>
      <c r="D13" s="1220"/>
      <c r="E13" s="1220"/>
      <c r="F13" s="1220"/>
      <c r="G13" s="1220"/>
      <c r="H13" s="1220"/>
      <c r="I13" s="1220"/>
      <c r="J13" s="1220"/>
      <c r="K13" s="1220"/>
      <c r="L13" s="1220"/>
      <c r="M13" s="1220"/>
      <c r="N13" s="1220"/>
      <c r="O13" s="1220"/>
      <c r="P13" s="1220"/>
      <c r="Q13" s="1220"/>
      <c r="R13" s="1220"/>
      <c r="S13" s="1220"/>
      <c r="T13" s="1220"/>
      <c r="U13" s="1220"/>
      <c r="V13" s="1220"/>
      <c r="W13" s="1220"/>
      <c r="X13" s="1220"/>
      <c r="Y13" s="1220"/>
      <c r="Z13" s="1220"/>
      <c r="AA13" s="1220"/>
      <c r="AB13" s="1220"/>
      <c r="AC13" s="1220"/>
      <c r="AD13" s="1220"/>
      <c r="AE13" s="1220"/>
      <c r="AF13" s="1220"/>
      <c r="AG13" s="1220"/>
      <c r="AH13" s="1220"/>
      <c r="AI13" s="1220"/>
      <c r="AJ13" s="1220"/>
      <c r="AK13" s="1220"/>
      <c r="AL13" s="1220"/>
      <c r="AM13" s="1220"/>
      <c r="AN13" s="1220"/>
      <c r="AO13" s="1220"/>
      <c r="AP13" s="1220"/>
      <c r="AQ13" s="1220"/>
      <c r="AR13" s="1220"/>
      <c r="AS13" s="1220"/>
      <c r="AT13" s="1220"/>
      <c r="AU13" s="1220"/>
      <c r="AV13" s="1220"/>
      <c r="AW13" s="1220"/>
      <c r="AX13" s="1220"/>
      <c r="AY13" s="1220"/>
      <c r="AZ13" s="1220"/>
      <c r="BA13" s="1220"/>
      <c r="BB13" s="1220"/>
      <c r="BC13" s="1220"/>
      <c r="BD13" s="1220"/>
      <c r="BE13" s="1220"/>
      <c r="BF13" s="1220"/>
      <c r="BG13" s="1220"/>
      <c r="BH13" s="1220"/>
      <c r="BI13" s="1220"/>
      <c r="BJ13" s="1220"/>
      <c r="BK13" s="1220"/>
      <c r="BL13" s="1220"/>
      <c r="BM13" s="1220"/>
      <c r="BN13" s="1220"/>
      <c r="BO13" s="1220"/>
      <c r="BP13" s="1220"/>
      <c r="BQ13" s="1220"/>
      <c r="BR13" s="1220"/>
      <c r="BS13" s="1220"/>
      <c r="BT13" s="1220"/>
      <c r="BU13" s="1220"/>
      <c r="BV13" s="1220"/>
      <c r="BW13" s="1220"/>
      <c r="BX13" s="1220"/>
      <c r="BY13" s="1220"/>
      <c r="BZ13" s="1220"/>
      <c r="CA13" s="1220"/>
      <c r="CB13" s="1220"/>
      <c r="CC13" s="1220"/>
      <c r="CD13" s="1220"/>
      <c r="CE13" s="1220"/>
      <c r="CF13" s="1220"/>
      <c r="CG13" s="1220"/>
      <c r="CH13" s="1220"/>
      <c r="CI13" s="1220"/>
      <c r="CJ13" s="1220"/>
      <c r="CK13" s="1220"/>
      <c r="CL13" s="1220"/>
      <c r="CM13" s="1220"/>
      <c r="CN13" s="1220"/>
      <c r="CO13" s="1220"/>
      <c r="CP13" s="1220"/>
      <c r="CQ13" s="1220"/>
      <c r="CR13" s="1220"/>
      <c r="CS13" s="1220"/>
      <c r="CT13" s="1220"/>
      <c r="CU13" s="1220"/>
      <c r="CV13" s="1220"/>
      <c r="CW13" s="1220"/>
      <c r="CX13" s="1220"/>
      <c r="CY13" s="1220"/>
      <c r="CZ13" s="1220"/>
      <c r="DA13" s="1220"/>
      <c r="DB13" s="1220"/>
      <c r="DC13" s="1220"/>
      <c r="DD13" s="1220"/>
      <c r="DE13" s="1220"/>
    </row>
    <row r="14" spans="1:109" s="259" customFormat="1" x14ac:dyDescent="0.15">
      <c r="A14" s="1220"/>
      <c r="B14" s="1220"/>
      <c r="C14" s="1220"/>
      <c r="D14" s="1220"/>
      <c r="E14" s="1220"/>
      <c r="F14" s="1220"/>
      <c r="G14" s="1220"/>
      <c r="H14" s="1220"/>
      <c r="I14" s="1220"/>
      <c r="J14" s="1220"/>
      <c r="K14" s="1220"/>
      <c r="L14" s="1220"/>
      <c r="M14" s="1220"/>
      <c r="N14" s="1220"/>
      <c r="O14" s="1220"/>
      <c r="P14" s="1220"/>
      <c r="Q14" s="1220"/>
      <c r="R14" s="1220"/>
      <c r="S14" s="1220"/>
      <c r="T14" s="1220"/>
      <c r="U14" s="1220"/>
      <c r="V14" s="1220"/>
      <c r="W14" s="1220"/>
      <c r="X14" s="1220"/>
      <c r="Y14" s="1220"/>
      <c r="Z14" s="1220"/>
      <c r="AA14" s="1220"/>
      <c r="AB14" s="1220"/>
      <c r="AC14" s="1220"/>
      <c r="AD14" s="1220"/>
      <c r="AE14" s="1220"/>
      <c r="AF14" s="1220"/>
      <c r="AG14" s="1220"/>
      <c r="AH14" s="1220"/>
      <c r="AI14" s="1220"/>
      <c r="AJ14" s="1220"/>
      <c r="AK14" s="1220"/>
      <c r="AL14" s="1220"/>
      <c r="AM14" s="1220"/>
      <c r="AN14" s="1220"/>
      <c r="AO14" s="1220"/>
      <c r="AP14" s="1220"/>
      <c r="AQ14" s="1220"/>
      <c r="AR14" s="1220"/>
      <c r="AS14" s="1220"/>
      <c r="AT14" s="1220"/>
      <c r="AU14" s="1220"/>
      <c r="AV14" s="1220"/>
      <c r="AW14" s="1220"/>
      <c r="AX14" s="1220"/>
      <c r="AY14" s="1220"/>
      <c r="AZ14" s="1220"/>
      <c r="BA14" s="1220"/>
      <c r="BB14" s="1220"/>
      <c r="BC14" s="1220"/>
      <c r="BD14" s="1220"/>
      <c r="BE14" s="1220"/>
      <c r="BF14" s="1220"/>
      <c r="BG14" s="1220"/>
      <c r="BH14" s="1220"/>
      <c r="BI14" s="1220"/>
      <c r="BJ14" s="1220"/>
      <c r="BK14" s="1220"/>
      <c r="BL14" s="1220"/>
      <c r="BM14" s="1220"/>
      <c r="BN14" s="1220"/>
      <c r="BO14" s="1220"/>
      <c r="BP14" s="1220"/>
      <c r="BQ14" s="1220"/>
      <c r="BR14" s="1220"/>
      <c r="BS14" s="1220"/>
      <c r="BT14" s="1220"/>
      <c r="BU14" s="1220"/>
      <c r="BV14" s="1220"/>
      <c r="BW14" s="1220"/>
      <c r="BX14" s="1220"/>
      <c r="BY14" s="1220"/>
      <c r="BZ14" s="1220"/>
      <c r="CA14" s="1220"/>
      <c r="CB14" s="1220"/>
      <c r="CC14" s="1220"/>
      <c r="CD14" s="1220"/>
      <c r="CE14" s="1220"/>
      <c r="CF14" s="1220"/>
      <c r="CG14" s="1220"/>
      <c r="CH14" s="1220"/>
      <c r="CI14" s="1220"/>
      <c r="CJ14" s="1220"/>
      <c r="CK14" s="1220"/>
      <c r="CL14" s="1220"/>
      <c r="CM14" s="1220"/>
      <c r="CN14" s="1220"/>
      <c r="CO14" s="1220"/>
      <c r="CP14" s="1220"/>
      <c r="CQ14" s="1220"/>
      <c r="CR14" s="1220"/>
      <c r="CS14" s="1220"/>
      <c r="CT14" s="1220"/>
      <c r="CU14" s="1220"/>
      <c r="CV14" s="1220"/>
      <c r="CW14" s="1220"/>
      <c r="CX14" s="1220"/>
      <c r="CY14" s="1220"/>
      <c r="CZ14" s="1220"/>
      <c r="DA14" s="1220"/>
      <c r="DB14" s="1220"/>
      <c r="DC14" s="1220"/>
      <c r="DD14" s="1220"/>
      <c r="DE14" s="1220"/>
    </row>
    <row r="15" spans="1:109" s="259" customFormat="1" x14ac:dyDescent="0.15">
      <c r="A15" s="1219"/>
      <c r="B15" s="1220"/>
      <c r="C15" s="1220"/>
      <c r="D15" s="1220"/>
      <c r="E15" s="1220"/>
      <c r="F15" s="1220"/>
      <c r="G15" s="1220"/>
      <c r="H15" s="1220"/>
      <c r="I15" s="1220"/>
      <c r="J15" s="1220"/>
      <c r="K15" s="1220"/>
      <c r="L15" s="1220"/>
      <c r="M15" s="1220"/>
      <c r="N15" s="1220"/>
      <c r="O15" s="1220"/>
      <c r="P15" s="1220"/>
      <c r="Q15" s="1220"/>
      <c r="R15" s="1220"/>
      <c r="S15" s="1220"/>
      <c r="T15" s="1220"/>
      <c r="U15" s="1220"/>
      <c r="V15" s="1220"/>
      <c r="W15" s="1220"/>
      <c r="X15" s="1220"/>
      <c r="Y15" s="1220"/>
      <c r="Z15" s="1220"/>
      <c r="AA15" s="1220"/>
      <c r="AB15" s="1220"/>
      <c r="AC15" s="1220"/>
      <c r="AD15" s="1220"/>
      <c r="AE15" s="1220"/>
      <c r="AF15" s="1220"/>
      <c r="AG15" s="1220"/>
      <c r="AH15" s="1220"/>
      <c r="AI15" s="1220"/>
      <c r="AJ15" s="1220"/>
      <c r="AK15" s="1220"/>
      <c r="AL15" s="1220"/>
      <c r="AM15" s="1220"/>
      <c r="AN15" s="1220"/>
      <c r="AO15" s="1220"/>
      <c r="AP15" s="1220"/>
      <c r="AQ15" s="1220"/>
      <c r="AR15" s="1220"/>
      <c r="AS15" s="1220"/>
      <c r="AT15" s="1220"/>
      <c r="AU15" s="1220"/>
      <c r="AV15" s="1220"/>
      <c r="AW15" s="1220"/>
      <c r="AX15" s="1220"/>
      <c r="AY15" s="1220"/>
      <c r="AZ15" s="1220"/>
      <c r="BA15" s="1220"/>
      <c r="BB15" s="1220"/>
      <c r="BC15" s="1220"/>
      <c r="BD15" s="1220"/>
      <c r="BE15" s="1220"/>
      <c r="BF15" s="1220"/>
      <c r="BG15" s="1220"/>
      <c r="BH15" s="1220"/>
      <c r="BI15" s="1220"/>
      <c r="BJ15" s="1220"/>
      <c r="BK15" s="1220"/>
      <c r="BL15" s="1220"/>
      <c r="BM15" s="1220"/>
      <c r="BN15" s="1220"/>
      <c r="BO15" s="1220"/>
      <c r="BP15" s="1220"/>
      <c r="BQ15" s="1220"/>
      <c r="BR15" s="1220"/>
      <c r="BS15" s="1220"/>
      <c r="BT15" s="1220"/>
      <c r="BU15" s="1220"/>
      <c r="BV15" s="1220"/>
      <c r="BW15" s="1220"/>
      <c r="BX15" s="1220"/>
      <c r="BY15" s="1220"/>
      <c r="BZ15" s="1220"/>
      <c r="CA15" s="1220"/>
      <c r="CB15" s="1220"/>
      <c r="CC15" s="1220"/>
      <c r="CD15" s="1220"/>
      <c r="CE15" s="1220"/>
      <c r="CF15" s="1220"/>
      <c r="CG15" s="1220"/>
      <c r="CH15" s="1220"/>
      <c r="CI15" s="1220"/>
      <c r="CJ15" s="1220"/>
      <c r="CK15" s="1220"/>
      <c r="CL15" s="1220"/>
      <c r="CM15" s="1220"/>
      <c r="CN15" s="1220"/>
      <c r="CO15" s="1220"/>
      <c r="CP15" s="1220"/>
      <c r="CQ15" s="1220"/>
      <c r="CR15" s="1220"/>
      <c r="CS15" s="1220"/>
      <c r="CT15" s="1220"/>
      <c r="CU15" s="1220"/>
      <c r="CV15" s="1220"/>
      <c r="CW15" s="1220"/>
      <c r="CX15" s="1220"/>
      <c r="CY15" s="1220"/>
      <c r="CZ15" s="1220"/>
      <c r="DA15" s="1220"/>
      <c r="DB15" s="1220"/>
      <c r="DC15" s="1220"/>
      <c r="DD15" s="1220"/>
      <c r="DE15" s="1220"/>
    </row>
    <row r="16" spans="1:109" s="259" customFormat="1" x14ac:dyDescent="0.15">
      <c r="A16" s="1219"/>
      <c r="B16" s="1220"/>
      <c r="C16" s="1220"/>
      <c r="D16" s="1220"/>
      <c r="E16" s="1220"/>
      <c r="F16" s="1220"/>
      <c r="G16" s="1220"/>
      <c r="H16" s="1220"/>
      <c r="I16" s="1220"/>
      <c r="J16" s="1220"/>
      <c r="K16" s="1220"/>
      <c r="L16" s="1220"/>
      <c r="M16" s="1220"/>
      <c r="N16" s="1220"/>
      <c r="O16" s="1220"/>
      <c r="P16" s="1220"/>
      <c r="Q16" s="1220"/>
      <c r="R16" s="1220"/>
      <c r="S16" s="1220"/>
      <c r="T16" s="1220"/>
      <c r="U16" s="1220"/>
      <c r="V16" s="1220"/>
      <c r="W16" s="1220"/>
      <c r="X16" s="1220"/>
      <c r="Y16" s="1220"/>
      <c r="Z16" s="1220"/>
      <c r="AA16" s="1220"/>
      <c r="AB16" s="1220"/>
      <c r="AC16" s="1220"/>
      <c r="AD16" s="1220"/>
      <c r="AE16" s="1220"/>
      <c r="AF16" s="1220"/>
      <c r="AG16" s="1220"/>
      <c r="AH16" s="1220"/>
      <c r="AI16" s="1220"/>
      <c r="AJ16" s="1220"/>
      <c r="AK16" s="1220"/>
      <c r="AL16" s="1220"/>
      <c r="AM16" s="1220"/>
      <c r="AN16" s="1220"/>
      <c r="AO16" s="1220"/>
      <c r="AP16" s="1220"/>
      <c r="AQ16" s="1220"/>
      <c r="AR16" s="1220"/>
      <c r="AS16" s="1220"/>
      <c r="AT16" s="1220"/>
      <c r="AU16" s="1220"/>
      <c r="AV16" s="1220"/>
      <c r="AW16" s="1220"/>
      <c r="AX16" s="1220"/>
      <c r="AY16" s="1220"/>
      <c r="AZ16" s="1220"/>
      <c r="BA16" s="1220"/>
      <c r="BB16" s="1220"/>
      <c r="BC16" s="1220"/>
      <c r="BD16" s="1220"/>
      <c r="BE16" s="1220"/>
      <c r="BF16" s="1220"/>
      <c r="BG16" s="1220"/>
      <c r="BH16" s="1220"/>
      <c r="BI16" s="1220"/>
      <c r="BJ16" s="1220"/>
      <c r="BK16" s="1220"/>
      <c r="BL16" s="1220"/>
      <c r="BM16" s="1220"/>
      <c r="BN16" s="1220"/>
      <c r="BO16" s="1220"/>
      <c r="BP16" s="1220"/>
      <c r="BQ16" s="1220"/>
      <c r="BR16" s="1220"/>
      <c r="BS16" s="1220"/>
      <c r="BT16" s="1220"/>
      <c r="BU16" s="1220"/>
      <c r="BV16" s="1220"/>
      <c r="BW16" s="1220"/>
      <c r="BX16" s="1220"/>
      <c r="BY16" s="1220"/>
      <c r="BZ16" s="1220"/>
      <c r="CA16" s="1220"/>
      <c r="CB16" s="1220"/>
      <c r="CC16" s="1220"/>
      <c r="CD16" s="1220"/>
      <c r="CE16" s="1220"/>
      <c r="CF16" s="1220"/>
      <c r="CG16" s="1220"/>
      <c r="CH16" s="1220"/>
      <c r="CI16" s="1220"/>
      <c r="CJ16" s="1220"/>
      <c r="CK16" s="1220"/>
      <c r="CL16" s="1220"/>
      <c r="CM16" s="1220"/>
      <c r="CN16" s="1220"/>
      <c r="CO16" s="1220"/>
      <c r="CP16" s="1220"/>
      <c r="CQ16" s="1220"/>
      <c r="CR16" s="1220"/>
      <c r="CS16" s="1220"/>
      <c r="CT16" s="1220"/>
      <c r="CU16" s="1220"/>
      <c r="CV16" s="1220"/>
      <c r="CW16" s="1220"/>
      <c r="CX16" s="1220"/>
      <c r="CY16" s="1220"/>
      <c r="CZ16" s="1220"/>
      <c r="DA16" s="1220"/>
      <c r="DB16" s="1220"/>
      <c r="DC16" s="1220"/>
      <c r="DD16" s="1220"/>
      <c r="DE16" s="1220"/>
    </row>
    <row r="17" spans="1:109" s="259" customFormat="1" x14ac:dyDescent="0.15">
      <c r="A17" s="1219"/>
      <c r="B17" s="1220"/>
      <c r="C17" s="1220"/>
      <c r="D17" s="1220"/>
      <c r="E17" s="1220"/>
      <c r="F17" s="1220"/>
      <c r="G17" s="1220"/>
      <c r="H17" s="1220"/>
      <c r="I17" s="1220"/>
      <c r="J17" s="1220"/>
      <c r="K17" s="1220"/>
      <c r="L17" s="1220"/>
      <c r="M17" s="1220"/>
      <c r="N17" s="1220"/>
      <c r="O17" s="1220"/>
      <c r="P17" s="1220"/>
      <c r="Q17" s="1220"/>
      <c r="R17" s="1220"/>
      <c r="S17" s="1220"/>
      <c r="T17" s="1220"/>
      <c r="U17" s="1220"/>
      <c r="V17" s="1220"/>
      <c r="W17" s="1220"/>
      <c r="X17" s="1220"/>
      <c r="Y17" s="1220"/>
      <c r="Z17" s="1220"/>
      <c r="AA17" s="1220"/>
      <c r="AB17" s="1220"/>
      <c r="AC17" s="1220"/>
      <c r="AD17" s="1220"/>
      <c r="AE17" s="1220"/>
      <c r="AF17" s="1220"/>
      <c r="AG17" s="1220"/>
      <c r="AH17" s="1220"/>
      <c r="AI17" s="1220"/>
      <c r="AJ17" s="1220"/>
      <c r="AK17" s="1220"/>
      <c r="AL17" s="1220"/>
      <c r="AM17" s="1220"/>
      <c r="AN17" s="1220"/>
      <c r="AO17" s="1220"/>
      <c r="AP17" s="1220"/>
      <c r="AQ17" s="1220"/>
      <c r="AR17" s="1220"/>
      <c r="AS17" s="1220"/>
      <c r="AT17" s="1220"/>
      <c r="AU17" s="1220"/>
      <c r="AV17" s="1220"/>
      <c r="AW17" s="1220"/>
      <c r="AX17" s="1220"/>
      <c r="AY17" s="1220"/>
      <c r="AZ17" s="1220"/>
      <c r="BA17" s="1220"/>
      <c r="BB17" s="1220"/>
      <c r="BC17" s="1220"/>
      <c r="BD17" s="1220"/>
      <c r="BE17" s="1220"/>
      <c r="BF17" s="1220"/>
      <c r="BG17" s="1220"/>
      <c r="BH17" s="1220"/>
      <c r="BI17" s="1220"/>
      <c r="BJ17" s="1220"/>
      <c r="BK17" s="1220"/>
      <c r="BL17" s="1220"/>
      <c r="BM17" s="1220"/>
      <c r="BN17" s="1220"/>
      <c r="BO17" s="1220"/>
      <c r="BP17" s="1220"/>
      <c r="BQ17" s="1220"/>
      <c r="BR17" s="1220"/>
      <c r="BS17" s="1220"/>
      <c r="BT17" s="1220"/>
      <c r="BU17" s="1220"/>
      <c r="BV17" s="1220"/>
      <c r="BW17" s="1220"/>
      <c r="BX17" s="1220"/>
      <c r="BY17" s="1220"/>
      <c r="BZ17" s="1220"/>
      <c r="CA17" s="1220"/>
      <c r="CB17" s="1220"/>
      <c r="CC17" s="1220"/>
      <c r="CD17" s="1220"/>
      <c r="CE17" s="1220"/>
      <c r="CF17" s="1220"/>
      <c r="CG17" s="1220"/>
      <c r="CH17" s="1220"/>
      <c r="CI17" s="1220"/>
      <c r="CJ17" s="1220"/>
      <c r="CK17" s="1220"/>
      <c r="CL17" s="1220"/>
      <c r="CM17" s="1220"/>
      <c r="CN17" s="1220"/>
      <c r="CO17" s="1220"/>
      <c r="CP17" s="1220"/>
      <c r="CQ17" s="1220"/>
      <c r="CR17" s="1220"/>
      <c r="CS17" s="1220"/>
      <c r="CT17" s="1220"/>
      <c r="CU17" s="1220"/>
      <c r="CV17" s="1220"/>
      <c r="CW17" s="1220"/>
      <c r="CX17" s="1220"/>
      <c r="CY17" s="1220"/>
      <c r="CZ17" s="1220"/>
      <c r="DA17" s="1220"/>
      <c r="DB17" s="1220"/>
      <c r="DC17" s="1220"/>
      <c r="DD17" s="1220"/>
      <c r="DE17" s="1220"/>
    </row>
    <row r="18" spans="1:109" s="259" customFormat="1" x14ac:dyDescent="0.15">
      <c r="A18" s="1219"/>
      <c r="B18" s="1220"/>
      <c r="C18" s="1220"/>
      <c r="D18" s="1220"/>
      <c r="E18" s="1220"/>
      <c r="F18" s="1220"/>
      <c r="G18" s="1220"/>
      <c r="H18" s="1220"/>
      <c r="I18" s="1220"/>
      <c r="J18" s="1220"/>
      <c r="K18" s="1220"/>
      <c r="L18" s="1220"/>
      <c r="M18" s="1220"/>
      <c r="N18" s="1220"/>
      <c r="O18" s="1220"/>
      <c r="P18" s="1220"/>
      <c r="Q18" s="1220"/>
      <c r="R18" s="1220"/>
      <c r="S18" s="1220"/>
      <c r="T18" s="1220"/>
      <c r="U18" s="1220"/>
      <c r="V18" s="1220"/>
      <c r="W18" s="1220"/>
      <c r="X18" s="1220"/>
      <c r="Y18" s="1220"/>
      <c r="Z18" s="1220"/>
      <c r="AA18" s="1220"/>
      <c r="AB18" s="1220"/>
      <c r="AC18" s="1220"/>
      <c r="AD18" s="1220"/>
      <c r="AE18" s="1220"/>
      <c r="AF18" s="1220"/>
      <c r="AG18" s="1220"/>
      <c r="AH18" s="1220"/>
      <c r="AI18" s="1220"/>
      <c r="AJ18" s="1220"/>
      <c r="AK18" s="1220"/>
      <c r="AL18" s="1220"/>
      <c r="AM18" s="1220"/>
      <c r="AN18" s="1220"/>
      <c r="AO18" s="1220"/>
      <c r="AP18" s="1220"/>
      <c r="AQ18" s="1220"/>
      <c r="AR18" s="1220"/>
      <c r="AS18" s="1220"/>
      <c r="AT18" s="1220"/>
      <c r="AU18" s="1220"/>
      <c r="AV18" s="1220"/>
      <c r="AW18" s="1220"/>
      <c r="AX18" s="1220"/>
      <c r="AY18" s="1220"/>
      <c r="AZ18" s="1220"/>
      <c r="BA18" s="1220"/>
      <c r="BB18" s="1220"/>
      <c r="BC18" s="1220"/>
      <c r="BD18" s="1220"/>
      <c r="BE18" s="1220"/>
      <c r="BF18" s="1220"/>
      <c r="BG18" s="1220"/>
      <c r="BH18" s="1220"/>
      <c r="BI18" s="1220"/>
      <c r="BJ18" s="1220"/>
      <c r="BK18" s="1220"/>
      <c r="BL18" s="1220"/>
      <c r="BM18" s="1220"/>
      <c r="BN18" s="1220"/>
      <c r="BO18" s="1220"/>
      <c r="BP18" s="1220"/>
      <c r="BQ18" s="1220"/>
      <c r="BR18" s="1220"/>
      <c r="BS18" s="1220"/>
      <c r="BT18" s="1220"/>
      <c r="BU18" s="1220"/>
      <c r="BV18" s="1220"/>
      <c r="BW18" s="1220"/>
      <c r="BX18" s="1220"/>
      <c r="BY18" s="1220"/>
      <c r="BZ18" s="1220"/>
      <c r="CA18" s="1220"/>
      <c r="CB18" s="1220"/>
      <c r="CC18" s="1220"/>
      <c r="CD18" s="1220"/>
      <c r="CE18" s="1220"/>
      <c r="CF18" s="1220"/>
      <c r="CG18" s="1220"/>
      <c r="CH18" s="1220"/>
      <c r="CI18" s="1220"/>
      <c r="CJ18" s="1220"/>
      <c r="CK18" s="1220"/>
      <c r="CL18" s="1220"/>
      <c r="CM18" s="1220"/>
      <c r="CN18" s="1220"/>
      <c r="CO18" s="1220"/>
      <c r="CP18" s="1220"/>
      <c r="CQ18" s="1220"/>
      <c r="CR18" s="1220"/>
      <c r="CS18" s="1220"/>
      <c r="CT18" s="1220"/>
      <c r="CU18" s="1220"/>
      <c r="CV18" s="1220"/>
      <c r="CW18" s="1220"/>
      <c r="CX18" s="1220"/>
      <c r="CY18" s="1220"/>
      <c r="CZ18" s="1220"/>
      <c r="DA18" s="1220"/>
      <c r="DB18" s="1220"/>
      <c r="DC18" s="1220"/>
      <c r="DD18" s="1220"/>
      <c r="DE18" s="1220"/>
    </row>
    <row r="19" spans="1:109" x14ac:dyDescent="0.15">
      <c r="DD19" s="1219"/>
      <c r="DE19" s="1219"/>
    </row>
    <row r="20" spans="1:109" x14ac:dyDescent="0.15">
      <c r="DD20" s="1219"/>
      <c r="DE20" s="1219"/>
    </row>
    <row r="21" spans="1:109" ht="17.25" customHeight="1" x14ac:dyDescent="0.15">
      <c r="B21" s="1221"/>
      <c r="C21" s="1222"/>
      <c r="D21" s="1222"/>
      <c r="E21" s="1222"/>
      <c r="F21" s="1222"/>
      <c r="G21" s="1222"/>
      <c r="H21" s="1222"/>
      <c r="I21" s="1222"/>
      <c r="J21" s="1222"/>
      <c r="K21" s="1222"/>
      <c r="L21" s="1222"/>
      <c r="M21" s="1222"/>
      <c r="N21" s="1223"/>
      <c r="O21" s="1222"/>
      <c r="P21" s="1222"/>
      <c r="Q21" s="1222"/>
      <c r="R21" s="1222"/>
      <c r="S21" s="1222"/>
      <c r="T21" s="1222"/>
      <c r="U21" s="1222"/>
      <c r="V21" s="1222"/>
      <c r="W21" s="1222"/>
      <c r="X21" s="1222"/>
      <c r="Y21" s="1222"/>
      <c r="Z21" s="1222"/>
      <c r="AA21" s="1222"/>
      <c r="AB21" s="1222"/>
      <c r="AC21" s="1222"/>
      <c r="AD21" s="1222"/>
      <c r="AE21" s="1222"/>
      <c r="AF21" s="1222"/>
      <c r="AG21" s="1222"/>
      <c r="AH21" s="1222"/>
      <c r="AI21" s="1222"/>
      <c r="AJ21" s="1222"/>
      <c r="AK21" s="1222"/>
      <c r="AL21" s="1222"/>
      <c r="AM21" s="1222"/>
      <c r="AN21" s="1222"/>
      <c r="AO21" s="1222"/>
      <c r="AP21" s="1222"/>
      <c r="AQ21" s="1222"/>
      <c r="AR21" s="1222"/>
      <c r="AS21" s="1222"/>
      <c r="AT21" s="1223"/>
      <c r="AU21" s="1222"/>
      <c r="AV21" s="1222"/>
      <c r="AW21" s="1222"/>
      <c r="AX21" s="1222"/>
      <c r="AY21" s="1222"/>
      <c r="AZ21" s="1222"/>
      <c r="BA21" s="1222"/>
      <c r="BB21" s="1222"/>
      <c r="BC21" s="1222"/>
      <c r="BD21" s="1222"/>
      <c r="BE21" s="1222"/>
      <c r="BF21" s="1223"/>
      <c r="BG21" s="1222"/>
      <c r="BH21" s="1222"/>
      <c r="BI21" s="1222"/>
      <c r="BJ21" s="1222"/>
      <c r="BK21" s="1222"/>
      <c r="BL21" s="1222"/>
      <c r="BM21" s="1222"/>
      <c r="BN21" s="1222"/>
      <c r="BO21" s="1222"/>
      <c r="BP21" s="1222"/>
      <c r="BQ21" s="1222"/>
      <c r="BR21" s="1223"/>
      <c r="BS21" s="1222"/>
      <c r="BT21" s="1222"/>
      <c r="BU21" s="1222"/>
      <c r="BV21" s="1222"/>
      <c r="BW21" s="1222"/>
      <c r="BX21" s="1222"/>
      <c r="BY21" s="1222"/>
      <c r="BZ21" s="1222"/>
      <c r="CA21" s="1222"/>
      <c r="CB21" s="1222"/>
      <c r="CC21" s="1222"/>
      <c r="CD21" s="1223"/>
      <c r="CE21" s="1222"/>
      <c r="CF21" s="1222"/>
      <c r="CG21" s="1222"/>
      <c r="CH21" s="1222"/>
      <c r="CI21" s="1222"/>
      <c r="CJ21" s="1222"/>
      <c r="CK21" s="1222"/>
      <c r="CL21" s="1222"/>
      <c r="CM21" s="1222"/>
      <c r="CN21" s="1222"/>
      <c r="CO21" s="1222"/>
      <c r="CP21" s="1223"/>
      <c r="CQ21" s="1222"/>
      <c r="CR21" s="1222"/>
      <c r="CS21" s="1222"/>
      <c r="CT21" s="1222"/>
      <c r="CU21" s="1222"/>
      <c r="CV21" s="1222"/>
      <c r="CW21" s="1222"/>
      <c r="CX21" s="1222"/>
      <c r="CY21" s="1222"/>
      <c r="CZ21" s="1222"/>
      <c r="DA21" s="1222"/>
      <c r="DB21" s="1223"/>
      <c r="DC21" s="1222"/>
      <c r="DD21" s="1224"/>
      <c r="DE21" s="1219"/>
    </row>
    <row r="22" spans="1:109" ht="17.25" customHeight="1" x14ac:dyDescent="0.15">
      <c r="B22" s="1225"/>
    </row>
    <row r="23" spans="1:109" x14ac:dyDescent="0.15">
      <c r="B23" s="1225"/>
    </row>
    <row r="24" spans="1:109" x14ac:dyDescent="0.15">
      <c r="B24" s="1225"/>
    </row>
    <row r="25" spans="1:109" x14ac:dyDescent="0.15">
      <c r="B25" s="1225"/>
    </row>
    <row r="26" spans="1:109" x14ac:dyDescent="0.15">
      <c r="B26" s="1225"/>
    </row>
    <row r="27" spans="1:109" x14ac:dyDescent="0.15">
      <c r="B27" s="1225"/>
    </row>
    <row r="28" spans="1:109" x14ac:dyDescent="0.15">
      <c r="B28" s="1225"/>
    </row>
    <row r="29" spans="1:109" x14ac:dyDescent="0.15">
      <c r="B29" s="1225"/>
    </row>
    <row r="30" spans="1:109" x14ac:dyDescent="0.15">
      <c r="B30" s="1225"/>
    </row>
    <row r="31" spans="1:109" x14ac:dyDescent="0.15">
      <c r="B31" s="1225"/>
    </row>
    <row r="32" spans="1:109" x14ac:dyDescent="0.15">
      <c r="B32" s="1225"/>
    </row>
    <row r="33" spans="2:109" x14ac:dyDescent="0.15">
      <c r="B33" s="1225"/>
    </row>
    <row r="34" spans="2:109" x14ac:dyDescent="0.15">
      <c r="B34" s="1225"/>
    </row>
    <row r="35" spans="2:109" x14ac:dyDescent="0.15">
      <c r="B35" s="1225"/>
    </row>
    <row r="36" spans="2:109" x14ac:dyDescent="0.15">
      <c r="B36" s="1225"/>
    </row>
    <row r="37" spans="2:109" x14ac:dyDescent="0.15">
      <c r="B37" s="1225"/>
    </row>
    <row r="38" spans="2:109" x14ac:dyDescent="0.15">
      <c r="B38" s="1225"/>
    </row>
    <row r="39" spans="2:109" x14ac:dyDescent="0.15">
      <c r="B39" s="1227"/>
      <c r="C39" s="1228"/>
      <c r="D39" s="1228"/>
      <c r="E39" s="1228"/>
      <c r="F39" s="1228"/>
      <c r="G39" s="1228"/>
      <c r="H39" s="1228"/>
      <c r="I39" s="1228"/>
      <c r="J39" s="1228"/>
      <c r="K39" s="1228"/>
      <c r="L39" s="1228"/>
      <c r="M39" s="1228"/>
      <c r="N39" s="1228"/>
      <c r="O39" s="1228"/>
      <c r="P39" s="1228"/>
      <c r="Q39" s="1228"/>
      <c r="R39" s="1228"/>
      <c r="S39" s="1228"/>
      <c r="T39" s="1228"/>
      <c r="U39" s="1228"/>
      <c r="V39" s="1228"/>
      <c r="W39" s="1228"/>
      <c r="X39" s="1228"/>
      <c r="Y39" s="1228"/>
      <c r="Z39" s="1228"/>
      <c r="AA39" s="1228"/>
      <c r="AB39" s="1228"/>
      <c r="AC39" s="1228"/>
      <c r="AD39" s="1228"/>
      <c r="AE39" s="1228"/>
      <c r="AF39" s="1228"/>
      <c r="AG39" s="1228"/>
      <c r="AH39" s="1228"/>
      <c r="AI39" s="1228"/>
      <c r="AJ39" s="1228"/>
      <c r="AK39" s="1228"/>
      <c r="AL39" s="1228"/>
      <c r="AM39" s="1228"/>
      <c r="AN39" s="1228"/>
      <c r="AO39" s="1228"/>
      <c r="AP39" s="1228"/>
      <c r="AQ39" s="1228"/>
      <c r="AR39" s="1228"/>
      <c r="AS39" s="1228"/>
      <c r="AT39" s="1228"/>
      <c r="AU39" s="1228"/>
      <c r="AV39" s="1228"/>
      <c r="AW39" s="1228"/>
      <c r="AX39" s="1228"/>
      <c r="AY39" s="1228"/>
      <c r="AZ39" s="1228"/>
      <c r="BA39" s="1228"/>
      <c r="BB39" s="1228"/>
      <c r="BC39" s="1228"/>
      <c r="BD39" s="1228"/>
      <c r="BE39" s="1228"/>
      <c r="BF39" s="1228"/>
      <c r="BG39" s="1228"/>
      <c r="BH39" s="1228"/>
      <c r="BI39" s="1228"/>
      <c r="BJ39" s="1228"/>
      <c r="BK39" s="1228"/>
      <c r="BL39" s="1228"/>
      <c r="BM39" s="1228"/>
      <c r="BN39" s="1228"/>
      <c r="BO39" s="1228"/>
      <c r="BP39" s="1228"/>
      <c r="BQ39" s="1228"/>
      <c r="BR39" s="1228"/>
      <c r="BS39" s="1228"/>
      <c r="BT39" s="1228"/>
      <c r="BU39" s="1228"/>
      <c r="BV39" s="1228"/>
      <c r="BW39" s="1228"/>
      <c r="BX39" s="1228"/>
      <c r="BY39" s="1228"/>
      <c r="BZ39" s="1228"/>
      <c r="CA39" s="1228"/>
      <c r="CB39" s="1228"/>
      <c r="CC39" s="1228"/>
      <c r="CD39" s="1228"/>
      <c r="CE39" s="1228"/>
      <c r="CF39" s="1228"/>
      <c r="CG39" s="1228"/>
      <c r="CH39" s="1228"/>
      <c r="CI39" s="1228"/>
      <c r="CJ39" s="1228"/>
      <c r="CK39" s="1228"/>
      <c r="CL39" s="1228"/>
      <c r="CM39" s="1228"/>
      <c r="CN39" s="1228"/>
      <c r="CO39" s="1228"/>
      <c r="CP39" s="1228"/>
      <c r="CQ39" s="1228"/>
      <c r="CR39" s="1228"/>
      <c r="CS39" s="1228"/>
      <c r="CT39" s="1228"/>
      <c r="CU39" s="1228"/>
      <c r="CV39" s="1228"/>
      <c r="CW39" s="1228"/>
      <c r="CX39" s="1228"/>
      <c r="CY39" s="1228"/>
      <c r="CZ39" s="1228"/>
      <c r="DA39" s="1228"/>
      <c r="DB39" s="1228"/>
      <c r="DC39" s="1228"/>
      <c r="DD39" s="1229"/>
    </row>
    <row r="40" spans="2:109" x14ac:dyDescent="0.15">
      <c r="B40" s="1230"/>
      <c r="DD40" s="1230"/>
      <c r="DE40" s="1219"/>
    </row>
    <row r="41" spans="2:109" ht="17.25" x14ac:dyDescent="0.15">
      <c r="B41" s="1231" t="s">
        <v>555</v>
      </c>
      <c r="C41" s="1222"/>
      <c r="D41" s="1222"/>
      <c r="E41" s="1222"/>
      <c r="F41" s="1222"/>
      <c r="G41" s="1222"/>
      <c r="H41" s="1222"/>
      <c r="I41" s="1222"/>
      <c r="J41" s="1222"/>
      <c r="K41" s="1222"/>
      <c r="L41" s="1222"/>
      <c r="M41" s="1222"/>
      <c r="N41" s="1222"/>
      <c r="O41" s="1222"/>
      <c r="P41" s="1222"/>
      <c r="Q41" s="1222"/>
      <c r="R41" s="1222"/>
      <c r="S41" s="1222"/>
      <c r="T41" s="1222"/>
      <c r="U41" s="1222"/>
      <c r="V41" s="1222"/>
      <c r="W41" s="1222"/>
      <c r="X41" s="1222"/>
      <c r="Y41" s="1222"/>
      <c r="Z41" s="1222"/>
      <c r="AA41" s="1222"/>
      <c r="AB41" s="1222"/>
      <c r="AC41" s="1222"/>
      <c r="AD41" s="1222"/>
      <c r="AE41" s="1222"/>
      <c r="AF41" s="1222"/>
      <c r="AG41" s="1222"/>
      <c r="AH41" s="1222"/>
      <c r="AI41" s="1222"/>
      <c r="AJ41" s="1222"/>
      <c r="AK41" s="1222"/>
      <c r="AL41" s="1222"/>
      <c r="AM41" s="1222"/>
      <c r="AN41" s="1222"/>
      <c r="AO41" s="1222"/>
      <c r="AP41" s="1222"/>
      <c r="AQ41" s="1222"/>
      <c r="AR41" s="1222"/>
      <c r="AS41" s="1222"/>
      <c r="AT41" s="1222"/>
      <c r="AU41" s="1222"/>
      <c r="AV41" s="1222"/>
      <c r="AW41" s="1222"/>
      <c r="AX41" s="1222"/>
      <c r="AY41" s="1222"/>
      <c r="AZ41" s="1222"/>
      <c r="BA41" s="1222"/>
      <c r="BB41" s="1222"/>
      <c r="BC41" s="1222"/>
      <c r="BD41" s="1222"/>
      <c r="BE41" s="1222"/>
      <c r="BF41" s="1222"/>
      <c r="BG41" s="1222"/>
      <c r="BH41" s="1222"/>
      <c r="BI41" s="1222"/>
      <c r="BJ41" s="1222"/>
      <c r="BK41" s="1222"/>
      <c r="BL41" s="1222"/>
      <c r="BM41" s="1222"/>
      <c r="BN41" s="1222"/>
      <c r="BO41" s="1222"/>
      <c r="BP41" s="1222"/>
      <c r="BQ41" s="1222"/>
      <c r="BR41" s="1222"/>
      <c r="BS41" s="1222"/>
      <c r="BT41" s="1222"/>
      <c r="BU41" s="1222"/>
      <c r="BV41" s="1222"/>
      <c r="BW41" s="1222"/>
      <c r="BX41" s="1222"/>
      <c r="BY41" s="1222"/>
      <c r="BZ41" s="1222"/>
      <c r="CA41" s="1222"/>
      <c r="CB41" s="1222"/>
      <c r="CC41" s="1222"/>
      <c r="CD41" s="1222"/>
      <c r="CE41" s="1222"/>
      <c r="CF41" s="1222"/>
      <c r="CG41" s="1222"/>
      <c r="CH41" s="1222"/>
      <c r="CI41" s="1222"/>
      <c r="CJ41" s="1222"/>
      <c r="CK41" s="1222"/>
      <c r="CL41" s="1222"/>
      <c r="CM41" s="1222"/>
      <c r="CN41" s="1222"/>
      <c r="CO41" s="1222"/>
      <c r="CP41" s="1222"/>
      <c r="CQ41" s="1222"/>
      <c r="CR41" s="1222"/>
      <c r="CS41" s="1222"/>
      <c r="CT41" s="1222"/>
      <c r="CU41" s="1222"/>
      <c r="CV41" s="1222"/>
      <c r="CW41" s="1222"/>
      <c r="CX41" s="1222"/>
      <c r="CY41" s="1222"/>
      <c r="CZ41" s="1222"/>
      <c r="DA41" s="1222"/>
      <c r="DB41" s="1222"/>
      <c r="DC41" s="1222"/>
      <c r="DD41" s="1224"/>
    </row>
    <row r="42" spans="2:109" x14ac:dyDescent="0.15">
      <c r="B42" s="1225"/>
      <c r="G42" s="1232"/>
      <c r="I42" s="1233"/>
      <c r="J42" s="1233"/>
      <c r="K42" s="1233"/>
      <c r="AM42" s="1232"/>
      <c r="AN42" s="1232" t="s">
        <v>556</v>
      </c>
      <c r="AP42" s="1233"/>
      <c r="AQ42" s="1233"/>
      <c r="AR42" s="1233"/>
      <c r="AY42" s="1232"/>
      <c r="BA42" s="1233"/>
      <c r="BB42" s="1233"/>
      <c r="BC42" s="1233"/>
      <c r="BK42" s="1232"/>
      <c r="BM42" s="1233"/>
      <c r="BN42" s="1233"/>
      <c r="BO42" s="1233"/>
      <c r="BW42" s="1232"/>
      <c r="BY42" s="1233"/>
      <c r="BZ42" s="1233"/>
      <c r="CA42" s="1233"/>
      <c r="CI42" s="1232"/>
      <c r="CK42" s="1233"/>
      <c r="CL42" s="1233"/>
      <c r="CM42" s="1233"/>
      <c r="CU42" s="1232"/>
      <c r="CW42" s="1233"/>
      <c r="CX42" s="1233"/>
      <c r="CY42" s="1233"/>
    </row>
    <row r="43" spans="2:109" ht="13.5" customHeight="1" x14ac:dyDescent="0.15">
      <c r="B43" s="1225"/>
      <c r="AN43" s="1234" t="s">
        <v>557</v>
      </c>
      <c r="AO43" s="1235"/>
      <c r="AP43" s="1235"/>
      <c r="AQ43" s="1235"/>
      <c r="AR43" s="1235"/>
      <c r="AS43" s="1235"/>
      <c r="AT43" s="1235"/>
      <c r="AU43" s="1235"/>
      <c r="AV43" s="1235"/>
      <c r="AW43" s="1235"/>
      <c r="AX43" s="1235"/>
      <c r="AY43" s="1235"/>
      <c r="AZ43" s="1235"/>
      <c r="BA43" s="1235"/>
      <c r="BB43" s="1235"/>
      <c r="BC43" s="1235"/>
      <c r="BD43" s="1235"/>
      <c r="BE43" s="1235"/>
      <c r="BF43" s="1235"/>
      <c r="BG43" s="1235"/>
      <c r="BH43" s="1235"/>
      <c r="BI43" s="1235"/>
      <c r="BJ43" s="1235"/>
      <c r="BK43" s="1235"/>
      <c r="BL43" s="1235"/>
      <c r="BM43" s="1235"/>
      <c r="BN43" s="1235"/>
      <c r="BO43" s="1235"/>
      <c r="BP43" s="1235"/>
      <c r="BQ43" s="1235"/>
      <c r="BR43" s="1235"/>
      <c r="BS43" s="1235"/>
      <c r="BT43" s="1235"/>
      <c r="BU43" s="1235"/>
      <c r="BV43" s="1235"/>
      <c r="BW43" s="1235"/>
      <c r="BX43" s="1235"/>
      <c r="BY43" s="1235"/>
      <c r="BZ43" s="1235"/>
      <c r="CA43" s="1235"/>
      <c r="CB43" s="1235"/>
      <c r="CC43" s="1235"/>
      <c r="CD43" s="1235"/>
      <c r="CE43" s="1235"/>
      <c r="CF43" s="1235"/>
      <c r="CG43" s="1235"/>
      <c r="CH43" s="1235"/>
      <c r="CI43" s="1235"/>
      <c r="CJ43" s="1235"/>
      <c r="CK43" s="1235"/>
      <c r="CL43" s="1235"/>
      <c r="CM43" s="1235"/>
      <c r="CN43" s="1235"/>
      <c r="CO43" s="1235"/>
      <c r="CP43" s="1235"/>
      <c r="CQ43" s="1235"/>
      <c r="CR43" s="1235"/>
      <c r="CS43" s="1235"/>
      <c r="CT43" s="1235"/>
      <c r="CU43" s="1235"/>
      <c r="CV43" s="1235"/>
      <c r="CW43" s="1235"/>
      <c r="CX43" s="1235"/>
      <c r="CY43" s="1235"/>
      <c r="CZ43" s="1235"/>
      <c r="DA43" s="1235"/>
      <c r="DB43" s="1235"/>
      <c r="DC43" s="1236"/>
    </row>
    <row r="44" spans="2:109" x14ac:dyDescent="0.15">
      <c r="B44" s="1225"/>
      <c r="AN44" s="1237"/>
      <c r="AO44" s="1238"/>
      <c r="AP44" s="1238"/>
      <c r="AQ44" s="1238"/>
      <c r="AR44" s="1238"/>
      <c r="AS44" s="1238"/>
      <c r="AT44" s="1238"/>
      <c r="AU44" s="1238"/>
      <c r="AV44" s="1238"/>
      <c r="AW44" s="1238"/>
      <c r="AX44" s="1238"/>
      <c r="AY44" s="1238"/>
      <c r="AZ44" s="1238"/>
      <c r="BA44" s="1238"/>
      <c r="BB44" s="1238"/>
      <c r="BC44" s="1238"/>
      <c r="BD44" s="1238"/>
      <c r="BE44" s="1238"/>
      <c r="BF44" s="1238"/>
      <c r="BG44" s="1238"/>
      <c r="BH44" s="1238"/>
      <c r="BI44" s="1238"/>
      <c r="BJ44" s="1238"/>
      <c r="BK44" s="1238"/>
      <c r="BL44" s="1238"/>
      <c r="BM44" s="1238"/>
      <c r="BN44" s="1238"/>
      <c r="BO44" s="1238"/>
      <c r="BP44" s="1238"/>
      <c r="BQ44" s="1238"/>
      <c r="BR44" s="1238"/>
      <c r="BS44" s="1238"/>
      <c r="BT44" s="1238"/>
      <c r="BU44" s="1238"/>
      <c r="BV44" s="1238"/>
      <c r="BW44" s="1238"/>
      <c r="BX44" s="1238"/>
      <c r="BY44" s="1238"/>
      <c r="BZ44" s="1238"/>
      <c r="CA44" s="1238"/>
      <c r="CB44" s="1238"/>
      <c r="CC44" s="1238"/>
      <c r="CD44" s="1238"/>
      <c r="CE44" s="1238"/>
      <c r="CF44" s="1238"/>
      <c r="CG44" s="1238"/>
      <c r="CH44" s="1238"/>
      <c r="CI44" s="1238"/>
      <c r="CJ44" s="1238"/>
      <c r="CK44" s="1238"/>
      <c r="CL44" s="1238"/>
      <c r="CM44" s="1238"/>
      <c r="CN44" s="1238"/>
      <c r="CO44" s="1238"/>
      <c r="CP44" s="1238"/>
      <c r="CQ44" s="1238"/>
      <c r="CR44" s="1238"/>
      <c r="CS44" s="1238"/>
      <c r="CT44" s="1238"/>
      <c r="CU44" s="1238"/>
      <c r="CV44" s="1238"/>
      <c r="CW44" s="1238"/>
      <c r="CX44" s="1238"/>
      <c r="CY44" s="1238"/>
      <c r="CZ44" s="1238"/>
      <c r="DA44" s="1238"/>
      <c r="DB44" s="1238"/>
      <c r="DC44" s="1239"/>
    </row>
    <row r="45" spans="2:109" x14ac:dyDescent="0.15">
      <c r="B45" s="1225"/>
      <c r="AN45" s="1237"/>
      <c r="AO45" s="1238"/>
      <c r="AP45" s="1238"/>
      <c r="AQ45" s="1238"/>
      <c r="AR45" s="1238"/>
      <c r="AS45" s="1238"/>
      <c r="AT45" s="1238"/>
      <c r="AU45" s="1238"/>
      <c r="AV45" s="1238"/>
      <c r="AW45" s="1238"/>
      <c r="AX45" s="1238"/>
      <c r="AY45" s="1238"/>
      <c r="AZ45" s="1238"/>
      <c r="BA45" s="1238"/>
      <c r="BB45" s="1238"/>
      <c r="BC45" s="1238"/>
      <c r="BD45" s="1238"/>
      <c r="BE45" s="1238"/>
      <c r="BF45" s="1238"/>
      <c r="BG45" s="1238"/>
      <c r="BH45" s="1238"/>
      <c r="BI45" s="1238"/>
      <c r="BJ45" s="1238"/>
      <c r="BK45" s="1238"/>
      <c r="BL45" s="1238"/>
      <c r="BM45" s="1238"/>
      <c r="BN45" s="1238"/>
      <c r="BO45" s="1238"/>
      <c r="BP45" s="1238"/>
      <c r="BQ45" s="1238"/>
      <c r="BR45" s="1238"/>
      <c r="BS45" s="1238"/>
      <c r="BT45" s="1238"/>
      <c r="BU45" s="1238"/>
      <c r="BV45" s="1238"/>
      <c r="BW45" s="1238"/>
      <c r="BX45" s="1238"/>
      <c r="BY45" s="1238"/>
      <c r="BZ45" s="1238"/>
      <c r="CA45" s="1238"/>
      <c r="CB45" s="1238"/>
      <c r="CC45" s="1238"/>
      <c r="CD45" s="1238"/>
      <c r="CE45" s="1238"/>
      <c r="CF45" s="1238"/>
      <c r="CG45" s="1238"/>
      <c r="CH45" s="1238"/>
      <c r="CI45" s="1238"/>
      <c r="CJ45" s="1238"/>
      <c r="CK45" s="1238"/>
      <c r="CL45" s="1238"/>
      <c r="CM45" s="1238"/>
      <c r="CN45" s="1238"/>
      <c r="CO45" s="1238"/>
      <c r="CP45" s="1238"/>
      <c r="CQ45" s="1238"/>
      <c r="CR45" s="1238"/>
      <c r="CS45" s="1238"/>
      <c r="CT45" s="1238"/>
      <c r="CU45" s="1238"/>
      <c r="CV45" s="1238"/>
      <c r="CW45" s="1238"/>
      <c r="CX45" s="1238"/>
      <c r="CY45" s="1238"/>
      <c r="CZ45" s="1238"/>
      <c r="DA45" s="1238"/>
      <c r="DB45" s="1238"/>
      <c r="DC45" s="1239"/>
    </row>
    <row r="46" spans="2:109" x14ac:dyDescent="0.15">
      <c r="B46" s="1225"/>
      <c r="AN46" s="1237"/>
      <c r="AO46" s="1238"/>
      <c r="AP46" s="1238"/>
      <c r="AQ46" s="1238"/>
      <c r="AR46" s="1238"/>
      <c r="AS46" s="1238"/>
      <c r="AT46" s="1238"/>
      <c r="AU46" s="1238"/>
      <c r="AV46" s="1238"/>
      <c r="AW46" s="1238"/>
      <c r="AX46" s="1238"/>
      <c r="AY46" s="1238"/>
      <c r="AZ46" s="1238"/>
      <c r="BA46" s="1238"/>
      <c r="BB46" s="1238"/>
      <c r="BC46" s="1238"/>
      <c r="BD46" s="1238"/>
      <c r="BE46" s="1238"/>
      <c r="BF46" s="1238"/>
      <c r="BG46" s="1238"/>
      <c r="BH46" s="1238"/>
      <c r="BI46" s="1238"/>
      <c r="BJ46" s="1238"/>
      <c r="BK46" s="1238"/>
      <c r="BL46" s="1238"/>
      <c r="BM46" s="1238"/>
      <c r="BN46" s="1238"/>
      <c r="BO46" s="1238"/>
      <c r="BP46" s="1238"/>
      <c r="BQ46" s="1238"/>
      <c r="BR46" s="1238"/>
      <c r="BS46" s="1238"/>
      <c r="BT46" s="1238"/>
      <c r="BU46" s="1238"/>
      <c r="BV46" s="1238"/>
      <c r="BW46" s="1238"/>
      <c r="BX46" s="1238"/>
      <c r="BY46" s="1238"/>
      <c r="BZ46" s="1238"/>
      <c r="CA46" s="1238"/>
      <c r="CB46" s="1238"/>
      <c r="CC46" s="1238"/>
      <c r="CD46" s="1238"/>
      <c r="CE46" s="1238"/>
      <c r="CF46" s="1238"/>
      <c r="CG46" s="1238"/>
      <c r="CH46" s="1238"/>
      <c r="CI46" s="1238"/>
      <c r="CJ46" s="1238"/>
      <c r="CK46" s="1238"/>
      <c r="CL46" s="1238"/>
      <c r="CM46" s="1238"/>
      <c r="CN46" s="1238"/>
      <c r="CO46" s="1238"/>
      <c r="CP46" s="1238"/>
      <c r="CQ46" s="1238"/>
      <c r="CR46" s="1238"/>
      <c r="CS46" s="1238"/>
      <c r="CT46" s="1238"/>
      <c r="CU46" s="1238"/>
      <c r="CV46" s="1238"/>
      <c r="CW46" s="1238"/>
      <c r="CX46" s="1238"/>
      <c r="CY46" s="1238"/>
      <c r="CZ46" s="1238"/>
      <c r="DA46" s="1238"/>
      <c r="DB46" s="1238"/>
      <c r="DC46" s="1239"/>
    </row>
    <row r="47" spans="2:109" x14ac:dyDescent="0.15">
      <c r="B47" s="1225"/>
      <c r="AN47" s="1240"/>
      <c r="AO47" s="1241"/>
      <c r="AP47" s="1241"/>
      <c r="AQ47" s="1241"/>
      <c r="AR47" s="1241"/>
      <c r="AS47" s="1241"/>
      <c r="AT47" s="1241"/>
      <c r="AU47" s="1241"/>
      <c r="AV47" s="1241"/>
      <c r="AW47" s="1241"/>
      <c r="AX47" s="1241"/>
      <c r="AY47" s="1241"/>
      <c r="AZ47" s="1241"/>
      <c r="BA47" s="1241"/>
      <c r="BB47" s="1241"/>
      <c r="BC47" s="1241"/>
      <c r="BD47" s="1241"/>
      <c r="BE47" s="1241"/>
      <c r="BF47" s="1241"/>
      <c r="BG47" s="1241"/>
      <c r="BH47" s="1241"/>
      <c r="BI47" s="1241"/>
      <c r="BJ47" s="1241"/>
      <c r="BK47" s="1241"/>
      <c r="BL47" s="1241"/>
      <c r="BM47" s="1241"/>
      <c r="BN47" s="1241"/>
      <c r="BO47" s="1241"/>
      <c r="BP47" s="1241"/>
      <c r="BQ47" s="1241"/>
      <c r="BR47" s="1241"/>
      <c r="BS47" s="1241"/>
      <c r="BT47" s="1241"/>
      <c r="BU47" s="1241"/>
      <c r="BV47" s="1241"/>
      <c r="BW47" s="1241"/>
      <c r="BX47" s="1241"/>
      <c r="BY47" s="1241"/>
      <c r="BZ47" s="1241"/>
      <c r="CA47" s="1241"/>
      <c r="CB47" s="1241"/>
      <c r="CC47" s="1241"/>
      <c r="CD47" s="1241"/>
      <c r="CE47" s="1241"/>
      <c r="CF47" s="1241"/>
      <c r="CG47" s="1241"/>
      <c r="CH47" s="1241"/>
      <c r="CI47" s="1241"/>
      <c r="CJ47" s="1241"/>
      <c r="CK47" s="1241"/>
      <c r="CL47" s="1241"/>
      <c r="CM47" s="1241"/>
      <c r="CN47" s="1241"/>
      <c r="CO47" s="1241"/>
      <c r="CP47" s="1241"/>
      <c r="CQ47" s="1241"/>
      <c r="CR47" s="1241"/>
      <c r="CS47" s="1241"/>
      <c r="CT47" s="1241"/>
      <c r="CU47" s="1241"/>
      <c r="CV47" s="1241"/>
      <c r="CW47" s="1241"/>
      <c r="CX47" s="1241"/>
      <c r="CY47" s="1241"/>
      <c r="CZ47" s="1241"/>
      <c r="DA47" s="1241"/>
      <c r="DB47" s="1241"/>
      <c r="DC47" s="1242"/>
    </row>
    <row r="48" spans="2:109" x14ac:dyDescent="0.15">
      <c r="B48" s="1225"/>
      <c r="H48" s="1243"/>
      <c r="I48" s="1243"/>
      <c r="J48" s="1243"/>
      <c r="AN48" s="1243"/>
      <c r="AO48" s="1243"/>
      <c r="AP48" s="1243"/>
      <c r="AZ48" s="1243"/>
      <c r="BA48" s="1243"/>
      <c r="BB48" s="1243"/>
      <c r="BL48" s="1243"/>
      <c r="BM48" s="1243"/>
      <c r="BN48" s="1243"/>
      <c r="BX48" s="1243"/>
      <c r="BY48" s="1243"/>
      <c r="BZ48" s="1243"/>
      <c r="CJ48" s="1243"/>
      <c r="CK48" s="1243"/>
      <c r="CL48" s="1243"/>
      <c r="CV48" s="1243"/>
      <c r="CW48" s="1243"/>
      <c r="CX48" s="1243"/>
    </row>
    <row r="49" spans="1:109" x14ac:dyDescent="0.15">
      <c r="B49" s="1225"/>
      <c r="AN49" s="1219" t="s">
        <v>558</v>
      </c>
    </row>
    <row r="50" spans="1:109" x14ac:dyDescent="0.15">
      <c r="B50" s="1225"/>
      <c r="G50" s="1244"/>
      <c r="H50" s="1244"/>
      <c r="I50" s="1244"/>
      <c r="J50" s="1244"/>
      <c r="K50" s="1245"/>
      <c r="L50" s="1245"/>
      <c r="M50" s="1246"/>
      <c r="N50" s="1246"/>
      <c r="AN50" s="1247"/>
      <c r="AO50" s="1248"/>
      <c r="AP50" s="1248"/>
      <c r="AQ50" s="1248"/>
      <c r="AR50" s="1248"/>
      <c r="AS50" s="1248"/>
      <c r="AT50" s="1248"/>
      <c r="AU50" s="1248"/>
      <c r="AV50" s="1248"/>
      <c r="AW50" s="1248"/>
      <c r="AX50" s="1248"/>
      <c r="AY50" s="1248"/>
      <c r="AZ50" s="1248"/>
      <c r="BA50" s="1248"/>
      <c r="BB50" s="1248"/>
      <c r="BC50" s="1248"/>
      <c r="BD50" s="1248"/>
      <c r="BE50" s="1248"/>
      <c r="BF50" s="1248"/>
      <c r="BG50" s="1248"/>
      <c r="BH50" s="1248"/>
      <c r="BI50" s="1248"/>
      <c r="BJ50" s="1248"/>
      <c r="BK50" s="1248"/>
      <c r="BL50" s="1248"/>
      <c r="BM50" s="1248"/>
      <c r="BN50" s="1248"/>
      <c r="BO50" s="1249"/>
      <c r="BP50" s="1250" t="s">
        <v>527</v>
      </c>
      <c r="BQ50" s="1250"/>
      <c r="BR50" s="1250"/>
      <c r="BS50" s="1250"/>
      <c r="BT50" s="1250"/>
      <c r="BU50" s="1250"/>
      <c r="BV50" s="1250"/>
      <c r="BW50" s="1250"/>
      <c r="BX50" s="1250" t="s">
        <v>528</v>
      </c>
      <c r="BY50" s="1250"/>
      <c r="BZ50" s="1250"/>
      <c r="CA50" s="1250"/>
      <c r="CB50" s="1250"/>
      <c r="CC50" s="1250"/>
      <c r="CD50" s="1250"/>
      <c r="CE50" s="1250"/>
      <c r="CF50" s="1250" t="s">
        <v>529</v>
      </c>
      <c r="CG50" s="1250"/>
      <c r="CH50" s="1250"/>
      <c r="CI50" s="1250"/>
      <c r="CJ50" s="1250"/>
      <c r="CK50" s="1250"/>
      <c r="CL50" s="1250"/>
      <c r="CM50" s="1250"/>
      <c r="CN50" s="1250" t="s">
        <v>530</v>
      </c>
      <c r="CO50" s="1250"/>
      <c r="CP50" s="1250"/>
      <c r="CQ50" s="1250"/>
      <c r="CR50" s="1250"/>
      <c r="CS50" s="1250"/>
      <c r="CT50" s="1250"/>
      <c r="CU50" s="1250"/>
      <c r="CV50" s="1250" t="s">
        <v>531</v>
      </c>
      <c r="CW50" s="1250"/>
      <c r="CX50" s="1250"/>
      <c r="CY50" s="1250"/>
      <c r="CZ50" s="1250"/>
      <c r="DA50" s="1250"/>
      <c r="DB50" s="1250"/>
      <c r="DC50" s="1250"/>
    </row>
    <row r="51" spans="1:109" ht="13.5" customHeight="1" x14ac:dyDescent="0.15">
      <c r="B51" s="1225"/>
      <c r="G51" s="1251"/>
      <c r="H51" s="1251"/>
      <c r="I51" s="1252"/>
      <c r="J51" s="1252"/>
      <c r="K51" s="1253"/>
      <c r="L51" s="1253"/>
      <c r="M51" s="1253"/>
      <c r="N51" s="1253"/>
      <c r="AM51" s="1243"/>
      <c r="AN51" s="1254" t="s">
        <v>559</v>
      </c>
      <c r="AO51" s="1254"/>
      <c r="AP51" s="1254"/>
      <c r="AQ51" s="1254"/>
      <c r="AR51" s="1254"/>
      <c r="AS51" s="1254"/>
      <c r="AT51" s="1254"/>
      <c r="AU51" s="1254"/>
      <c r="AV51" s="1254"/>
      <c r="AW51" s="1254"/>
      <c r="AX51" s="1254"/>
      <c r="AY51" s="1254"/>
      <c r="AZ51" s="1254"/>
      <c r="BA51" s="1254"/>
      <c r="BB51" s="1254" t="s">
        <v>560</v>
      </c>
      <c r="BC51" s="1254"/>
      <c r="BD51" s="1254"/>
      <c r="BE51" s="1254"/>
      <c r="BF51" s="1254"/>
      <c r="BG51" s="1254"/>
      <c r="BH51" s="1254"/>
      <c r="BI51" s="1254"/>
      <c r="BJ51" s="1254"/>
      <c r="BK51" s="1254"/>
      <c r="BL51" s="1254"/>
      <c r="BM51" s="1254"/>
      <c r="BN51" s="1254"/>
      <c r="BO51" s="1254"/>
      <c r="BP51" s="1255">
        <v>7.4</v>
      </c>
      <c r="BQ51" s="1255"/>
      <c r="BR51" s="1255"/>
      <c r="BS51" s="1255"/>
      <c r="BT51" s="1255"/>
      <c r="BU51" s="1255"/>
      <c r="BV51" s="1255"/>
      <c r="BW51" s="1255"/>
      <c r="BX51" s="1255">
        <v>10.4</v>
      </c>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c r="CW51" s="1255"/>
      <c r="CX51" s="1255"/>
      <c r="CY51" s="1255"/>
      <c r="CZ51" s="1255"/>
      <c r="DA51" s="1255"/>
      <c r="DB51" s="1255"/>
      <c r="DC51" s="1255"/>
    </row>
    <row r="52" spans="1:109" x14ac:dyDescent="0.15">
      <c r="B52" s="1225"/>
      <c r="G52" s="1251"/>
      <c r="H52" s="1251"/>
      <c r="I52" s="1252"/>
      <c r="J52" s="1252"/>
      <c r="K52" s="1253"/>
      <c r="L52" s="1253"/>
      <c r="M52" s="1253"/>
      <c r="N52" s="1253"/>
      <c r="AM52" s="1243"/>
      <c r="AN52" s="1254"/>
      <c r="AO52" s="1254"/>
      <c r="AP52" s="1254"/>
      <c r="AQ52" s="1254"/>
      <c r="AR52" s="1254"/>
      <c r="AS52" s="1254"/>
      <c r="AT52" s="1254"/>
      <c r="AU52" s="1254"/>
      <c r="AV52" s="1254"/>
      <c r="AW52" s="1254"/>
      <c r="AX52" s="1254"/>
      <c r="AY52" s="1254"/>
      <c r="AZ52" s="1254"/>
      <c r="BA52" s="1254"/>
      <c r="BB52" s="1254"/>
      <c r="BC52" s="1254"/>
      <c r="BD52" s="1254"/>
      <c r="BE52" s="1254"/>
      <c r="BF52" s="1254"/>
      <c r="BG52" s="1254"/>
      <c r="BH52" s="1254"/>
      <c r="BI52" s="1254"/>
      <c r="BJ52" s="1254"/>
      <c r="BK52" s="1254"/>
      <c r="BL52" s="1254"/>
      <c r="BM52" s="1254"/>
      <c r="BN52" s="1254"/>
      <c r="BO52" s="1254"/>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1233"/>
      <c r="B53" s="1225"/>
      <c r="G53" s="1251"/>
      <c r="H53" s="1251"/>
      <c r="I53" s="1244"/>
      <c r="J53" s="1244"/>
      <c r="K53" s="1253"/>
      <c r="L53" s="1253"/>
      <c r="M53" s="1253"/>
      <c r="N53" s="1253"/>
      <c r="AM53" s="1243"/>
      <c r="AN53" s="1254"/>
      <c r="AO53" s="1254"/>
      <c r="AP53" s="1254"/>
      <c r="AQ53" s="1254"/>
      <c r="AR53" s="1254"/>
      <c r="AS53" s="1254"/>
      <c r="AT53" s="1254"/>
      <c r="AU53" s="1254"/>
      <c r="AV53" s="1254"/>
      <c r="AW53" s="1254"/>
      <c r="AX53" s="1254"/>
      <c r="AY53" s="1254"/>
      <c r="AZ53" s="1254"/>
      <c r="BA53" s="1254"/>
      <c r="BB53" s="1254" t="s">
        <v>561</v>
      </c>
      <c r="BC53" s="1254"/>
      <c r="BD53" s="1254"/>
      <c r="BE53" s="1254"/>
      <c r="BF53" s="1254"/>
      <c r="BG53" s="1254"/>
      <c r="BH53" s="1254"/>
      <c r="BI53" s="1254"/>
      <c r="BJ53" s="1254"/>
      <c r="BK53" s="1254"/>
      <c r="BL53" s="1254"/>
      <c r="BM53" s="1254"/>
      <c r="BN53" s="1254"/>
      <c r="BO53" s="1254"/>
      <c r="BP53" s="1255">
        <v>59.4</v>
      </c>
      <c r="BQ53" s="1255"/>
      <c r="BR53" s="1255"/>
      <c r="BS53" s="1255"/>
      <c r="BT53" s="1255"/>
      <c r="BU53" s="1255"/>
      <c r="BV53" s="1255"/>
      <c r="BW53" s="1255"/>
      <c r="BX53" s="1255">
        <v>60.9</v>
      </c>
      <c r="BY53" s="1255"/>
      <c r="BZ53" s="1255"/>
      <c r="CA53" s="1255"/>
      <c r="CB53" s="1255"/>
      <c r="CC53" s="1255"/>
      <c r="CD53" s="1255"/>
      <c r="CE53" s="1255"/>
      <c r="CF53" s="1255">
        <v>61.7</v>
      </c>
      <c r="CG53" s="1255"/>
      <c r="CH53" s="1255"/>
      <c r="CI53" s="1255"/>
      <c r="CJ53" s="1255"/>
      <c r="CK53" s="1255"/>
      <c r="CL53" s="1255"/>
      <c r="CM53" s="1255"/>
      <c r="CN53" s="1255">
        <v>63.3</v>
      </c>
      <c r="CO53" s="1255"/>
      <c r="CP53" s="1255"/>
      <c r="CQ53" s="1255"/>
      <c r="CR53" s="1255"/>
      <c r="CS53" s="1255"/>
      <c r="CT53" s="1255"/>
      <c r="CU53" s="1255"/>
      <c r="CV53" s="1255">
        <v>61.8</v>
      </c>
      <c r="CW53" s="1255"/>
      <c r="CX53" s="1255"/>
      <c r="CY53" s="1255"/>
      <c r="CZ53" s="1255"/>
      <c r="DA53" s="1255"/>
      <c r="DB53" s="1255"/>
      <c r="DC53" s="1255"/>
    </row>
    <row r="54" spans="1:109" x14ac:dyDescent="0.15">
      <c r="A54" s="1233"/>
      <c r="B54" s="1225"/>
      <c r="G54" s="1251"/>
      <c r="H54" s="1251"/>
      <c r="I54" s="1244"/>
      <c r="J54" s="1244"/>
      <c r="K54" s="1253"/>
      <c r="L54" s="1253"/>
      <c r="M54" s="1253"/>
      <c r="N54" s="1253"/>
      <c r="AM54" s="1243"/>
      <c r="AN54" s="1254"/>
      <c r="AO54" s="1254"/>
      <c r="AP54" s="1254"/>
      <c r="AQ54" s="1254"/>
      <c r="AR54" s="1254"/>
      <c r="AS54" s="1254"/>
      <c r="AT54" s="1254"/>
      <c r="AU54" s="1254"/>
      <c r="AV54" s="1254"/>
      <c r="AW54" s="1254"/>
      <c r="AX54" s="1254"/>
      <c r="AY54" s="1254"/>
      <c r="AZ54" s="1254"/>
      <c r="BA54" s="1254"/>
      <c r="BB54" s="1254"/>
      <c r="BC54" s="1254"/>
      <c r="BD54" s="1254"/>
      <c r="BE54" s="1254"/>
      <c r="BF54" s="1254"/>
      <c r="BG54" s="1254"/>
      <c r="BH54" s="1254"/>
      <c r="BI54" s="1254"/>
      <c r="BJ54" s="1254"/>
      <c r="BK54" s="1254"/>
      <c r="BL54" s="1254"/>
      <c r="BM54" s="1254"/>
      <c r="BN54" s="1254"/>
      <c r="BO54" s="1254"/>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1233"/>
      <c r="B55" s="1225"/>
      <c r="G55" s="1244"/>
      <c r="H55" s="1244"/>
      <c r="I55" s="1244"/>
      <c r="J55" s="1244"/>
      <c r="K55" s="1253"/>
      <c r="L55" s="1253"/>
      <c r="M55" s="1253"/>
      <c r="N55" s="1253"/>
      <c r="AN55" s="1250" t="s">
        <v>562</v>
      </c>
      <c r="AO55" s="1250"/>
      <c r="AP55" s="1250"/>
      <c r="AQ55" s="1250"/>
      <c r="AR55" s="1250"/>
      <c r="AS55" s="1250"/>
      <c r="AT55" s="1250"/>
      <c r="AU55" s="1250"/>
      <c r="AV55" s="1250"/>
      <c r="AW55" s="1250"/>
      <c r="AX55" s="1250"/>
      <c r="AY55" s="1250"/>
      <c r="AZ55" s="1250"/>
      <c r="BA55" s="1250"/>
      <c r="BB55" s="1254" t="s">
        <v>560</v>
      </c>
      <c r="BC55" s="1254"/>
      <c r="BD55" s="1254"/>
      <c r="BE55" s="1254"/>
      <c r="BF55" s="1254"/>
      <c r="BG55" s="1254"/>
      <c r="BH55" s="1254"/>
      <c r="BI55" s="1254"/>
      <c r="BJ55" s="1254"/>
      <c r="BK55" s="1254"/>
      <c r="BL55" s="1254"/>
      <c r="BM55" s="1254"/>
      <c r="BN55" s="1254"/>
      <c r="BO55" s="1254"/>
      <c r="BP55" s="1255">
        <v>0</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1233"/>
      <c r="B56" s="1225"/>
      <c r="G56" s="1244"/>
      <c r="H56" s="1244"/>
      <c r="I56" s="1244"/>
      <c r="J56" s="1244"/>
      <c r="K56" s="1253"/>
      <c r="L56" s="1253"/>
      <c r="M56" s="1253"/>
      <c r="N56" s="1253"/>
      <c r="AN56" s="1250"/>
      <c r="AO56" s="1250"/>
      <c r="AP56" s="1250"/>
      <c r="AQ56" s="1250"/>
      <c r="AR56" s="1250"/>
      <c r="AS56" s="1250"/>
      <c r="AT56" s="1250"/>
      <c r="AU56" s="1250"/>
      <c r="AV56" s="1250"/>
      <c r="AW56" s="1250"/>
      <c r="AX56" s="1250"/>
      <c r="AY56" s="1250"/>
      <c r="AZ56" s="1250"/>
      <c r="BA56" s="1250"/>
      <c r="BB56" s="1254"/>
      <c r="BC56" s="1254"/>
      <c r="BD56" s="1254"/>
      <c r="BE56" s="1254"/>
      <c r="BF56" s="1254"/>
      <c r="BG56" s="1254"/>
      <c r="BH56" s="1254"/>
      <c r="BI56" s="1254"/>
      <c r="BJ56" s="1254"/>
      <c r="BK56" s="1254"/>
      <c r="BL56" s="1254"/>
      <c r="BM56" s="1254"/>
      <c r="BN56" s="1254"/>
      <c r="BO56" s="1254"/>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1233" customFormat="1" x14ac:dyDescent="0.15">
      <c r="B57" s="1256"/>
      <c r="G57" s="1244"/>
      <c r="H57" s="1244"/>
      <c r="I57" s="1257"/>
      <c r="J57" s="1257"/>
      <c r="K57" s="1253"/>
      <c r="L57" s="1253"/>
      <c r="M57" s="1253"/>
      <c r="N57" s="1253"/>
      <c r="AM57" s="1219"/>
      <c r="AN57" s="1250"/>
      <c r="AO57" s="1250"/>
      <c r="AP57" s="1250"/>
      <c r="AQ57" s="1250"/>
      <c r="AR57" s="1250"/>
      <c r="AS57" s="1250"/>
      <c r="AT57" s="1250"/>
      <c r="AU57" s="1250"/>
      <c r="AV57" s="1250"/>
      <c r="AW57" s="1250"/>
      <c r="AX57" s="1250"/>
      <c r="AY57" s="1250"/>
      <c r="AZ57" s="1250"/>
      <c r="BA57" s="1250"/>
      <c r="BB57" s="1254" t="s">
        <v>561</v>
      </c>
      <c r="BC57" s="1254"/>
      <c r="BD57" s="1254"/>
      <c r="BE57" s="1254"/>
      <c r="BF57" s="1254"/>
      <c r="BG57" s="1254"/>
      <c r="BH57" s="1254"/>
      <c r="BI57" s="1254"/>
      <c r="BJ57" s="1254"/>
      <c r="BK57" s="1254"/>
      <c r="BL57" s="1254"/>
      <c r="BM57" s="1254"/>
      <c r="BN57" s="1254"/>
      <c r="BO57" s="1254"/>
      <c r="BP57" s="1255">
        <v>60.2</v>
      </c>
      <c r="BQ57" s="1255"/>
      <c r="BR57" s="1255"/>
      <c r="BS57" s="1255"/>
      <c r="BT57" s="1255"/>
      <c r="BU57" s="1255"/>
      <c r="BV57" s="1255"/>
      <c r="BW57" s="1255"/>
      <c r="BX57" s="1255">
        <v>61</v>
      </c>
      <c r="BY57" s="1255"/>
      <c r="BZ57" s="1255"/>
      <c r="CA57" s="1255"/>
      <c r="CB57" s="1255"/>
      <c r="CC57" s="1255"/>
      <c r="CD57" s="1255"/>
      <c r="CE57" s="1255"/>
      <c r="CF57" s="1255">
        <v>62.2</v>
      </c>
      <c r="CG57" s="1255"/>
      <c r="CH57" s="1255"/>
      <c r="CI57" s="1255"/>
      <c r="CJ57" s="1255"/>
      <c r="CK57" s="1255"/>
      <c r="CL57" s="1255"/>
      <c r="CM57" s="1255"/>
      <c r="CN57" s="1255">
        <v>63.6</v>
      </c>
      <c r="CO57" s="1255"/>
      <c r="CP57" s="1255"/>
      <c r="CQ57" s="1255"/>
      <c r="CR57" s="1255"/>
      <c r="CS57" s="1255"/>
      <c r="CT57" s="1255"/>
      <c r="CU57" s="1255"/>
      <c r="CV57" s="1255">
        <v>65.900000000000006</v>
      </c>
      <c r="CW57" s="1255"/>
      <c r="CX57" s="1255"/>
      <c r="CY57" s="1255"/>
      <c r="CZ57" s="1255"/>
      <c r="DA57" s="1255"/>
      <c r="DB57" s="1255"/>
      <c r="DC57" s="1255"/>
      <c r="DD57" s="1258"/>
      <c r="DE57" s="1256"/>
    </row>
    <row r="58" spans="1:109" s="1233" customFormat="1" x14ac:dyDescent="0.15">
      <c r="A58" s="1219"/>
      <c r="B58" s="1256"/>
      <c r="G58" s="1244"/>
      <c r="H58" s="1244"/>
      <c r="I58" s="1257"/>
      <c r="J58" s="1257"/>
      <c r="K58" s="1253"/>
      <c r="L58" s="1253"/>
      <c r="M58" s="1253"/>
      <c r="N58" s="1253"/>
      <c r="AM58" s="1219"/>
      <c r="AN58" s="1250"/>
      <c r="AO58" s="1250"/>
      <c r="AP58" s="1250"/>
      <c r="AQ58" s="1250"/>
      <c r="AR58" s="1250"/>
      <c r="AS58" s="1250"/>
      <c r="AT58" s="1250"/>
      <c r="AU58" s="1250"/>
      <c r="AV58" s="1250"/>
      <c r="AW58" s="1250"/>
      <c r="AX58" s="1250"/>
      <c r="AY58" s="1250"/>
      <c r="AZ58" s="1250"/>
      <c r="BA58" s="1250"/>
      <c r="BB58" s="1254"/>
      <c r="BC58" s="1254"/>
      <c r="BD58" s="1254"/>
      <c r="BE58" s="1254"/>
      <c r="BF58" s="1254"/>
      <c r="BG58" s="1254"/>
      <c r="BH58" s="1254"/>
      <c r="BI58" s="1254"/>
      <c r="BJ58" s="1254"/>
      <c r="BK58" s="1254"/>
      <c r="BL58" s="1254"/>
      <c r="BM58" s="1254"/>
      <c r="BN58" s="1254"/>
      <c r="BO58" s="1254"/>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1258"/>
      <c r="DE58" s="1256"/>
    </row>
    <row r="59" spans="1:109" s="1233" customFormat="1" x14ac:dyDescent="0.15">
      <c r="A59" s="1219"/>
      <c r="B59" s="1256"/>
      <c r="K59" s="1259"/>
      <c r="L59" s="1259"/>
      <c r="M59" s="1259"/>
      <c r="N59" s="1259"/>
      <c r="AQ59" s="1259"/>
      <c r="AR59" s="1259"/>
      <c r="AS59" s="1259"/>
      <c r="AT59" s="1259"/>
      <c r="BC59" s="1259"/>
      <c r="BD59" s="1259"/>
      <c r="BE59" s="1259"/>
      <c r="BF59" s="1259"/>
      <c r="BO59" s="1259"/>
      <c r="BP59" s="1259"/>
      <c r="BQ59" s="1259"/>
      <c r="BR59" s="1259"/>
      <c r="CA59" s="1259"/>
      <c r="CB59" s="1259"/>
      <c r="CC59" s="1259"/>
      <c r="CD59" s="1259"/>
      <c r="CM59" s="1259"/>
      <c r="CN59" s="1259"/>
      <c r="CO59" s="1259"/>
      <c r="CP59" s="1259"/>
      <c r="CY59" s="1259"/>
      <c r="CZ59" s="1259"/>
      <c r="DA59" s="1259"/>
      <c r="DB59" s="1259"/>
      <c r="DC59" s="1259"/>
      <c r="DD59" s="1258"/>
      <c r="DE59" s="1256"/>
    </row>
    <row r="60" spans="1:109" s="1233" customFormat="1" x14ac:dyDescent="0.15">
      <c r="A60" s="1219"/>
      <c r="B60" s="1256"/>
      <c r="K60" s="1259"/>
      <c r="L60" s="1259"/>
      <c r="M60" s="1259"/>
      <c r="N60" s="1259"/>
      <c r="AQ60" s="1259"/>
      <c r="AR60" s="1259"/>
      <c r="AS60" s="1259"/>
      <c r="AT60" s="1259"/>
      <c r="BC60" s="1259"/>
      <c r="BD60" s="1259"/>
      <c r="BE60" s="1259"/>
      <c r="BF60" s="1259"/>
      <c r="BO60" s="1259"/>
      <c r="BP60" s="1259"/>
      <c r="BQ60" s="1259"/>
      <c r="BR60" s="1259"/>
      <c r="CA60" s="1259"/>
      <c r="CB60" s="1259"/>
      <c r="CC60" s="1259"/>
      <c r="CD60" s="1259"/>
      <c r="CM60" s="1259"/>
      <c r="CN60" s="1259"/>
      <c r="CO60" s="1259"/>
      <c r="CP60" s="1259"/>
      <c r="CY60" s="1259"/>
      <c r="CZ60" s="1259"/>
      <c r="DA60" s="1259"/>
      <c r="DB60" s="1259"/>
      <c r="DC60" s="1259"/>
      <c r="DD60" s="1258"/>
      <c r="DE60" s="1256"/>
    </row>
    <row r="61" spans="1:109" s="1233" customFormat="1" x14ac:dyDescent="0.15">
      <c r="A61" s="1219"/>
      <c r="B61" s="1260"/>
      <c r="C61" s="1261"/>
      <c r="D61" s="1261"/>
      <c r="E61" s="1261"/>
      <c r="F61" s="1261"/>
      <c r="G61" s="1261"/>
      <c r="H61" s="1261"/>
      <c r="I61" s="1261"/>
      <c r="J61" s="1261"/>
      <c r="K61" s="1261"/>
      <c r="L61" s="1261"/>
      <c r="M61" s="1262"/>
      <c r="N61" s="1262"/>
      <c r="O61" s="1261"/>
      <c r="P61" s="1261"/>
      <c r="Q61" s="1261"/>
      <c r="R61" s="1261"/>
      <c r="S61" s="1261"/>
      <c r="T61" s="1261"/>
      <c r="U61" s="1261"/>
      <c r="V61" s="1261"/>
      <c r="W61" s="1261"/>
      <c r="X61" s="1261"/>
      <c r="Y61" s="1261"/>
      <c r="Z61" s="1261"/>
      <c r="AA61" s="1261"/>
      <c r="AB61" s="1261"/>
      <c r="AC61" s="1261"/>
      <c r="AD61" s="1261"/>
      <c r="AE61" s="1261"/>
      <c r="AF61" s="1261"/>
      <c r="AG61" s="1261"/>
      <c r="AH61" s="1261"/>
      <c r="AI61" s="1261"/>
      <c r="AJ61" s="1261"/>
      <c r="AK61" s="1261"/>
      <c r="AL61" s="1261"/>
      <c r="AM61" s="1261"/>
      <c r="AN61" s="1261"/>
      <c r="AO61" s="1261"/>
      <c r="AP61" s="1261"/>
      <c r="AQ61" s="1261"/>
      <c r="AR61" s="1261"/>
      <c r="AS61" s="1262"/>
      <c r="AT61" s="1262"/>
      <c r="AU61" s="1261"/>
      <c r="AV61" s="1261"/>
      <c r="AW61" s="1261"/>
      <c r="AX61" s="1261"/>
      <c r="AY61" s="1261"/>
      <c r="AZ61" s="1261"/>
      <c r="BA61" s="1261"/>
      <c r="BB61" s="1261"/>
      <c r="BC61" s="1261"/>
      <c r="BD61" s="1261"/>
      <c r="BE61" s="1262"/>
      <c r="BF61" s="1262"/>
      <c r="BG61" s="1261"/>
      <c r="BH61" s="1261"/>
      <c r="BI61" s="1261"/>
      <c r="BJ61" s="1261"/>
      <c r="BK61" s="1261"/>
      <c r="BL61" s="1261"/>
      <c r="BM61" s="1261"/>
      <c r="BN61" s="1261"/>
      <c r="BO61" s="1261"/>
      <c r="BP61" s="1261"/>
      <c r="BQ61" s="1262"/>
      <c r="BR61" s="1262"/>
      <c r="BS61" s="1261"/>
      <c r="BT61" s="1261"/>
      <c r="BU61" s="1261"/>
      <c r="BV61" s="1261"/>
      <c r="BW61" s="1261"/>
      <c r="BX61" s="1261"/>
      <c r="BY61" s="1261"/>
      <c r="BZ61" s="1261"/>
      <c r="CA61" s="1261"/>
      <c r="CB61" s="1261"/>
      <c r="CC61" s="1262"/>
      <c r="CD61" s="1262"/>
      <c r="CE61" s="1261"/>
      <c r="CF61" s="1261"/>
      <c r="CG61" s="1261"/>
      <c r="CH61" s="1261"/>
      <c r="CI61" s="1261"/>
      <c r="CJ61" s="1261"/>
      <c r="CK61" s="1261"/>
      <c r="CL61" s="1261"/>
      <c r="CM61" s="1261"/>
      <c r="CN61" s="1261"/>
      <c r="CO61" s="1262"/>
      <c r="CP61" s="1262"/>
      <c r="CQ61" s="1261"/>
      <c r="CR61" s="1261"/>
      <c r="CS61" s="1261"/>
      <c r="CT61" s="1261"/>
      <c r="CU61" s="1261"/>
      <c r="CV61" s="1261"/>
      <c r="CW61" s="1261"/>
      <c r="CX61" s="1261"/>
      <c r="CY61" s="1261"/>
      <c r="CZ61" s="1261"/>
      <c r="DA61" s="1262"/>
      <c r="DB61" s="1262"/>
      <c r="DC61" s="1262"/>
      <c r="DD61" s="1263"/>
      <c r="DE61" s="1256"/>
    </row>
    <row r="62" spans="1:109" x14ac:dyDescent="0.15">
      <c r="B62" s="1230"/>
      <c r="C62" s="1230"/>
      <c r="D62" s="1230"/>
      <c r="E62" s="1230"/>
      <c r="F62" s="1230"/>
      <c r="G62" s="1230"/>
      <c r="H62" s="1230"/>
      <c r="I62" s="1230"/>
      <c r="J62" s="1230"/>
      <c r="K62" s="1230"/>
      <c r="L62" s="1230"/>
      <c r="M62" s="1230"/>
      <c r="N62" s="1230"/>
      <c r="O62" s="1230"/>
      <c r="P62" s="1230"/>
      <c r="Q62" s="1230"/>
      <c r="R62" s="1230"/>
      <c r="S62" s="1230"/>
      <c r="T62" s="1230"/>
      <c r="U62" s="1230"/>
      <c r="V62" s="1230"/>
      <c r="W62" s="1230"/>
      <c r="X62" s="1230"/>
      <c r="Y62" s="1230"/>
      <c r="Z62" s="1230"/>
      <c r="AA62" s="1230"/>
      <c r="AB62" s="1230"/>
      <c r="AC62" s="1230"/>
      <c r="AD62" s="1230"/>
      <c r="AE62" s="1230"/>
      <c r="AF62" s="1230"/>
      <c r="AG62" s="1230"/>
      <c r="AH62" s="1230"/>
      <c r="AI62" s="1230"/>
      <c r="AJ62" s="1230"/>
      <c r="AK62" s="1230"/>
      <c r="AL62" s="1230"/>
      <c r="AM62" s="1230"/>
      <c r="AN62" s="1230"/>
      <c r="AO62" s="1230"/>
      <c r="AP62" s="1230"/>
      <c r="AQ62" s="1230"/>
      <c r="AR62" s="1230"/>
      <c r="AS62" s="1230"/>
      <c r="AT62" s="1230"/>
      <c r="AU62" s="1230"/>
      <c r="AV62" s="1230"/>
      <c r="AW62" s="1230"/>
      <c r="AX62" s="1230"/>
      <c r="AY62" s="1230"/>
      <c r="AZ62" s="1230"/>
      <c r="BA62" s="1230"/>
      <c r="BB62" s="1230"/>
      <c r="BC62" s="1230"/>
      <c r="BD62" s="1230"/>
      <c r="BE62" s="1230"/>
      <c r="BF62" s="1230"/>
      <c r="BG62" s="1230"/>
      <c r="BH62" s="1230"/>
      <c r="BI62" s="1230"/>
      <c r="BJ62" s="1230"/>
      <c r="BK62" s="1230"/>
      <c r="BL62" s="1230"/>
      <c r="BM62" s="1230"/>
      <c r="BN62" s="1230"/>
      <c r="BO62" s="1230"/>
      <c r="BP62" s="1230"/>
      <c r="BQ62" s="1230"/>
      <c r="BR62" s="1230"/>
      <c r="BS62" s="1230"/>
      <c r="BT62" s="1230"/>
      <c r="BU62" s="1230"/>
      <c r="BV62" s="1230"/>
      <c r="BW62" s="1230"/>
      <c r="BX62" s="1230"/>
      <c r="BY62" s="1230"/>
      <c r="BZ62" s="1230"/>
      <c r="CA62" s="1230"/>
      <c r="CB62" s="1230"/>
      <c r="CC62" s="1230"/>
      <c r="CD62" s="1230"/>
      <c r="CE62" s="1230"/>
      <c r="CF62" s="1230"/>
      <c r="CG62" s="1230"/>
      <c r="CH62" s="1230"/>
      <c r="CI62" s="1230"/>
      <c r="CJ62" s="1230"/>
      <c r="CK62" s="1230"/>
      <c r="CL62" s="1230"/>
      <c r="CM62" s="1230"/>
      <c r="CN62" s="1230"/>
      <c r="CO62" s="1230"/>
      <c r="CP62" s="1230"/>
      <c r="CQ62" s="1230"/>
      <c r="CR62" s="1230"/>
      <c r="CS62" s="1230"/>
      <c r="CT62" s="1230"/>
      <c r="CU62" s="1230"/>
      <c r="CV62" s="1230"/>
      <c r="CW62" s="1230"/>
      <c r="CX62" s="1230"/>
      <c r="CY62" s="1230"/>
      <c r="CZ62" s="1230"/>
      <c r="DA62" s="1230"/>
      <c r="DB62" s="1230"/>
      <c r="DC62" s="1230"/>
      <c r="DD62" s="1230"/>
      <c r="DE62" s="1219"/>
    </row>
    <row r="63" spans="1:109" ht="17.25" x14ac:dyDescent="0.15">
      <c r="B63" s="1264" t="s">
        <v>563</v>
      </c>
    </row>
    <row r="64" spans="1:109" x14ac:dyDescent="0.15">
      <c r="B64" s="1225"/>
      <c r="G64" s="1232"/>
      <c r="I64" s="1265"/>
      <c r="J64" s="1265"/>
      <c r="K64" s="1265"/>
      <c r="L64" s="1265"/>
      <c r="M64" s="1265"/>
      <c r="N64" s="1266"/>
      <c r="AM64" s="1232"/>
      <c r="AN64" s="1232" t="s">
        <v>556</v>
      </c>
      <c r="AP64" s="1233"/>
      <c r="AQ64" s="1233"/>
      <c r="AR64" s="1233"/>
      <c r="AY64" s="1232"/>
      <c r="BA64" s="1233"/>
      <c r="BB64" s="1233"/>
      <c r="BC64" s="1233"/>
      <c r="BK64" s="1232"/>
      <c r="BM64" s="1233"/>
      <c r="BN64" s="1233"/>
      <c r="BO64" s="1233"/>
      <c r="BW64" s="1232"/>
      <c r="BY64" s="1233"/>
      <c r="BZ64" s="1233"/>
      <c r="CA64" s="1233"/>
      <c r="CI64" s="1232"/>
      <c r="CK64" s="1233"/>
      <c r="CL64" s="1233"/>
      <c r="CM64" s="1233"/>
      <c r="CU64" s="1232"/>
      <c r="CW64" s="1233"/>
      <c r="CX64" s="1233"/>
      <c r="CY64" s="1233"/>
    </row>
    <row r="65" spans="2:107" x14ac:dyDescent="0.15">
      <c r="B65" s="1225"/>
      <c r="AN65" s="1234" t="s">
        <v>564</v>
      </c>
      <c r="AO65" s="1235"/>
      <c r="AP65" s="1235"/>
      <c r="AQ65" s="1235"/>
      <c r="AR65" s="1235"/>
      <c r="AS65" s="1235"/>
      <c r="AT65" s="1235"/>
      <c r="AU65" s="1235"/>
      <c r="AV65" s="1235"/>
      <c r="AW65" s="1235"/>
      <c r="AX65" s="1235"/>
      <c r="AY65" s="1235"/>
      <c r="AZ65" s="1235"/>
      <c r="BA65" s="1235"/>
      <c r="BB65" s="1235"/>
      <c r="BC65" s="1235"/>
      <c r="BD65" s="1235"/>
      <c r="BE65" s="1235"/>
      <c r="BF65" s="1235"/>
      <c r="BG65" s="1235"/>
      <c r="BH65" s="1235"/>
      <c r="BI65" s="1235"/>
      <c r="BJ65" s="1235"/>
      <c r="BK65" s="1235"/>
      <c r="BL65" s="1235"/>
      <c r="BM65" s="1235"/>
      <c r="BN65" s="1235"/>
      <c r="BO65" s="1235"/>
      <c r="BP65" s="1235"/>
      <c r="BQ65" s="1235"/>
      <c r="BR65" s="1235"/>
      <c r="BS65" s="1235"/>
      <c r="BT65" s="1235"/>
      <c r="BU65" s="1235"/>
      <c r="BV65" s="1235"/>
      <c r="BW65" s="1235"/>
      <c r="BX65" s="1235"/>
      <c r="BY65" s="1235"/>
      <c r="BZ65" s="1235"/>
      <c r="CA65" s="1235"/>
      <c r="CB65" s="1235"/>
      <c r="CC65" s="1235"/>
      <c r="CD65" s="1235"/>
      <c r="CE65" s="1235"/>
      <c r="CF65" s="1235"/>
      <c r="CG65" s="1235"/>
      <c r="CH65" s="1235"/>
      <c r="CI65" s="1235"/>
      <c r="CJ65" s="1235"/>
      <c r="CK65" s="1235"/>
      <c r="CL65" s="1235"/>
      <c r="CM65" s="1235"/>
      <c r="CN65" s="1235"/>
      <c r="CO65" s="1235"/>
      <c r="CP65" s="1235"/>
      <c r="CQ65" s="1235"/>
      <c r="CR65" s="1235"/>
      <c r="CS65" s="1235"/>
      <c r="CT65" s="1235"/>
      <c r="CU65" s="1235"/>
      <c r="CV65" s="1235"/>
      <c r="CW65" s="1235"/>
      <c r="CX65" s="1235"/>
      <c r="CY65" s="1235"/>
      <c r="CZ65" s="1235"/>
      <c r="DA65" s="1235"/>
      <c r="DB65" s="1235"/>
      <c r="DC65" s="1236"/>
    </row>
    <row r="66" spans="2:107" x14ac:dyDescent="0.15">
      <c r="B66" s="1225"/>
      <c r="AN66" s="1237"/>
      <c r="AO66" s="1238"/>
      <c r="AP66" s="1238"/>
      <c r="AQ66" s="1238"/>
      <c r="AR66" s="1238"/>
      <c r="AS66" s="1238"/>
      <c r="AT66" s="1238"/>
      <c r="AU66" s="1238"/>
      <c r="AV66" s="1238"/>
      <c r="AW66" s="1238"/>
      <c r="AX66" s="1238"/>
      <c r="AY66" s="1238"/>
      <c r="AZ66" s="1238"/>
      <c r="BA66" s="1238"/>
      <c r="BB66" s="1238"/>
      <c r="BC66" s="1238"/>
      <c r="BD66" s="1238"/>
      <c r="BE66" s="1238"/>
      <c r="BF66" s="1238"/>
      <c r="BG66" s="1238"/>
      <c r="BH66" s="1238"/>
      <c r="BI66" s="1238"/>
      <c r="BJ66" s="1238"/>
      <c r="BK66" s="1238"/>
      <c r="BL66" s="1238"/>
      <c r="BM66" s="1238"/>
      <c r="BN66" s="1238"/>
      <c r="BO66" s="1238"/>
      <c r="BP66" s="1238"/>
      <c r="BQ66" s="1238"/>
      <c r="BR66" s="1238"/>
      <c r="BS66" s="1238"/>
      <c r="BT66" s="1238"/>
      <c r="BU66" s="1238"/>
      <c r="BV66" s="1238"/>
      <c r="BW66" s="1238"/>
      <c r="BX66" s="1238"/>
      <c r="BY66" s="1238"/>
      <c r="BZ66" s="1238"/>
      <c r="CA66" s="1238"/>
      <c r="CB66" s="1238"/>
      <c r="CC66" s="1238"/>
      <c r="CD66" s="1238"/>
      <c r="CE66" s="1238"/>
      <c r="CF66" s="1238"/>
      <c r="CG66" s="1238"/>
      <c r="CH66" s="1238"/>
      <c r="CI66" s="1238"/>
      <c r="CJ66" s="1238"/>
      <c r="CK66" s="1238"/>
      <c r="CL66" s="1238"/>
      <c r="CM66" s="1238"/>
      <c r="CN66" s="1238"/>
      <c r="CO66" s="1238"/>
      <c r="CP66" s="1238"/>
      <c r="CQ66" s="1238"/>
      <c r="CR66" s="1238"/>
      <c r="CS66" s="1238"/>
      <c r="CT66" s="1238"/>
      <c r="CU66" s="1238"/>
      <c r="CV66" s="1238"/>
      <c r="CW66" s="1238"/>
      <c r="CX66" s="1238"/>
      <c r="CY66" s="1238"/>
      <c r="CZ66" s="1238"/>
      <c r="DA66" s="1238"/>
      <c r="DB66" s="1238"/>
      <c r="DC66" s="1239"/>
    </row>
    <row r="67" spans="2:107" x14ac:dyDescent="0.15">
      <c r="B67" s="1225"/>
      <c r="AN67" s="1237"/>
      <c r="AO67" s="1238"/>
      <c r="AP67" s="1238"/>
      <c r="AQ67" s="1238"/>
      <c r="AR67" s="1238"/>
      <c r="AS67" s="1238"/>
      <c r="AT67" s="1238"/>
      <c r="AU67" s="1238"/>
      <c r="AV67" s="1238"/>
      <c r="AW67" s="1238"/>
      <c r="AX67" s="1238"/>
      <c r="AY67" s="1238"/>
      <c r="AZ67" s="1238"/>
      <c r="BA67" s="1238"/>
      <c r="BB67" s="1238"/>
      <c r="BC67" s="1238"/>
      <c r="BD67" s="1238"/>
      <c r="BE67" s="1238"/>
      <c r="BF67" s="1238"/>
      <c r="BG67" s="1238"/>
      <c r="BH67" s="1238"/>
      <c r="BI67" s="1238"/>
      <c r="BJ67" s="1238"/>
      <c r="BK67" s="1238"/>
      <c r="BL67" s="1238"/>
      <c r="BM67" s="1238"/>
      <c r="BN67" s="1238"/>
      <c r="BO67" s="1238"/>
      <c r="BP67" s="1238"/>
      <c r="BQ67" s="1238"/>
      <c r="BR67" s="1238"/>
      <c r="BS67" s="1238"/>
      <c r="BT67" s="1238"/>
      <c r="BU67" s="1238"/>
      <c r="BV67" s="1238"/>
      <c r="BW67" s="1238"/>
      <c r="BX67" s="1238"/>
      <c r="BY67" s="1238"/>
      <c r="BZ67" s="1238"/>
      <c r="CA67" s="1238"/>
      <c r="CB67" s="1238"/>
      <c r="CC67" s="1238"/>
      <c r="CD67" s="1238"/>
      <c r="CE67" s="1238"/>
      <c r="CF67" s="1238"/>
      <c r="CG67" s="1238"/>
      <c r="CH67" s="1238"/>
      <c r="CI67" s="1238"/>
      <c r="CJ67" s="1238"/>
      <c r="CK67" s="1238"/>
      <c r="CL67" s="1238"/>
      <c r="CM67" s="1238"/>
      <c r="CN67" s="1238"/>
      <c r="CO67" s="1238"/>
      <c r="CP67" s="1238"/>
      <c r="CQ67" s="1238"/>
      <c r="CR67" s="1238"/>
      <c r="CS67" s="1238"/>
      <c r="CT67" s="1238"/>
      <c r="CU67" s="1238"/>
      <c r="CV67" s="1238"/>
      <c r="CW67" s="1238"/>
      <c r="CX67" s="1238"/>
      <c r="CY67" s="1238"/>
      <c r="CZ67" s="1238"/>
      <c r="DA67" s="1238"/>
      <c r="DB67" s="1238"/>
      <c r="DC67" s="1239"/>
    </row>
    <row r="68" spans="2:107" x14ac:dyDescent="0.15">
      <c r="B68" s="1225"/>
      <c r="AN68" s="1237"/>
      <c r="AO68" s="1238"/>
      <c r="AP68" s="1238"/>
      <c r="AQ68" s="1238"/>
      <c r="AR68" s="1238"/>
      <c r="AS68" s="1238"/>
      <c r="AT68" s="1238"/>
      <c r="AU68" s="1238"/>
      <c r="AV68" s="1238"/>
      <c r="AW68" s="1238"/>
      <c r="AX68" s="1238"/>
      <c r="AY68" s="1238"/>
      <c r="AZ68" s="1238"/>
      <c r="BA68" s="1238"/>
      <c r="BB68" s="1238"/>
      <c r="BC68" s="1238"/>
      <c r="BD68" s="1238"/>
      <c r="BE68" s="1238"/>
      <c r="BF68" s="1238"/>
      <c r="BG68" s="1238"/>
      <c r="BH68" s="1238"/>
      <c r="BI68" s="1238"/>
      <c r="BJ68" s="1238"/>
      <c r="BK68" s="1238"/>
      <c r="BL68" s="1238"/>
      <c r="BM68" s="1238"/>
      <c r="BN68" s="1238"/>
      <c r="BO68" s="1238"/>
      <c r="BP68" s="1238"/>
      <c r="BQ68" s="1238"/>
      <c r="BR68" s="1238"/>
      <c r="BS68" s="1238"/>
      <c r="BT68" s="1238"/>
      <c r="BU68" s="1238"/>
      <c r="BV68" s="1238"/>
      <c r="BW68" s="1238"/>
      <c r="BX68" s="1238"/>
      <c r="BY68" s="1238"/>
      <c r="BZ68" s="1238"/>
      <c r="CA68" s="1238"/>
      <c r="CB68" s="1238"/>
      <c r="CC68" s="1238"/>
      <c r="CD68" s="1238"/>
      <c r="CE68" s="1238"/>
      <c r="CF68" s="1238"/>
      <c r="CG68" s="1238"/>
      <c r="CH68" s="1238"/>
      <c r="CI68" s="1238"/>
      <c r="CJ68" s="1238"/>
      <c r="CK68" s="1238"/>
      <c r="CL68" s="1238"/>
      <c r="CM68" s="1238"/>
      <c r="CN68" s="1238"/>
      <c r="CO68" s="1238"/>
      <c r="CP68" s="1238"/>
      <c r="CQ68" s="1238"/>
      <c r="CR68" s="1238"/>
      <c r="CS68" s="1238"/>
      <c r="CT68" s="1238"/>
      <c r="CU68" s="1238"/>
      <c r="CV68" s="1238"/>
      <c r="CW68" s="1238"/>
      <c r="CX68" s="1238"/>
      <c r="CY68" s="1238"/>
      <c r="CZ68" s="1238"/>
      <c r="DA68" s="1238"/>
      <c r="DB68" s="1238"/>
      <c r="DC68" s="1239"/>
    </row>
    <row r="69" spans="2:107" x14ac:dyDescent="0.15">
      <c r="B69" s="1225"/>
      <c r="AN69" s="1240"/>
      <c r="AO69" s="1241"/>
      <c r="AP69" s="1241"/>
      <c r="AQ69" s="1241"/>
      <c r="AR69" s="1241"/>
      <c r="AS69" s="1241"/>
      <c r="AT69" s="1241"/>
      <c r="AU69" s="1241"/>
      <c r="AV69" s="1241"/>
      <c r="AW69" s="1241"/>
      <c r="AX69" s="1241"/>
      <c r="AY69" s="1241"/>
      <c r="AZ69" s="1241"/>
      <c r="BA69" s="1241"/>
      <c r="BB69" s="1241"/>
      <c r="BC69" s="1241"/>
      <c r="BD69" s="1241"/>
      <c r="BE69" s="1241"/>
      <c r="BF69" s="1241"/>
      <c r="BG69" s="1241"/>
      <c r="BH69" s="1241"/>
      <c r="BI69" s="1241"/>
      <c r="BJ69" s="1241"/>
      <c r="BK69" s="1241"/>
      <c r="BL69" s="1241"/>
      <c r="BM69" s="1241"/>
      <c r="BN69" s="1241"/>
      <c r="BO69" s="1241"/>
      <c r="BP69" s="1241"/>
      <c r="BQ69" s="1241"/>
      <c r="BR69" s="1241"/>
      <c r="BS69" s="1241"/>
      <c r="BT69" s="1241"/>
      <c r="BU69" s="1241"/>
      <c r="BV69" s="1241"/>
      <c r="BW69" s="1241"/>
      <c r="BX69" s="1241"/>
      <c r="BY69" s="1241"/>
      <c r="BZ69" s="1241"/>
      <c r="CA69" s="1241"/>
      <c r="CB69" s="1241"/>
      <c r="CC69" s="1241"/>
      <c r="CD69" s="1241"/>
      <c r="CE69" s="1241"/>
      <c r="CF69" s="1241"/>
      <c r="CG69" s="1241"/>
      <c r="CH69" s="1241"/>
      <c r="CI69" s="1241"/>
      <c r="CJ69" s="1241"/>
      <c r="CK69" s="1241"/>
      <c r="CL69" s="1241"/>
      <c r="CM69" s="1241"/>
      <c r="CN69" s="1241"/>
      <c r="CO69" s="1241"/>
      <c r="CP69" s="1241"/>
      <c r="CQ69" s="1241"/>
      <c r="CR69" s="1241"/>
      <c r="CS69" s="1241"/>
      <c r="CT69" s="1241"/>
      <c r="CU69" s="1241"/>
      <c r="CV69" s="1241"/>
      <c r="CW69" s="1241"/>
      <c r="CX69" s="1241"/>
      <c r="CY69" s="1241"/>
      <c r="CZ69" s="1241"/>
      <c r="DA69" s="1241"/>
      <c r="DB69" s="1241"/>
      <c r="DC69" s="1242"/>
    </row>
    <row r="70" spans="2:107" x14ac:dyDescent="0.15">
      <c r="B70" s="1225"/>
      <c r="H70" s="1267"/>
      <c r="I70" s="1267"/>
      <c r="J70" s="1268"/>
      <c r="K70" s="1268"/>
      <c r="L70" s="1269"/>
      <c r="M70" s="1268"/>
      <c r="N70" s="1269"/>
      <c r="AN70" s="1243"/>
      <c r="AO70" s="1243"/>
      <c r="AP70" s="1243"/>
      <c r="AZ70" s="1243"/>
      <c r="BA70" s="1243"/>
      <c r="BB70" s="1243"/>
      <c r="BL70" s="1243"/>
      <c r="BM70" s="1243"/>
      <c r="BN70" s="1243"/>
      <c r="BX70" s="1243"/>
      <c r="BY70" s="1243"/>
      <c r="BZ70" s="1243"/>
      <c r="CJ70" s="1243"/>
      <c r="CK70" s="1243"/>
      <c r="CL70" s="1243"/>
      <c r="CV70" s="1243"/>
      <c r="CW70" s="1243"/>
      <c r="CX70" s="1243"/>
    </row>
    <row r="71" spans="2:107" x14ac:dyDescent="0.15">
      <c r="B71" s="1225"/>
      <c r="G71" s="1270"/>
      <c r="I71" s="1271"/>
      <c r="J71" s="1268"/>
      <c r="K71" s="1268"/>
      <c r="L71" s="1269"/>
      <c r="M71" s="1268"/>
      <c r="N71" s="1269"/>
      <c r="AM71" s="1270"/>
      <c r="AN71" s="1219" t="s">
        <v>558</v>
      </c>
    </row>
    <row r="72" spans="2:107" x14ac:dyDescent="0.15">
      <c r="B72" s="1225"/>
      <c r="G72" s="1244"/>
      <c r="H72" s="1244"/>
      <c r="I72" s="1244"/>
      <c r="J72" s="1244"/>
      <c r="K72" s="1245"/>
      <c r="L72" s="1245"/>
      <c r="M72" s="1246"/>
      <c r="N72" s="1246"/>
      <c r="AN72" s="1247"/>
      <c r="AO72" s="1248"/>
      <c r="AP72" s="1248"/>
      <c r="AQ72" s="1248"/>
      <c r="AR72" s="1248"/>
      <c r="AS72" s="1248"/>
      <c r="AT72" s="1248"/>
      <c r="AU72" s="1248"/>
      <c r="AV72" s="1248"/>
      <c r="AW72" s="1248"/>
      <c r="AX72" s="1248"/>
      <c r="AY72" s="1248"/>
      <c r="AZ72" s="1248"/>
      <c r="BA72" s="1248"/>
      <c r="BB72" s="1248"/>
      <c r="BC72" s="1248"/>
      <c r="BD72" s="1248"/>
      <c r="BE72" s="1248"/>
      <c r="BF72" s="1248"/>
      <c r="BG72" s="1248"/>
      <c r="BH72" s="1248"/>
      <c r="BI72" s="1248"/>
      <c r="BJ72" s="1248"/>
      <c r="BK72" s="1248"/>
      <c r="BL72" s="1248"/>
      <c r="BM72" s="1248"/>
      <c r="BN72" s="1248"/>
      <c r="BO72" s="1249"/>
      <c r="BP72" s="1250" t="s">
        <v>527</v>
      </c>
      <c r="BQ72" s="1250"/>
      <c r="BR72" s="1250"/>
      <c r="BS72" s="1250"/>
      <c r="BT72" s="1250"/>
      <c r="BU72" s="1250"/>
      <c r="BV72" s="1250"/>
      <c r="BW72" s="1250"/>
      <c r="BX72" s="1250" t="s">
        <v>528</v>
      </c>
      <c r="BY72" s="1250"/>
      <c r="BZ72" s="1250"/>
      <c r="CA72" s="1250"/>
      <c r="CB72" s="1250"/>
      <c r="CC72" s="1250"/>
      <c r="CD72" s="1250"/>
      <c r="CE72" s="1250"/>
      <c r="CF72" s="1250" t="s">
        <v>529</v>
      </c>
      <c r="CG72" s="1250"/>
      <c r="CH72" s="1250"/>
      <c r="CI72" s="1250"/>
      <c r="CJ72" s="1250"/>
      <c r="CK72" s="1250"/>
      <c r="CL72" s="1250"/>
      <c r="CM72" s="1250"/>
      <c r="CN72" s="1250" t="s">
        <v>530</v>
      </c>
      <c r="CO72" s="1250"/>
      <c r="CP72" s="1250"/>
      <c r="CQ72" s="1250"/>
      <c r="CR72" s="1250"/>
      <c r="CS72" s="1250"/>
      <c r="CT72" s="1250"/>
      <c r="CU72" s="1250"/>
      <c r="CV72" s="1250" t="s">
        <v>531</v>
      </c>
      <c r="CW72" s="1250"/>
      <c r="CX72" s="1250"/>
      <c r="CY72" s="1250"/>
      <c r="CZ72" s="1250"/>
      <c r="DA72" s="1250"/>
      <c r="DB72" s="1250"/>
      <c r="DC72" s="1250"/>
    </row>
    <row r="73" spans="2:107" x14ac:dyDescent="0.15">
      <c r="B73" s="1225"/>
      <c r="G73" s="1251"/>
      <c r="H73" s="1251"/>
      <c r="I73" s="1251"/>
      <c r="J73" s="1251"/>
      <c r="K73" s="1272"/>
      <c r="L73" s="1272"/>
      <c r="M73" s="1272"/>
      <c r="N73" s="1272"/>
      <c r="AM73" s="1243"/>
      <c r="AN73" s="1254" t="s">
        <v>559</v>
      </c>
      <c r="AO73" s="1254"/>
      <c r="AP73" s="1254"/>
      <c r="AQ73" s="1254"/>
      <c r="AR73" s="1254"/>
      <c r="AS73" s="1254"/>
      <c r="AT73" s="1254"/>
      <c r="AU73" s="1254"/>
      <c r="AV73" s="1254"/>
      <c r="AW73" s="1254"/>
      <c r="AX73" s="1254"/>
      <c r="AY73" s="1254"/>
      <c r="AZ73" s="1254"/>
      <c r="BA73" s="1254"/>
      <c r="BB73" s="1254" t="s">
        <v>560</v>
      </c>
      <c r="BC73" s="1254"/>
      <c r="BD73" s="1254"/>
      <c r="BE73" s="1254"/>
      <c r="BF73" s="1254"/>
      <c r="BG73" s="1254"/>
      <c r="BH73" s="1254"/>
      <c r="BI73" s="1254"/>
      <c r="BJ73" s="1254"/>
      <c r="BK73" s="1254"/>
      <c r="BL73" s="1254"/>
      <c r="BM73" s="1254"/>
      <c r="BN73" s="1254"/>
      <c r="BO73" s="1254"/>
      <c r="BP73" s="1255">
        <v>7.4</v>
      </c>
      <c r="BQ73" s="1255"/>
      <c r="BR73" s="1255"/>
      <c r="BS73" s="1255"/>
      <c r="BT73" s="1255"/>
      <c r="BU73" s="1255"/>
      <c r="BV73" s="1255"/>
      <c r="BW73" s="1255"/>
      <c r="BX73" s="1255">
        <v>10.4</v>
      </c>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c r="CW73" s="1255"/>
      <c r="CX73" s="1255"/>
      <c r="CY73" s="1255"/>
      <c r="CZ73" s="1255"/>
      <c r="DA73" s="1255"/>
      <c r="DB73" s="1255"/>
      <c r="DC73" s="1255"/>
    </row>
    <row r="74" spans="2:107" x14ac:dyDescent="0.15">
      <c r="B74" s="1225"/>
      <c r="G74" s="1251"/>
      <c r="H74" s="1251"/>
      <c r="I74" s="1251"/>
      <c r="J74" s="1251"/>
      <c r="K74" s="1272"/>
      <c r="L74" s="1272"/>
      <c r="M74" s="1272"/>
      <c r="N74" s="1272"/>
      <c r="AM74" s="1243"/>
      <c r="AN74" s="1254"/>
      <c r="AO74" s="1254"/>
      <c r="AP74" s="1254"/>
      <c r="AQ74" s="1254"/>
      <c r="AR74" s="1254"/>
      <c r="AS74" s="1254"/>
      <c r="AT74" s="1254"/>
      <c r="AU74" s="1254"/>
      <c r="AV74" s="1254"/>
      <c r="AW74" s="1254"/>
      <c r="AX74" s="1254"/>
      <c r="AY74" s="1254"/>
      <c r="AZ74" s="1254"/>
      <c r="BA74" s="1254"/>
      <c r="BB74" s="1254"/>
      <c r="BC74" s="1254"/>
      <c r="BD74" s="1254"/>
      <c r="BE74" s="1254"/>
      <c r="BF74" s="1254"/>
      <c r="BG74" s="1254"/>
      <c r="BH74" s="1254"/>
      <c r="BI74" s="1254"/>
      <c r="BJ74" s="1254"/>
      <c r="BK74" s="1254"/>
      <c r="BL74" s="1254"/>
      <c r="BM74" s="1254"/>
      <c r="BN74" s="1254"/>
      <c r="BO74" s="1254"/>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1225"/>
      <c r="G75" s="1251"/>
      <c r="H75" s="1251"/>
      <c r="I75" s="1244"/>
      <c r="J75" s="1244"/>
      <c r="K75" s="1253"/>
      <c r="L75" s="1253"/>
      <c r="M75" s="1253"/>
      <c r="N75" s="1253"/>
      <c r="AM75" s="1243"/>
      <c r="AN75" s="1254"/>
      <c r="AO75" s="1254"/>
      <c r="AP75" s="1254"/>
      <c r="AQ75" s="1254"/>
      <c r="AR75" s="1254"/>
      <c r="AS75" s="1254"/>
      <c r="AT75" s="1254"/>
      <c r="AU75" s="1254"/>
      <c r="AV75" s="1254"/>
      <c r="AW75" s="1254"/>
      <c r="AX75" s="1254"/>
      <c r="AY75" s="1254"/>
      <c r="AZ75" s="1254"/>
      <c r="BA75" s="1254"/>
      <c r="BB75" s="1254" t="s">
        <v>565</v>
      </c>
      <c r="BC75" s="1254"/>
      <c r="BD75" s="1254"/>
      <c r="BE75" s="1254"/>
      <c r="BF75" s="1254"/>
      <c r="BG75" s="1254"/>
      <c r="BH75" s="1254"/>
      <c r="BI75" s="1254"/>
      <c r="BJ75" s="1254"/>
      <c r="BK75" s="1254"/>
      <c r="BL75" s="1254"/>
      <c r="BM75" s="1254"/>
      <c r="BN75" s="1254"/>
      <c r="BO75" s="1254"/>
      <c r="BP75" s="1255">
        <v>7</v>
      </c>
      <c r="BQ75" s="1255"/>
      <c r="BR75" s="1255"/>
      <c r="BS75" s="1255"/>
      <c r="BT75" s="1255"/>
      <c r="BU75" s="1255"/>
      <c r="BV75" s="1255"/>
      <c r="BW75" s="1255"/>
      <c r="BX75" s="1255">
        <v>8</v>
      </c>
      <c r="BY75" s="1255"/>
      <c r="BZ75" s="1255"/>
      <c r="CA75" s="1255"/>
      <c r="CB75" s="1255"/>
      <c r="CC75" s="1255"/>
      <c r="CD75" s="1255"/>
      <c r="CE75" s="1255"/>
      <c r="CF75" s="1255">
        <v>8.8000000000000007</v>
      </c>
      <c r="CG75" s="1255"/>
      <c r="CH75" s="1255"/>
      <c r="CI75" s="1255"/>
      <c r="CJ75" s="1255"/>
      <c r="CK75" s="1255"/>
      <c r="CL75" s="1255"/>
      <c r="CM75" s="1255"/>
      <c r="CN75" s="1255">
        <v>9</v>
      </c>
      <c r="CO75" s="1255"/>
      <c r="CP75" s="1255"/>
      <c r="CQ75" s="1255"/>
      <c r="CR75" s="1255"/>
      <c r="CS75" s="1255"/>
      <c r="CT75" s="1255"/>
      <c r="CU75" s="1255"/>
      <c r="CV75" s="1255">
        <v>9.1999999999999993</v>
      </c>
      <c r="CW75" s="1255"/>
      <c r="CX75" s="1255"/>
      <c r="CY75" s="1255"/>
      <c r="CZ75" s="1255"/>
      <c r="DA75" s="1255"/>
      <c r="DB75" s="1255"/>
      <c r="DC75" s="1255"/>
    </row>
    <row r="76" spans="2:107" x14ac:dyDescent="0.15">
      <c r="B76" s="1225"/>
      <c r="G76" s="1251"/>
      <c r="H76" s="1251"/>
      <c r="I76" s="1244"/>
      <c r="J76" s="1244"/>
      <c r="K76" s="1253"/>
      <c r="L76" s="1253"/>
      <c r="M76" s="1253"/>
      <c r="N76" s="1253"/>
      <c r="AM76" s="1243"/>
      <c r="AN76" s="1254"/>
      <c r="AO76" s="1254"/>
      <c r="AP76" s="1254"/>
      <c r="AQ76" s="1254"/>
      <c r="AR76" s="1254"/>
      <c r="AS76" s="1254"/>
      <c r="AT76" s="1254"/>
      <c r="AU76" s="1254"/>
      <c r="AV76" s="1254"/>
      <c r="AW76" s="1254"/>
      <c r="AX76" s="1254"/>
      <c r="AY76" s="1254"/>
      <c r="AZ76" s="1254"/>
      <c r="BA76" s="1254"/>
      <c r="BB76" s="1254"/>
      <c r="BC76" s="1254"/>
      <c r="BD76" s="1254"/>
      <c r="BE76" s="1254"/>
      <c r="BF76" s="1254"/>
      <c r="BG76" s="1254"/>
      <c r="BH76" s="1254"/>
      <c r="BI76" s="1254"/>
      <c r="BJ76" s="1254"/>
      <c r="BK76" s="1254"/>
      <c r="BL76" s="1254"/>
      <c r="BM76" s="1254"/>
      <c r="BN76" s="1254"/>
      <c r="BO76" s="1254"/>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1225"/>
      <c r="G77" s="1244"/>
      <c r="H77" s="1244"/>
      <c r="I77" s="1244"/>
      <c r="J77" s="1244"/>
      <c r="K77" s="1272"/>
      <c r="L77" s="1272"/>
      <c r="M77" s="1272"/>
      <c r="N77" s="1272"/>
      <c r="AN77" s="1250" t="s">
        <v>562</v>
      </c>
      <c r="AO77" s="1250"/>
      <c r="AP77" s="1250"/>
      <c r="AQ77" s="1250"/>
      <c r="AR77" s="1250"/>
      <c r="AS77" s="1250"/>
      <c r="AT77" s="1250"/>
      <c r="AU77" s="1250"/>
      <c r="AV77" s="1250"/>
      <c r="AW77" s="1250"/>
      <c r="AX77" s="1250"/>
      <c r="AY77" s="1250"/>
      <c r="AZ77" s="1250"/>
      <c r="BA77" s="1250"/>
      <c r="BB77" s="1254" t="s">
        <v>560</v>
      </c>
      <c r="BC77" s="1254"/>
      <c r="BD77" s="1254"/>
      <c r="BE77" s="1254"/>
      <c r="BF77" s="1254"/>
      <c r="BG77" s="1254"/>
      <c r="BH77" s="1254"/>
      <c r="BI77" s="1254"/>
      <c r="BJ77" s="1254"/>
      <c r="BK77" s="1254"/>
      <c r="BL77" s="1254"/>
      <c r="BM77" s="1254"/>
      <c r="BN77" s="1254"/>
      <c r="BO77" s="1254"/>
      <c r="BP77" s="1255">
        <v>0</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1225"/>
      <c r="G78" s="1244"/>
      <c r="H78" s="1244"/>
      <c r="I78" s="1244"/>
      <c r="J78" s="1244"/>
      <c r="K78" s="1272"/>
      <c r="L78" s="1272"/>
      <c r="M78" s="1272"/>
      <c r="N78" s="1272"/>
      <c r="AN78" s="1250"/>
      <c r="AO78" s="1250"/>
      <c r="AP78" s="1250"/>
      <c r="AQ78" s="1250"/>
      <c r="AR78" s="1250"/>
      <c r="AS78" s="1250"/>
      <c r="AT78" s="1250"/>
      <c r="AU78" s="1250"/>
      <c r="AV78" s="1250"/>
      <c r="AW78" s="1250"/>
      <c r="AX78" s="1250"/>
      <c r="AY78" s="1250"/>
      <c r="AZ78" s="1250"/>
      <c r="BA78" s="1250"/>
      <c r="BB78" s="1254"/>
      <c r="BC78" s="1254"/>
      <c r="BD78" s="1254"/>
      <c r="BE78" s="1254"/>
      <c r="BF78" s="1254"/>
      <c r="BG78" s="1254"/>
      <c r="BH78" s="1254"/>
      <c r="BI78" s="1254"/>
      <c r="BJ78" s="1254"/>
      <c r="BK78" s="1254"/>
      <c r="BL78" s="1254"/>
      <c r="BM78" s="1254"/>
      <c r="BN78" s="1254"/>
      <c r="BO78" s="1254"/>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1225"/>
      <c r="G79" s="1244"/>
      <c r="H79" s="1244"/>
      <c r="I79" s="1257"/>
      <c r="J79" s="1257"/>
      <c r="K79" s="1273"/>
      <c r="L79" s="1273"/>
      <c r="M79" s="1273"/>
      <c r="N79" s="1273"/>
      <c r="AN79" s="1250"/>
      <c r="AO79" s="1250"/>
      <c r="AP79" s="1250"/>
      <c r="AQ79" s="1250"/>
      <c r="AR79" s="1250"/>
      <c r="AS79" s="1250"/>
      <c r="AT79" s="1250"/>
      <c r="AU79" s="1250"/>
      <c r="AV79" s="1250"/>
      <c r="AW79" s="1250"/>
      <c r="AX79" s="1250"/>
      <c r="AY79" s="1250"/>
      <c r="AZ79" s="1250"/>
      <c r="BA79" s="1250"/>
      <c r="BB79" s="1254" t="s">
        <v>565</v>
      </c>
      <c r="BC79" s="1254"/>
      <c r="BD79" s="1254"/>
      <c r="BE79" s="1254"/>
      <c r="BF79" s="1254"/>
      <c r="BG79" s="1254"/>
      <c r="BH79" s="1254"/>
      <c r="BI79" s="1254"/>
      <c r="BJ79" s="1254"/>
      <c r="BK79" s="1254"/>
      <c r="BL79" s="1254"/>
      <c r="BM79" s="1254"/>
      <c r="BN79" s="1254"/>
      <c r="BO79" s="1254"/>
      <c r="BP79" s="1255">
        <v>7.3</v>
      </c>
      <c r="BQ79" s="1255"/>
      <c r="BR79" s="1255"/>
      <c r="BS79" s="1255"/>
      <c r="BT79" s="1255"/>
      <c r="BU79" s="1255"/>
      <c r="BV79" s="1255"/>
      <c r="BW79" s="1255"/>
      <c r="BX79" s="1255">
        <v>7.4</v>
      </c>
      <c r="BY79" s="1255"/>
      <c r="BZ79" s="1255"/>
      <c r="CA79" s="1255"/>
      <c r="CB79" s="1255"/>
      <c r="CC79" s="1255"/>
      <c r="CD79" s="1255"/>
      <c r="CE79" s="1255"/>
      <c r="CF79" s="1255">
        <v>7.5</v>
      </c>
      <c r="CG79" s="1255"/>
      <c r="CH79" s="1255"/>
      <c r="CI79" s="1255"/>
      <c r="CJ79" s="1255"/>
      <c r="CK79" s="1255"/>
      <c r="CL79" s="1255"/>
      <c r="CM79" s="1255"/>
      <c r="CN79" s="1255">
        <v>7.5</v>
      </c>
      <c r="CO79" s="1255"/>
      <c r="CP79" s="1255"/>
      <c r="CQ79" s="1255"/>
      <c r="CR79" s="1255"/>
      <c r="CS79" s="1255"/>
      <c r="CT79" s="1255"/>
      <c r="CU79" s="1255"/>
      <c r="CV79" s="1255">
        <v>7.7</v>
      </c>
      <c r="CW79" s="1255"/>
      <c r="CX79" s="1255"/>
      <c r="CY79" s="1255"/>
      <c r="CZ79" s="1255"/>
      <c r="DA79" s="1255"/>
      <c r="DB79" s="1255"/>
      <c r="DC79" s="1255"/>
    </row>
    <row r="80" spans="2:107" x14ac:dyDescent="0.15">
      <c r="B80" s="1225"/>
      <c r="G80" s="1244"/>
      <c r="H80" s="1244"/>
      <c r="I80" s="1257"/>
      <c r="J80" s="1257"/>
      <c r="K80" s="1273"/>
      <c r="L80" s="1273"/>
      <c r="M80" s="1273"/>
      <c r="N80" s="1273"/>
      <c r="AN80" s="1250"/>
      <c r="AO80" s="1250"/>
      <c r="AP80" s="1250"/>
      <c r="AQ80" s="1250"/>
      <c r="AR80" s="1250"/>
      <c r="AS80" s="1250"/>
      <c r="AT80" s="1250"/>
      <c r="AU80" s="1250"/>
      <c r="AV80" s="1250"/>
      <c r="AW80" s="1250"/>
      <c r="AX80" s="1250"/>
      <c r="AY80" s="1250"/>
      <c r="AZ80" s="1250"/>
      <c r="BA80" s="1250"/>
      <c r="BB80" s="1254"/>
      <c r="BC80" s="1254"/>
      <c r="BD80" s="1254"/>
      <c r="BE80" s="1254"/>
      <c r="BF80" s="1254"/>
      <c r="BG80" s="1254"/>
      <c r="BH80" s="1254"/>
      <c r="BI80" s="1254"/>
      <c r="BJ80" s="1254"/>
      <c r="BK80" s="1254"/>
      <c r="BL80" s="1254"/>
      <c r="BM80" s="1254"/>
      <c r="BN80" s="1254"/>
      <c r="BO80" s="1254"/>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1225"/>
    </row>
    <row r="82" spans="2:109" ht="17.25" x14ac:dyDescent="0.15">
      <c r="B82" s="1225"/>
      <c r="K82" s="1274"/>
      <c r="L82" s="1274"/>
      <c r="M82" s="1274"/>
      <c r="N82" s="1274"/>
      <c r="AQ82" s="1274"/>
      <c r="AR82" s="1274"/>
      <c r="AS82" s="1274"/>
      <c r="AT82" s="1274"/>
      <c r="BC82" s="1274"/>
      <c r="BD82" s="1274"/>
      <c r="BE82" s="1274"/>
      <c r="BF82" s="1274"/>
      <c r="BO82" s="1274"/>
      <c r="BP82" s="1274"/>
      <c r="BQ82" s="1274"/>
      <c r="BR82" s="1274"/>
      <c r="CA82" s="1274"/>
      <c r="CB82" s="1274"/>
      <c r="CC82" s="1274"/>
      <c r="CD82" s="1274"/>
      <c r="CM82" s="1274"/>
      <c r="CN82" s="1274"/>
      <c r="CO82" s="1274"/>
      <c r="CP82" s="1274"/>
      <c r="CY82" s="1274"/>
      <c r="CZ82" s="1274"/>
      <c r="DA82" s="1274"/>
      <c r="DB82" s="1274"/>
      <c r="DC82" s="1274"/>
    </row>
    <row r="83" spans="2:109" x14ac:dyDescent="0.15">
      <c r="B83" s="1227"/>
      <c r="C83" s="1228"/>
      <c r="D83" s="1228"/>
      <c r="E83" s="1228"/>
      <c r="F83" s="1228"/>
      <c r="G83" s="1228"/>
      <c r="H83" s="1228"/>
      <c r="I83" s="1228"/>
      <c r="J83" s="1228"/>
      <c r="K83" s="1228"/>
      <c r="L83" s="1228"/>
      <c r="M83" s="1228"/>
      <c r="N83" s="1228"/>
      <c r="O83" s="1228"/>
      <c r="P83" s="1228"/>
      <c r="Q83" s="1228"/>
      <c r="R83" s="1228"/>
      <c r="S83" s="1228"/>
      <c r="T83" s="1228"/>
      <c r="U83" s="1228"/>
      <c r="V83" s="1228"/>
      <c r="W83" s="1228"/>
      <c r="X83" s="1228"/>
      <c r="Y83" s="1228"/>
      <c r="Z83" s="1228"/>
      <c r="AA83" s="1228"/>
      <c r="AB83" s="1228"/>
      <c r="AC83" s="1228"/>
      <c r="AD83" s="1228"/>
      <c r="AE83" s="1228"/>
      <c r="AF83" s="1228"/>
      <c r="AG83" s="1228"/>
      <c r="AH83" s="1228"/>
      <c r="AI83" s="1228"/>
      <c r="AJ83" s="1228"/>
      <c r="AK83" s="1228"/>
      <c r="AL83" s="1228"/>
      <c r="AM83" s="1228"/>
      <c r="AN83" s="1228"/>
      <c r="AO83" s="1228"/>
      <c r="AP83" s="1228"/>
      <c r="AQ83" s="1228"/>
      <c r="AR83" s="1228"/>
      <c r="AS83" s="1228"/>
      <c r="AT83" s="1228"/>
      <c r="AU83" s="1228"/>
      <c r="AV83" s="1228"/>
      <c r="AW83" s="1228"/>
      <c r="AX83" s="1228"/>
      <c r="AY83" s="1228"/>
      <c r="AZ83" s="1228"/>
      <c r="BA83" s="1228"/>
      <c r="BB83" s="1228"/>
      <c r="BC83" s="1228"/>
      <c r="BD83" s="1228"/>
      <c r="BE83" s="1228"/>
      <c r="BF83" s="1228"/>
      <c r="BG83" s="1228"/>
      <c r="BH83" s="1228"/>
      <c r="BI83" s="1228"/>
      <c r="BJ83" s="1228"/>
      <c r="BK83" s="1228"/>
      <c r="BL83" s="1228"/>
      <c r="BM83" s="1228"/>
      <c r="BN83" s="1228"/>
      <c r="BO83" s="1228"/>
      <c r="BP83" s="1228"/>
      <c r="BQ83" s="1228"/>
      <c r="BR83" s="1228"/>
      <c r="BS83" s="1228"/>
      <c r="BT83" s="1228"/>
      <c r="BU83" s="1228"/>
      <c r="BV83" s="1228"/>
      <c r="BW83" s="1228"/>
      <c r="BX83" s="1228"/>
      <c r="BY83" s="1228"/>
      <c r="BZ83" s="1228"/>
      <c r="CA83" s="1228"/>
      <c r="CB83" s="1228"/>
      <c r="CC83" s="1228"/>
      <c r="CD83" s="1228"/>
      <c r="CE83" s="1228"/>
      <c r="CF83" s="1228"/>
      <c r="CG83" s="1228"/>
      <c r="CH83" s="1228"/>
      <c r="CI83" s="1228"/>
      <c r="CJ83" s="1228"/>
      <c r="CK83" s="1228"/>
      <c r="CL83" s="1228"/>
      <c r="CM83" s="1228"/>
      <c r="CN83" s="1228"/>
      <c r="CO83" s="1228"/>
      <c r="CP83" s="1228"/>
      <c r="CQ83" s="1228"/>
      <c r="CR83" s="1228"/>
      <c r="CS83" s="1228"/>
      <c r="CT83" s="1228"/>
      <c r="CU83" s="1228"/>
      <c r="CV83" s="1228"/>
      <c r="CW83" s="1228"/>
      <c r="CX83" s="1228"/>
      <c r="CY83" s="1228"/>
      <c r="CZ83" s="1228"/>
      <c r="DA83" s="1228"/>
      <c r="DB83" s="1228"/>
      <c r="DC83" s="1228"/>
      <c r="DD83" s="1229"/>
    </row>
    <row r="84" spans="2:109" x14ac:dyDescent="0.15">
      <c r="DD84" s="1219"/>
      <c r="DE84" s="1219"/>
    </row>
    <row r="85" spans="2:109" x14ac:dyDescent="0.15">
      <c r="DD85" s="1219"/>
      <c r="DE85" s="1219"/>
    </row>
  </sheetData>
  <sheetProtection algorithmName="SHA-512" hashValue="Eqnz7hzJMExYMVUET0qpNdaHrUHIeTKAL2qCjG5LX4iWzTeULE2612Sbc4Pkq5p3Z4EaneRFu0m4M/Tq3TZzPw==" saltValue="53W4ry8BghtcCruPHBrTJ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46539D-40A9-4C4C-96DF-865D238CBE43}">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1:34" ht="13.5" customHeight="1" x14ac:dyDescent="0.15">
      <c r="A1" s="259"/>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1:34" x14ac:dyDescent="0.15">
      <c r="S2" s="259"/>
      <c r="AH2" s="259"/>
    </row>
    <row r="3" spans="1: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1:34" x14ac:dyDescent="0.15"/>
    <row r="5" spans="1:34" x14ac:dyDescent="0.15"/>
    <row r="6" spans="1:34" x14ac:dyDescent="0.15"/>
    <row r="7" spans="1:34" x14ac:dyDescent="0.15"/>
    <row r="8" spans="1:34" x14ac:dyDescent="0.15"/>
    <row r="9" spans="1:34" x14ac:dyDescent="0.15">
      <c r="AH9" s="259"/>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477</v>
      </c>
    </row>
  </sheetData>
  <sheetProtection algorithmName="SHA-512" hashValue="3u/OkWm4jXElF24gMBNmR34f/sOx+gD11MrzBHzahHcNm3MnvMJMZgJhljR1+iLr+YXK+xVAPzVm0Ay3mTTnug==" saltValue="RGDg26PY/TGqfoiElB3vB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844D81-35C1-44D4-AB3B-C2F1F73125DB}">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60" customWidth="1"/>
    <col min="35" max="122" width="2.5" style="259" customWidth="1"/>
    <col min="123" max="16384" width="2.5" style="259" hidden="1"/>
  </cols>
  <sheetData>
    <row r="1" spans="2:34" ht="13.5" customHeight="1" x14ac:dyDescent="0.15">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c r="AC1" s="259"/>
      <c r="AD1" s="259"/>
      <c r="AE1" s="259"/>
      <c r="AF1" s="259"/>
      <c r="AG1" s="259"/>
      <c r="AH1" s="259"/>
    </row>
    <row r="2" spans="2:34" x14ac:dyDescent="0.15">
      <c r="S2" s="259"/>
      <c r="AH2" s="259"/>
    </row>
    <row r="3" spans="2:34" x14ac:dyDescent="0.15">
      <c r="C3" s="259"/>
      <c r="D3" s="259"/>
      <c r="E3" s="259"/>
      <c r="F3" s="259"/>
      <c r="G3" s="259"/>
      <c r="H3" s="259"/>
      <c r="I3" s="259"/>
      <c r="J3" s="259"/>
      <c r="K3" s="259"/>
      <c r="L3" s="259"/>
      <c r="M3" s="259"/>
      <c r="N3" s="259"/>
      <c r="O3" s="259"/>
      <c r="P3" s="259"/>
      <c r="Q3" s="259"/>
      <c r="R3" s="259"/>
      <c r="S3" s="259"/>
      <c r="U3" s="259"/>
      <c r="V3" s="259"/>
      <c r="W3" s="259"/>
      <c r="X3" s="259"/>
      <c r="Y3" s="259"/>
      <c r="Z3" s="259"/>
      <c r="AA3" s="259"/>
      <c r="AB3" s="259"/>
      <c r="AC3" s="259"/>
      <c r="AD3" s="259"/>
      <c r="AE3" s="259"/>
      <c r="AF3" s="259"/>
      <c r="AG3" s="259"/>
      <c r="AH3" s="259"/>
    </row>
    <row r="4" spans="2:34" x14ac:dyDescent="0.15"/>
    <row r="5" spans="2:34" x14ac:dyDescent="0.15"/>
    <row r="6" spans="2:34" x14ac:dyDescent="0.15"/>
    <row r="7" spans="2:34" x14ac:dyDescent="0.15"/>
    <row r="8" spans="2:34" x14ac:dyDescent="0.15"/>
    <row r="9" spans="2:34" x14ac:dyDescent="0.15">
      <c r="AH9" s="259"/>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59"/>
    </row>
    <row r="18" spans="12:34" x14ac:dyDescent="0.15"/>
    <row r="19" spans="12:34" x14ac:dyDescent="0.15"/>
    <row r="20" spans="12:34" x14ac:dyDescent="0.15">
      <c r="AH20" s="259"/>
    </row>
    <row r="21" spans="12:34" x14ac:dyDescent="0.15">
      <c r="AH21" s="259"/>
    </row>
    <row r="22" spans="12:34" x14ac:dyDescent="0.15"/>
    <row r="23" spans="12:34" x14ac:dyDescent="0.15"/>
    <row r="24" spans="12:34" x14ac:dyDescent="0.15">
      <c r="Q24" s="259"/>
    </row>
    <row r="25" spans="12:34" x14ac:dyDescent="0.15"/>
    <row r="26" spans="12:34" x14ac:dyDescent="0.15"/>
    <row r="27" spans="12:34" x14ac:dyDescent="0.15"/>
    <row r="28" spans="12:34" x14ac:dyDescent="0.15">
      <c r="O28" s="259"/>
      <c r="T28" s="259"/>
      <c r="AH28" s="259"/>
    </row>
    <row r="29" spans="12:34" x14ac:dyDescent="0.15"/>
    <row r="30" spans="12:34" x14ac:dyDescent="0.15"/>
    <row r="31" spans="12:34" x14ac:dyDescent="0.15">
      <c r="Q31" s="259"/>
    </row>
    <row r="32" spans="12:34" x14ac:dyDescent="0.15">
      <c r="L32" s="259"/>
    </row>
    <row r="33" spans="2:34" x14ac:dyDescent="0.15">
      <c r="C33" s="259"/>
      <c r="E33" s="259"/>
      <c r="G33" s="259"/>
      <c r="I33" s="259"/>
      <c r="X33" s="259"/>
    </row>
    <row r="34" spans="2:34" x14ac:dyDescent="0.15">
      <c r="B34" s="259"/>
      <c r="P34" s="259"/>
      <c r="R34" s="259"/>
      <c r="T34" s="259"/>
    </row>
    <row r="35" spans="2:34" x14ac:dyDescent="0.15">
      <c r="D35" s="259"/>
      <c r="W35" s="259"/>
      <c r="AC35" s="259"/>
      <c r="AD35" s="259"/>
      <c r="AE35" s="259"/>
      <c r="AF35" s="259"/>
      <c r="AG35" s="259"/>
      <c r="AH35" s="259"/>
    </row>
    <row r="36" spans="2:34" x14ac:dyDescent="0.15">
      <c r="H36" s="259"/>
      <c r="J36" s="259"/>
      <c r="K36" s="259"/>
      <c r="M36" s="259"/>
      <c r="Y36" s="259"/>
      <c r="Z36" s="259"/>
      <c r="AA36" s="259"/>
      <c r="AB36" s="259"/>
      <c r="AC36" s="259"/>
      <c r="AD36" s="259"/>
      <c r="AE36" s="259"/>
      <c r="AF36" s="259"/>
      <c r="AG36" s="259"/>
      <c r="AH36" s="259"/>
    </row>
    <row r="37" spans="2:34" x14ac:dyDescent="0.15">
      <c r="AH37" s="259"/>
    </row>
    <row r="38" spans="2:34" x14ac:dyDescent="0.15">
      <c r="AG38" s="259"/>
      <c r="AH38" s="259"/>
    </row>
    <row r="39" spans="2:34" x14ac:dyDescent="0.15"/>
    <row r="40" spans="2:34" x14ac:dyDescent="0.15">
      <c r="X40" s="259"/>
    </row>
    <row r="41" spans="2:34" x14ac:dyDescent="0.15">
      <c r="R41" s="259"/>
    </row>
    <row r="42" spans="2:34" x14ac:dyDescent="0.15">
      <c r="W42" s="259"/>
    </row>
    <row r="43" spans="2:34" x14ac:dyDescent="0.15">
      <c r="Y43" s="259"/>
      <c r="Z43" s="259"/>
      <c r="AA43" s="259"/>
      <c r="AB43" s="259"/>
      <c r="AC43" s="259"/>
      <c r="AD43" s="259"/>
      <c r="AE43" s="259"/>
      <c r="AF43" s="259"/>
      <c r="AG43" s="259"/>
      <c r="AH43" s="259"/>
    </row>
    <row r="44" spans="2:34" x14ac:dyDescent="0.15">
      <c r="AH44" s="259"/>
    </row>
    <row r="45" spans="2:34" x14ac:dyDescent="0.15">
      <c r="X45" s="259"/>
    </row>
    <row r="46" spans="2:34" x14ac:dyDescent="0.15"/>
    <row r="47" spans="2:34" x14ac:dyDescent="0.15"/>
    <row r="48" spans="2:34" x14ac:dyDescent="0.15">
      <c r="W48" s="259"/>
      <c r="Y48" s="259"/>
      <c r="Z48" s="259"/>
      <c r="AA48" s="259"/>
      <c r="AB48" s="259"/>
      <c r="AC48" s="259"/>
      <c r="AD48" s="259"/>
      <c r="AE48" s="259"/>
      <c r="AF48" s="259"/>
      <c r="AG48" s="259"/>
      <c r="AH48" s="259"/>
    </row>
    <row r="49" spans="28:34" x14ac:dyDescent="0.15"/>
    <row r="50" spans="28:34" x14ac:dyDescent="0.15">
      <c r="AE50" s="259"/>
      <c r="AF50" s="259"/>
      <c r="AG50" s="259"/>
      <c r="AH50" s="259"/>
    </row>
    <row r="51" spans="28:34" x14ac:dyDescent="0.15">
      <c r="AC51" s="259"/>
      <c r="AD51" s="259"/>
      <c r="AE51" s="259"/>
      <c r="AF51" s="259"/>
      <c r="AG51" s="259"/>
      <c r="AH51" s="259"/>
    </row>
    <row r="52" spans="28:34" x14ac:dyDescent="0.15"/>
    <row r="53" spans="28:34" x14ac:dyDescent="0.15">
      <c r="AF53" s="259"/>
      <c r="AG53" s="259"/>
      <c r="AH53" s="259"/>
    </row>
    <row r="54" spans="28:34" x14ac:dyDescent="0.15">
      <c r="AH54" s="259"/>
    </row>
    <row r="55" spans="28:34" x14ac:dyDescent="0.15"/>
    <row r="56" spans="28:34" x14ac:dyDescent="0.15">
      <c r="AB56" s="259"/>
      <c r="AC56" s="259"/>
      <c r="AD56" s="259"/>
      <c r="AE56" s="259"/>
      <c r="AF56" s="259"/>
      <c r="AG56" s="259"/>
      <c r="AH56" s="259"/>
    </row>
    <row r="57" spans="28:34" x14ac:dyDescent="0.15">
      <c r="AH57" s="259"/>
    </row>
    <row r="58" spans="28:34" x14ac:dyDescent="0.15">
      <c r="AH58" s="259"/>
    </row>
    <row r="59" spans="28:34" x14ac:dyDescent="0.15">
      <c r="AG59" s="259"/>
      <c r="AH59" s="259"/>
    </row>
    <row r="60" spans="28:34" x14ac:dyDescent="0.15"/>
    <row r="61" spans="28:34" x14ac:dyDescent="0.15"/>
    <row r="62" spans="28:34" x14ac:dyDescent="0.15"/>
    <row r="63" spans="28:34" x14ac:dyDescent="0.15">
      <c r="AH63" s="259"/>
    </row>
    <row r="64" spans="28:34" x14ac:dyDescent="0.15">
      <c r="AG64" s="259"/>
      <c r="AH64" s="259"/>
    </row>
    <row r="65" spans="28:34" x14ac:dyDescent="0.15"/>
    <row r="66" spans="28:34" x14ac:dyDescent="0.15"/>
    <row r="67" spans="28:34" x14ac:dyDescent="0.15"/>
    <row r="68" spans="28:34" x14ac:dyDescent="0.15">
      <c r="AB68" s="259"/>
      <c r="AC68" s="259"/>
      <c r="AD68" s="259"/>
      <c r="AE68" s="259"/>
      <c r="AF68" s="259"/>
      <c r="AG68" s="259"/>
      <c r="AH68" s="259"/>
    </row>
    <row r="69" spans="28:34" x14ac:dyDescent="0.15">
      <c r="AF69" s="259"/>
      <c r="AG69" s="259"/>
      <c r="AH69" s="259"/>
    </row>
    <row r="70" spans="28:34" x14ac:dyDescent="0.15"/>
    <row r="71" spans="28:34" x14ac:dyDescent="0.15"/>
    <row r="72" spans="28:34" x14ac:dyDescent="0.15"/>
    <row r="73" spans="28:34" x14ac:dyDescent="0.15"/>
    <row r="74" spans="28:34" x14ac:dyDescent="0.15"/>
    <row r="75" spans="28:34" x14ac:dyDescent="0.15">
      <c r="AH75" s="259"/>
    </row>
    <row r="76" spans="28:34" x14ac:dyDescent="0.15">
      <c r="AF76" s="259"/>
      <c r="AG76" s="259"/>
      <c r="AH76" s="259"/>
    </row>
    <row r="77" spans="28:34" x14ac:dyDescent="0.15">
      <c r="AG77" s="259"/>
      <c r="AH77" s="259"/>
    </row>
    <row r="78" spans="28:34" x14ac:dyDescent="0.15"/>
    <row r="79" spans="28:34" x14ac:dyDescent="0.15"/>
    <row r="80" spans="28:34" x14ac:dyDescent="0.15"/>
    <row r="81" spans="25:34" x14ac:dyDescent="0.15"/>
    <row r="82" spans="25:34" x14ac:dyDescent="0.15">
      <c r="Y82" s="259"/>
    </row>
    <row r="83" spans="25:34" x14ac:dyDescent="0.15">
      <c r="Y83" s="259"/>
      <c r="Z83" s="259"/>
      <c r="AA83" s="259"/>
      <c r="AB83" s="259"/>
      <c r="AC83" s="259"/>
      <c r="AD83" s="259"/>
      <c r="AE83" s="259"/>
      <c r="AF83" s="259"/>
      <c r="AG83" s="259"/>
      <c r="AH83" s="259"/>
    </row>
    <row r="84" spans="25:34" x14ac:dyDescent="0.15"/>
    <row r="85" spans="25:34" x14ac:dyDescent="0.15"/>
    <row r="86" spans="25:34" x14ac:dyDescent="0.15"/>
    <row r="87" spans="25:34" x14ac:dyDescent="0.15"/>
    <row r="88" spans="25:34" x14ac:dyDescent="0.15">
      <c r="AH88" s="259"/>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59"/>
      <c r="AG94" s="259"/>
      <c r="AH94" s="259"/>
    </row>
    <row r="95" spans="25:34" ht="13.5" customHeight="1" x14ac:dyDescent="0.15">
      <c r="AH95" s="259"/>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59"/>
    </row>
    <row r="102" spans="33:34" ht="13.5" customHeight="1" x14ac:dyDescent="0.15"/>
    <row r="103" spans="33:34" ht="13.5" customHeight="1" x14ac:dyDescent="0.15"/>
    <row r="104" spans="33:34" ht="13.5" customHeight="1" x14ac:dyDescent="0.15">
      <c r="AG104" s="259"/>
      <c r="AH104" s="259"/>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59"/>
    </row>
    <row r="117" spans="34:122" ht="13.5" customHeight="1" x14ac:dyDescent="0.15"/>
    <row r="118" spans="34:122" ht="13.5" customHeight="1" x14ac:dyDescent="0.15"/>
    <row r="119" spans="34:122" ht="13.5" customHeight="1" x14ac:dyDescent="0.15"/>
    <row r="120" spans="34:122" ht="13.5" customHeight="1" x14ac:dyDescent="0.15">
      <c r="AH120" s="259"/>
    </row>
    <row r="121" spans="34:122" ht="13.5" customHeight="1" x14ac:dyDescent="0.15">
      <c r="AH121" s="259"/>
    </row>
    <row r="122" spans="34:122" ht="13.5" customHeight="1" x14ac:dyDescent="0.15"/>
    <row r="123" spans="34:122" ht="13.5" customHeight="1" x14ac:dyDescent="0.15"/>
    <row r="124" spans="34:122" ht="13.5" customHeight="1" x14ac:dyDescent="0.15"/>
    <row r="125" spans="34:122" ht="13.5" customHeight="1" x14ac:dyDescent="0.15">
      <c r="DR125" s="259" t="s">
        <v>477</v>
      </c>
    </row>
  </sheetData>
  <sheetProtection algorithmName="SHA-512" hashValue="gq3gN7F1wXVOBw6DZ0TOZLAAxdTHyu7EYnz1nBZ5AsI+PIA/RDnuSTV2zxImtiG2vRQWCafET7yR22uEw6BP+A==" saltValue="jn8oRU6Y5GKkgtU1HCrsb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44" customWidth="1"/>
    <col min="2" max="8" width="13.375" style="144" customWidth="1"/>
    <col min="9" max="16384" width="11.125" style="144"/>
  </cols>
  <sheetData>
    <row r="1" spans="1:8" x14ac:dyDescent="0.15">
      <c r="A1" s="138"/>
      <c r="B1" s="139"/>
      <c r="C1" s="140"/>
      <c r="D1" s="141"/>
      <c r="E1" s="142"/>
      <c r="F1" s="142"/>
      <c r="G1" s="142"/>
      <c r="H1" s="143"/>
    </row>
    <row r="2" spans="1:8" x14ac:dyDescent="0.15">
      <c r="A2" s="145"/>
      <c r="B2" s="146"/>
      <c r="C2" s="147"/>
      <c r="D2" s="148" t="s">
        <v>50</v>
      </c>
      <c r="E2" s="149"/>
      <c r="F2" s="150" t="s">
        <v>526</v>
      </c>
      <c r="G2" s="151"/>
      <c r="H2" s="152"/>
    </row>
    <row r="3" spans="1:8" x14ac:dyDescent="0.15">
      <c r="A3" s="148" t="s">
        <v>519</v>
      </c>
      <c r="B3" s="153"/>
      <c r="C3" s="154"/>
      <c r="D3" s="155">
        <v>383305</v>
      </c>
      <c r="E3" s="156"/>
      <c r="F3" s="157">
        <v>268375</v>
      </c>
      <c r="G3" s="158"/>
      <c r="H3" s="159"/>
    </row>
    <row r="4" spans="1:8" x14ac:dyDescent="0.15">
      <c r="A4" s="160"/>
      <c r="B4" s="161"/>
      <c r="C4" s="162"/>
      <c r="D4" s="163">
        <v>218456</v>
      </c>
      <c r="E4" s="164"/>
      <c r="F4" s="165">
        <v>119602</v>
      </c>
      <c r="G4" s="166"/>
      <c r="H4" s="167"/>
    </row>
    <row r="5" spans="1:8" x14ac:dyDescent="0.15">
      <c r="A5" s="148" t="s">
        <v>521</v>
      </c>
      <c r="B5" s="153"/>
      <c r="C5" s="154"/>
      <c r="D5" s="155">
        <v>259487</v>
      </c>
      <c r="E5" s="156"/>
      <c r="F5" s="157">
        <v>301035</v>
      </c>
      <c r="G5" s="158"/>
      <c r="H5" s="159"/>
    </row>
    <row r="6" spans="1:8" x14ac:dyDescent="0.15">
      <c r="A6" s="160"/>
      <c r="B6" s="161"/>
      <c r="C6" s="162"/>
      <c r="D6" s="163">
        <v>136444</v>
      </c>
      <c r="E6" s="164"/>
      <c r="F6" s="165">
        <v>154376</v>
      </c>
      <c r="G6" s="166"/>
      <c r="H6" s="167"/>
    </row>
    <row r="7" spans="1:8" x14ac:dyDescent="0.15">
      <c r="A7" s="148" t="s">
        <v>522</v>
      </c>
      <c r="B7" s="153"/>
      <c r="C7" s="154"/>
      <c r="D7" s="155">
        <v>180219</v>
      </c>
      <c r="E7" s="156"/>
      <c r="F7" s="157">
        <v>277467</v>
      </c>
      <c r="G7" s="158"/>
      <c r="H7" s="159"/>
    </row>
    <row r="8" spans="1:8" x14ac:dyDescent="0.15">
      <c r="A8" s="160"/>
      <c r="B8" s="161"/>
      <c r="C8" s="162"/>
      <c r="D8" s="163">
        <v>79960</v>
      </c>
      <c r="E8" s="164"/>
      <c r="F8" s="165">
        <v>128378</v>
      </c>
      <c r="G8" s="166"/>
      <c r="H8" s="167"/>
    </row>
    <row r="9" spans="1:8" x14ac:dyDescent="0.15">
      <c r="A9" s="148" t="s">
        <v>523</v>
      </c>
      <c r="B9" s="153"/>
      <c r="C9" s="154"/>
      <c r="D9" s="155">
        <v>243189</v>
      </c>
      <c r="E9" s="156"/>
      <c r="F9" s="157">
        <v>282256</v>
      </c>
      <c r="G9" s="158"/>
      <c r="H9" s="159"/>
    </row>
    <row r="10" spans="1:8" x14ac:dyDescent="0.15">
      <c r="A10" s="160"/>
      <c r="B10" s="161"/>
      <c r="C10" s="162"/>
      <c r="D10" s="163">
        <v>141049</v>
      </c>
      <c r="E10" s="164"/>
      <c r="F10" s="165">
        <v>145453</v>
      </c>
      <c r="G10" s="166"/>
      <c r="H10" s="167"/>
    </row>
    <row r="11" spans="1:8" x14ac:dyDescent="0.15">
      <c r="A11" s="148" t="s">
        <v>524</v>
      </c>
      <c r="B11" s="153"/>
      <c r="C11" s="154"/>
      <c r="D11" s="155">
        <v>1018319</v>
      </c>
      <c r="E11" s="156"/>
      <c r="F11" s="157">
        <v>295341</v>
      </c>
      <c r="G11" s="158"/>
      <c r="H11" s="159"/>
    </row>
    <row r="12" spans="1:8" x14ac:dyDescent="0.15">
      <c r="A12" s="160"/>
      <c r="B12" s="161"/>
      <c r="C12" s="168"/>
      <c r="D12" s="163">
        <v>940042</v>
      </c>
      <c r="E12" s="164"/>
      <c r="F12" s="165">
        <v>137402</v>
      </c>
      <c r="G12" s="166"/>
      <c r="H12" s="167"/>
    </row>
    <row r="13" spans="1:8" x14ac:dyDescent="0.15">
      <c r="A13" s="148"/>
      <c r="B13" s="153"/>
      <c r="C13" s="169"/>
      <c r="D13" s="170">
        <v>416904</v>
      </c>
      <c r="E13" s="171"/>
      <c r="F13" s="172">
        <v>284895</v>
      </c>
      <c r="G13" s="173"/>
      <c r="H13" s="159"/>
    </row>
    <row r="14" spans="1:8" x14ac:dyDescent="0.15">
      <c r="A14" s="160"/>
      <c r="B14" s="161"/>
      <c r="C14" s="162"/>
      <c r="D14" s="163">
        <v>303190</v>
      </c>
      <c r="E14" s="164"/>
      <c r="F14" s="165">
        <v>137042</v>
      </c>
      <c r="G14" s="166"/>
      <c r="H14" s="167"/>
    </row>
    <row r="17" spans="1:11" x14ac:dyDescent="0.15">
      <c r="A17" s="144" t="s">
        <v>51</v>
      </c>
    </row>
    <row r="18" spans="1:11" x14ac:dyDescent="0.15">
      <c r="A18" s="174"/>
      <c r="B18" s="174" t="str">
        <f>実質収支比率等に係る経年分析!F$46</f>
        <v>R01</v>
      </c>
      <c r="C18" s="174" t="str">
        <f>実質収支比率等に係る経年分析!G$46</f>
        <v>R02</v>
      </c>
      <c r="D18" s="174" t="str">
        <f>実質収支比率等に係る経年分析!H$46</f>
        <v>R03</v>
      </c>
      <c r="E18" s="174" t="str">
        <f>実質収支比率等に係る経年分析!I$46</f>
        <v>R04</v>
      </c>
      <c r="F18" s="174" t="str">
        <f>実質収支比率等に係る経年分析!J$46</f>
        <v>R05</v>
      </c>
    </row>
    <row r="19" spans="1:11" x14ac:dyDescent="0.15">
      <c r="A19" s="174" t="s">
        <v>52</v>
      </c>
      <c r="B19" s="174">
        <f>ROUND(VALUE(SUBSTITUTE(実質収支比率等に係る経年分析!F$48,"▲","-")),2)</f>
        <v>1.06</v>
      </c>
      <c r="C19" s="174">
        <f>ROUND(VALUE(SUBSTITUTE(実質収支比率等に係る経年分析!G$48,"▲","-")),2)</f>
        <v>1.34</v>
      </c>
      <c r="D19" s="174">
        <f>ROUND(VALUE(SUBSTITUTE(実質収支比率等に係る経年分析!H$48,"▲","-")),2)</f>
        <v>4.28</v>
      </c>
      <c r="E19" s="174">
        <f>ROUND(VALUE(SUBSTITUTE(実質収支比率等に係る経年分析!I$48,"▲","-")),2)</f>
        <v>4.71</v>
      </c>
      <c r="F19" s="174">
        <f>ROUND(VALUE(SUBSTITUTE(実質収支比率等に係る経年分析!J$48,"▲","-")),2)</f>
        <v>5.01</v>
      </c>
    </row>
    <row r="20" spans="1:11" x14ac:dyDescent="0.15">
      <c r="A20" s="174" t="s">
        <v>53</v>
      </c>
      <c r="B20" s="174">
        <f>ROUND(VALUE(SUBSTITUTE(実質収支比率等に係る経年分析!F$47,"▲","-")),2)</f>
        <v>44.37</v>
      </c>
      <c r="C20" s="174">
        <f>ROUND(VALUE(SUBSTITUTE(実質収支比率等に係る経年分析!G$47,"▲","-")),2)</f>
        <v>43.38</v>
      </c>
      <c r="D20" s="174">
        <f>ROUND(VALUE(SUBSTITUTE(実質収支比率等に係る経年分析!H$47,"▲","-")),2)</f>
        <v>41.65</v>
      </c>
      <c r="E20" s="174">
        <f>ROUND(VALUE(SUBSTITUTE(実質収支比率等に係る経年分析!I$47,"▲","-")),2)</f>
        <v>42.19</v>
      </c>
      <c r="F20" s="174">
        <f>ROUND(VALUE(SUBSTITUTE(実質収支比率等に係る経年分析!J$47,"▲","-")),2)</f>
        <v>46.96</v>
      </c>
    </row>
    <row r="21" spans="1:11" x14ac:dyDescent="0.15">
      <c r="A21" s="174" t="s">
        <v>54</v>
      </c>
      <c r="B21" s="174">
        <f>IF(ISNUMBER(VALUE(SUBSTITUTE(実質収支比率等に係る経年分析!F$49,"▲","-"))),ROUND(VALUE(SUBSTITUTE(実質収支比率等に係る経年分析!F$49,"▲","-")),2),NA())</f>
        <v>-6.13</v>
      </c>
      <c r="C21" s="174">
        <f>IF(ISNUMBER(VALUE(SUBSTITUTE(実質収支比率等に係る経年分析!G$49,"▲","-"))),ROUND(VALUE(SUBSTITUTE(実質収支比率等に係る経年分析!G$49,"▲","-")),2),NA())</f>
        <v>0.63</v>
      </c>
      <c r="D21" s="174">
        <f>IF(ISNUMBER(VALUE(SUBSTITUTE(実質収支比率等に係る経年分析!H$49,"▲","-"))),ROUND(VALUE(SUBSTITUTE(実質収支比率等に係る経年分析!H$49,"▲","-")),2),NA())</f>
        <v>7.16</v>
      </c>
      <c r="E21" s="174">
        <f>IF(ISNUMBER(VALUE(SUBSTITUTE(実質収支比率等に係る経年分析!I$49,"▲","-"))),ROUND(VALUE(SUBSTITUTE(実質収支比率等に係る経年分析!I$49,"▲","-")),2),NA())</f>
        <v>0.84</v>
      </c>
      <c r="F21" s="174">
        <f>IF(ISNUMBER(VALUE(SUBSTITUTE(実質収支比率等に係る経年分析!J$49,"▲","-"))),ROUND(VALUE(SUBSTITUTE(実質収支比率等に係る経年分析!J$49,"▲","-")),2),NA())</f>
        <v>5.29</v>
      </c>
    </row>
    <row r="24" spans="1:11" x14ac:dyDescent="0.15">
      <c r="A24" s="144" t="s">
        <v>55</v>
      </c>
    </row>
    <row r="25" spans="1:11" x14ac:dyDescent="0.15">
      <c r="A25" s="175"/>
      <c r="B25" s="175" t="str">
        <f>連結実質赤字比率に係る赤字・黒字の構成分析!F$33</f>
        <v>R01</v>
      </c>
      <c r="C25" s="175"/>
      <c r="D25" s="175" t="str">
        <f>連結実質赤字比率に係る赤字・黒字の構成分析!G$33</f>
        <v>R02</v>
      </c>
      <c r="E25" s="175"/>
      <c r="F25" s="175" t="str">
        <f>連結実質赤字比率に係る赤字・黒字の構成分析!H$33</f>
        <v>R03</v>
      </c>
      <c r="G25" s="175"/>
      <c r="H25" s="175" t="str">
        <f>連結実質赤字比率に係る赤字・黒字の構成分析!I$33</f>
        <v>R04</v>
      </c>
      <c r="I25" s="175"/>
      <c r="J25" s="175" t="str">
        <f>連結実質赤字比率に係る赤字・黒字の構成分析!J$33</f>
        <v>R05</v>
      </c>
      <c r="K25" s="175"/>
    </row>
    <row r="26" spans="1:11" x14ac:dyDescent="0.15">
      <c r="A26" s="175"/>
      <c r="B26" s="175" t="s">
        <v>56</v>
      </c>
      <c r="C26" s="175" t="s">
        <v>57</v>
      </c>
      <c r="D26" s="175" t="s">
        <v>56</v>
      </c>
      <c r="E26" s="175" t="s">
        <v>57</v>
      </c>
      <c r="F26" s="175" t="s">
        <v>56</v>
      </c>
      <c r="G26" s="175" t="s">
        <v>57</v>
      </c>
      <c r="H26" s="175" t="s">
        <v>56</v>
      </c>
      <c r="I26" s="175" t="s">
        <v>57</v>
      </c>
      <c r="J26" s="175" t="s">
        <v>56</v>
      </c>
      <c r="K26" s="175" t="s">
        <v>57</v>
      </c>
    </row>
    <row r="27" spans="1:11" x14ac:dyDescent="0.15">
      <c r="A27" s="175" t="str">
        <f>IF(連結実質赤字比率に係る赤字・黒字の構成分析!C$43="",NA(),連結実質赤字比率に係る赤字・黒字の構成分析!C$43)</f>
        <v>その他会計（黒字）</v>
      </c>
      <c r="B27" s="175" t="e">
        <f>IF(ROUND(VALUE(SUBSTITUTE(連結実質赤字比率に係る赤字・黒字の構成分析!F$43,"▲", "-")), 2) &lt; 0, ABS(ROUND(VALUE(SUBSTITUTE(連結実質赤字比率に係る赤字・黒字の構成分析!F$43,"▲", "-")), 2)), NA())</f>
        <v>#VALUE!</v>
      </c>
      <c r="C27" s="175" t="e">
        <f>IF(ROUND(VALUE(SUBSTITUTE(連結実質赤字比率に係る赤字・黒字の構成分析!F$43,"▲", "-")), 2) &gt;= 0, ABS(ROUND(VALUE(SUBSTITUTE(連結実質赤字比率に係る赤字・黒字の構成分析!F$43,"▲", "-")), 2)), NA())</f>
        <v>#VALUE!</v>
      </c>
      <c r="D27" s="175" t="e">
        <f>IF(ROUND(VALUE(SUBSTITUTE(連結実質赤字比率に係る赤字・黒字の構成分析!G$43,"▲", "-")), 2) &lt; 0, ABS(ROUND(VALUE(SUBSTITUTE(連結実質赤字比率に係る赤字・黒字の構成分析!G$43,"▲", "-")), 2)), NA())</f>
        <v>#VALUE!</v>
      </c>
      <c r="E27" s="175" t="e">
        <f>IF(ROUND(VALUE(SUBSTITUTE(連結実質赤字比率に係る赤字・黒字の構成分析!G$43,"▲", "-")), 2) &gt;= 0, ABS(ROUND(VALUE(SUBSTITUTE(連結実質赤字比率に係る赤字・黒字の構成分析!G$43,"▲", "-")), 2)), NA())</f>
        <v>#VALUE!</v>
      </c>
      <c r="F27" s="175" t="e">
        <f>IF(ROUND(VALUE(SUBSTITUTE(連結実質赤字比率に係る赤字・黒字の構成分析!H$43,"▲", "-")), 2) &lt; 0, ABS(ROUND(VALUE(SUBSTITUTE(連結実質赤字比率に係る赤字・黒字の構成分析!H$43,"▲", "-")), 2)), NA())</f>
        <v>#VALUE!</v>
      </c>
      <c r="G27" s="175" t="e">
        <f>IF(ROUND(VALUE(SUBSTITUTE(連結実質赤字比率に係る赤字・黒字の構成分析!H$43,"▲", "-")), 2) &gt;= 0, ABS(ROUND(VALUE(SUBSTITUTE(連結実質赤字比率に係る赤字・黒字の構成分析!H$43,"▲", "-")), 2)), NA())</f>
        <v>#VALUE!</v>
      </c>
      <c r="H27" s="175" t="e">
        <f>IF(ROUND(VALUE(SUBSTITUTE(連結実質赤字比率に係る赤字・黒字の構成分析!I$43,"▲", "-")), 2) &lt; 0, ABS(ROUND(VALUE(SUBSTITUTE(連結実質赤字比率に係る赤字・黒字の構成分析!I$43,"▲", "-")), 2)), NA())</f>
        <v>#VALUE!</v>
      </c>
      <c r="I27" s="175" t="e">
        <f>IF(ROUND(VALUE(SUBSTITUTE(連結実質赤字比率に係る赤字・黒字の構成分析!I$43,"▲", "-")), 2) &gt;= 0, ABS(ROUND(VALUE(SUBSTITUTE(連結実質赤字比率に係る赤字・黒字の構成分析!I$43,"▲", "-")), 2)), NA())</f>
        <v>#VALUE!</v>
      </c>
      <c r="J27" s="175" t="e">
        <f>IF(ROUND(VALUE(SUBSTITUTE(連結実質赤字比率に係る赤字・黒字の構成分析!J$43,"▲", "-")), 2) &lt; 0, ABS(ROUND(VALUE(SUBSTITUTE(連結実質赤字比率に係る赤字・黒字の構成分析!J$43,"▲", "-")), 2)), NA())</f>
        <v>#VALUE!</v>
      </c>
      <c r="K27" s="175" t="e">
        <f>IF(ROUND(VALUE(SUBSTITUTE(連結実質赤字比率に係る赤字・黒字の構成分析!J$43,"▲", "-")), 2) &gt;= 0, ABS(ROUND(VALUE(SUBSTITUTE(連結実質赤字比率に係る赤字・黒字の構成分析!J$43,"▲", "-")), 2)), NA())</f>
        <v>#VALUE!</v>
      </c>
    </row>
    <row r="28" spans="1:11" x14ac:dyDescent="0.15">
      <c r="A28" s="175" t="str">
        <f>IF(連結実質赤字比率に係る赤字・黒字の構成分析!C$42="",NA(),連結実質赤字比率に係る赤字・黒字の構成分析!C$42)</f>
        <v>その他会計（赤字）</v>
      </c>
      <c r="B28" s="175" t="e">
        <f>IF(ROUND(VALUE(SUBSTITUTE(連結実質赤字比率に係る赤字・黒字の構成分析!F$42,"▲", "-")), 2) &lt; 0, ABS(ROUND(VALUE(SUBSTITUTE(連結実質赤字比率に係る赤字・黒字の構成分析!F$42,"▲", "-")), 2)), NA())</f>
        <v>#VALUE!</v>
      </c>
      <c r="C28" s="175" t="e">
        <f>IF(ROUND(VALUE(SUBSTITUTE(連結実質赤字比率に係る赤字・黒字の構成分析!F$42,"▲", "-")), 2) &gt;= 0, ABS(ROUND(VALUE(SUBSTITUTE(連結実質赤字比率に係る赤字・黒字の構成分析!F$42,"▲", "-")), 2)), NA())</f>
        <v>#VALUE!</v>
      </c>
      <c r="D28" s="175" t="e">
        <f>IF(ROUND(VALUE(SUBSTITUTE(連結実質赤字比率に係る赤字・黒字の構成分析!G$42,"▲", "-")), 2) &lt; 0, ABS(ROUND(VALUE(SUBSTITUTE(連結実質赤字比率に係る赤字・黒字の構成分析!G$42,"▲", "-")), 2)), NA())</f>
        <v>#VALUE!</v>
      </c>
      <c r="E28" s="175" t="e">
        <f>IF(ROUND(VALUE(SUBSTITUTE(連結実質赤字比率に係る赤字・黒字の構成分析!G$42,"▲", "-")), 2) &gt;= 0, ABS(ROUND(VALUE(SUBSTITUTE(連結実質赤字比率に係る赤字・黒字の構成分析!G$42,"▲", "-")), 2)), NA())</f>
        <v>#VALUE!</v>
      </c>
      <c r="F28" s="175" t="e">
        <f>IF(ROUND(VALUE(SUBSTITUTE(連結実質赤字比率に係る赤字・黒字の構成分析!H$42,"▲", "-")), 2) &lt; 0, ABS(ROUND(VALUE(SUBSTITUTE(連結実質赤字比率に係る赤字・黒字の構成分析!H$42,"▲", "-")), 2)), NA())</f>
        <v>#VALUE!</v>
      </c>
      <c r="G28" s="175" t="e">
        <f>IF(ROUND(VALUE(SUBSTITUTE(連結実質赤字比率に係る赤字・黒字の構成分析!H$42,"▲", "-")), 2) &gt;= 0, ABS(ROUND(VALUE(SUBSTITUTE(連結実質赤字比率に係る赤字・黒字の構成分析!H$42,"▲", "-")), 2)), NA())</f>
        <v>#VALUE!</v>
      </c>
      <c r="H28" s="175" t="e">
        <f>IF(ROUND(VALUE(SUBSTITUTE(連結実質赤字比率に係る赤字・黒字の構成分析!I$42,"▲", "-")), 2) &lt; 0, ABS(ROUND(VALUE(SUBSTITUTE(連結実質赤字比率に係る赤字・黒字の構成分析!I$42,"▲", "-")), 2)), NA())</f>
        <v>#VALUE!</v>
      </c>
      <c r="I28" s="175" t="e">
        <f>IF(ROUND(VALUE(SUBSTITUTE(連結実質赤字比率に係る赤字・黒字の構成分析!I$42,"▲", "-")), 2) &gt;= 0, ABS(ROUND(VALUE(SUBSTITUTE(連結実質赤字比率に係る赤字・黒字の構成分析!I$42,"▲", "-")), 2)), NA())</f>
        <v>#VALUE!</v>
      </c>
      <c r="J28" s="175" t="e">
        <f>IF(ROUND(VALUE(SUBSTITUTE(連結実質赤字比率に係る赤字・黒字の構成分析!J$42,"▲", "-")), 2) &lt; 0, ABS(ROUND(VALUE(SUBSTITUTE(連結実質赤字比率に係る赤字・黒字の構成分析!J$42,"▲", "-")), 2)), NA())</f>
        <v>#VALUE!</v>
      </c>
      <c r="K28" s="175" t="e">
        <f>IF(ROUND(VALUE(SUBSTITUTE(連結実質赤字比率に係る赤字・黒字の構成分析!J$42,"▲", "-")), 2) &gt;= 0, ABS(ROUND(VALUE(SUBSTITUTE(連結実質赤字比率に係る赤字・黒字の構成分析!J$42,"▲", "-")), 2)), NA())</f>
        <v>#VALUE!</v>
      </c>
    </row>
    <row r="29" spans="1:11" x14ac:dyDescent="0.15">
      <c r="A29" s="175" t="e">
        <f>IF(連結実質赤字比率に係る赤字・黒字の構成分析!C$41="",NA(),連結実質赤字比率に係る赤字・黒字の構成分析!C$41)</f>
        <v>#N/A</v>
      </c>
      <c r="B29" s="175" t="e">
        <f>IF(ROUND(VALUE(SUBSTITUTE(連結実質赤字比率に係る赤字・黒字の構成分析!F$41,"▲", "-")), 2) &lt; 0, ABS(ROUND(VALUE(SUBSTITUTE(連結実質赤字比率に係る赤字・黒字の構成分析!F$41,"▲", "-")), 2)), NA())</f>
        <v>#VALUE!</v>
      </c>
      <c r="C29" s="175" t="e">
        <f>IF(ROUND(VALUE(SUBSTITUTE(連結実質赤字比率に係る赤字・黒字の構成分析!F$41,"▲", "-")), 2) &gt;= 0, ABS(ROUND(VALUE(SUBSTITUTE(連結実質赤字比率に係る赤字・黒字の構成分析!F$41,"▲", "-")), 2)), NA())</f>
        <v>#VALUE!</v>
      </c>
      <c r="D29" s="175" t="e">
        <f>IF(ROUND(VALUE(SUBSTITUTE(連結実質赤字比率に係る赤字・黒字の構成分析!G$41,"▲", "-")), 2) &lt; 0, ABS(ROUND(VALUE(SUBSTITUTE(連結実質赤字比率に係る赤字・黒字の構成分析!G$41,"▲", "-")), 2)), NA())</f>
        <v>#VALUE!</v>
      </c>
      <c r="E29" s="175" t="e">
        <f>IF(ROUND(VALUE(SUBSTITUTE(連結実質赤字比率に係る赤字・黒字の構成分析!G$41,"▲", "-")), 2) &gt;= 0, ABS(ROUND(VALUE(SUBSTITUTE(連結実質赤字比率に係る赤字・黒字の構成分析!G$41,"▲", "-")), 2)), NA())</f>
        <v>#VALUE!</v>
      </c>
      <c r="F29" s="175" t="e">
        <f>IF(ROUND(VALUE(SUBSTITUTE(連結実質赤字比率に係る赤字・黒字の構成分析!H$41,"▲", "-")), 2) &lt; 0, ABS(ROUND(VALUE(SUBSTITUTE(連結実質赤字比率に係る赤字・黒字の構成分析!H$41,"▲", "-")), 2)), NA())</f>
        <v>#VALUE!</v>
      </c>
      <c r="G29" s="175" t="e">
        <f>IF(ROUND(VALUE(SUBSTITUTE(連結実質赤字比率に係る赤字・黒字の構成分析!H$41,"▲", "-")), 2) &gt;= 0, ABS(ROUND(VALUE(SUBSTITUTE(連結実質赤字比率に係る赤字・黒字の構成分析!H$41,"▲", "-")), 2)), NA())</f>
        <v>#VALUE!</v>
      </c>
      <c r="H29" s="175" t="e">
        <f>IF(ROUND(VALUE(SUBSTITUTE(連結実質赤字比率に係る赤字・黒字の構成分析!I$41,"▲", "-")), 2) &lt; 0, ABS(ROUND(VALUE(SUBSTITUTE(連結実質赤字比率に係る赤字・黒字の構成分析!I$41,"▲", "-")), 2)), NA())</f>
        <v>#VALUE!</v>
      </c>
      <c r="I29" s="175" t="e">
        <f>IF(ROUND(VALUE(SUBSTITUTE(連結実質赤字比率に係る赤字・黒字の構成分析!I$41,"▲", "-")), 2) &gt;= 0, ABS(ROUND(VALUE(SUBSTITUTE(連結実質赤字比率に係る赤字・黒字の構成分析!I$41,"▲", "-")), 2)), NA())</f>
        <v>#VALUE!</v>
      </c>
      <c r="J29" s="175" t="e">
        <f>IF(ROUND(VALUE(SUBSTITUTE(連結実質赤字比率に係る赤字・黒字の構成分析!J$41,"▲", "-")), 2) &lt; 0, ABS(ROUND(VALUE(SUBSTITUTE(連結実質赤字比率に係る赤字・黒字の構成分析!J$41,"▲", "-")), 2)), NA())</f>
        <v>#VALUE!</v>
      </c>
      <c r="K29" s="175" t="e">
        <f>IF(ROUND(VALUE(SUBSTITUTE(連結実質赤字比率に係る赤字・黒字の構成分析!J$41,"▲", "-")), 2) &gt;= 0, ABS(ROUND(VALUE(SUBSTITUTE(連結実質赤字比率に係る赤字・黒字の構成分析!J$41,"▲", "-")), 2)), NA())</f>
        <v>#VALUE!</v>
      </c>
    </row>
    <row r="30" spans="1:11" x14ac:dyDescent="0.15">
      <c r="A30" s="175" t="str">
        <f>IF(連結実質赤字比率に係る赤字・黒字の構成分析!C$40="",NA(),連結実質赤字比率に係る赤字・黒字の構成分析!C$40)</f>
        <v>遠別町後期高齢者医療特別会計</v>
      </c>
      <c r="B30" s="175" t="e">
        <f>IF(ROUND(VALUE(SUBSTITUTE(連結実質赤字比率に係る赤字・黒字の構成分析!F$40,"▲", "-")), 2) &lt; 0, ABS(ROUND(VALUE(SUBSTITUTE(連結実質赤字比率に係る赤字・黒字の構成分析!F$40,"▲", "-")), 2)), NA())</f>
        <v>#N/A</v>
      </c>
      <c r="C30" s="175">
        <f>IF(ROUND(VALUE(SUBSTITUTE(連結実質赤字比率に係る赤字・黒字の構成分析!F$40,"▲", "-")), 2) &gt;= 0, ABS(ROUND(VALUE(SUBSTITUTE(連結実質赤字比率に係る赤字・黒字の構成分析!F$40,"▲", "-")), 2)), NA())</f>
        <v>0</v>
      </c>
      <c r="D30" s="175" t="e">
        <f>IF(ROUND(VALUE(SUBSTITUTE(連結実質赤字比率に係る赤字・黒字の構成分析!G$40,"▲", "-")), 2) &lt; 0, ABS(ROUND(VALUE(SUBSTITUTE(連結実質赤字比率に係る赤字・黒字の構成分析!G$40,"▲", "-")), 2)), NA())</f>
        <v>#N/A</v>
      </c>
      <c r="E30" s="175">
        <f>IF(ROUND(VALUE(SUBSTITUTE(連結実質赤字比率に係る赤字・黒字の構成分析!G$40,"▲", "-")), 2) &gt;= 0, ABS(ROUND(VALUE(SUBSTITUTE(連結実質赤字比率に係る赤字・黒字の構成分析!G$40,"▲", "-")), 2)), NA())</f>
        <v>0</v>
      </c>
      <c r="F30" s="175" t="e">
        <f>IF(ROUND(VALUE(SUBSTITUTE(連結実質赤字比率に係る赤字・黒字の構成分析!H$40,"▲", "-")), 2) &lt; 0, ABS(ROUND(VALUE(SUBSTITUTE(連結実質赤字比率に係る赤字・黒字の構成分析!H$40,"▲", "-")), 2)), NA())</f>
        <v>#N/A</v>
      </c>
      <c r="G30" s="175">
        <f>IF(ROUND(VALUE(SUBSTITUTE(連結実質赤字比率に係る赤字・黒字の構成分析!H$40,"▲", "-")), 2) &gt;= 0, ABS(ROUND(VALUE(SUBSTITUTE(連結実質赤字比率に係る赤字・黒字の構成分析!H$40,"▲", "-")), 2)), NA())</f>
        <v>0</v>
      </c>
      <c r="H30" s="175" t="e">
        <f>IF(ROUND(VALUE(SUBSTITUTE(連結実質赤字比率に係る赤字・黒字の構成分析!I$40,"▲", "-")), 2) &lt; 0, ABS(ROUND(VALUE(SUBSTITUTE(連結実質赤字比率に係る赤字・黒字の構成分析!I$40,"▲", "-")), 2)), NA())</f>
        <v>#N/A</v>
      </c>
      <c r="I30" s="175">
        <f>IF(ROUND(VALUE(SUBSTITUTE(連結実質赤字比率に係る赤字・黒字の構成分析!I$40,"▲", "-")), 2) &gt;= 0, ABS(ROUND(VALUE(SUBSTITUTE(連結実質赤字比率に係る赤字・黒字の構成分析!I$40,"▲", "-")), 2)), NA())</f>
        <v>0</v>
      </c>
      <c r="J30" s="175" t="e">
        <f>IF(ROUND(VALUE(SUBSTITUTE(連結実質赤字比率に係る赤字・黒字の構成分析!J$40,"▲", "-")), 2) &lt; 0, ABS(ROUND(VALUE(SUBSTITUTE(連結実質赤字比率に係る赤字・黒字の構成分析!J$40,"▲", "-")), 2)), NA())</f>
        <v>#N/A</v>
      </c>
      <c r="K30" s="175">
        <f>IF(ROUND(VALUE(SUBSTITUTE(連結実質赤字比率に係る赤字・黒字の構成分析!J$40,"▲", "-")), 2) &gt;= 0, ABS(ROUND(VALUE(SUBSTITUTE(連結実質赤字比率に係る赤字・黒字の構成分析!J$40,"▲", "-")), 2)), NA())</f>
        <v>0</v>
      </c>
    </row>
    <row r="31" spans="1:11" x14ac:dyDescent="0.15">
      <c r="A31" s="175" t="str">
        <f>IF(連結実質赤字比率に係る赤字・黒字の構成分析!C$39="",NA(),連結実質赤字比率に係る赤字・黒字の構成分析!C$39)</f>
        <v>遠別町国民健康保険特別会計</v>
      </c>
      <c r="B31" s="175" t="e">
        <f>IF(ROUND(VALUE(SUBSTITUTE(連結実質赤字比率に係る赤字・黒字の構成分析!F$39,"▲", "-")), 2) &lt; 0, ABS(ROUND(VALUE(SUBSTITUTE(連結実質赤字比率に係る赤字・黒字の構成分析!F$39,"▲", "-")), 2)), NA())</f>
        <v>#N/A</v>
      </c>
      <c r="C31" s="175">
        <f>IF(ROUND(VALUE(SUBSTITUTE(連結実質赤字比率に係る赤字・黒字の構成分析!F$39,"▲", "-")), 2) &gt;= 0, ABS(ROUND(VALUE(SUBSTITUTE(連結実質赤字比率に係る赤字・黒字の構成分析!F$39,"▲", "-")), 2)), NA())</f>
        <v>0.11</v>
      </c>
      <c r="D31" s="175" t="e">
        <f>IF(ROUND(VALUE(SUBSTITUTE(連結実質赤字比率に係る赤字・黒字の構成分析!G$39,"▲", "-")), 2) &lt; 0, ABS(ROUND(VALUE(SUBSTITUTE(連結実質赤字比率に係る赤字・黒字の構成分析!G$39,"▲", "-")), 2)), NA())</f>
        <v>#N/A</v>
      </c>
      <c r="E31" s="175">
        <f>IF(ROUND(VALUE(SUBSTITUTE(連結実質赤字比率に係る赤字・黒字の構成分析!G$39,"▲", "-")), 2) &gt;= 0, ABS(ROUND(VALUE(SUBSTITUTE(連結実質赤字比率に係る赤字・黒字の構成分析!G$39,"▲", "-")), 2)), NA())</f>
        <v>0.04</v>
      </c>
      <c r="F31" s="175" t="e">
        <f>IF(ROUND(VALUE(SUBSTITUTE(連結実質赤字比率に係る赤字・黒字の構成分析!H$39,"▲", "-")), 2) &lt; 0, ABS(ROUND(VALUE(SUBSTITUTE(連結実質赤字比率に係る赤字・黒字の構成分析!H$39,"▲", "-")), 2)), NA())</f>
        <v>#N/A</v>
      </c>
      <c r="G31" s="175">
        <f>IF(ROUND(VALUE(SUBSTITUTE(連結実質赤字比率に係る赤字・黒字の構成分析!H$39,"▲", "-")), 2) &gt;= 0, ABS(ROUND(VALUE(SUBSTITUTE(連結実質赤字比率に係る赤字・黒字の構成分析!H$39,"▲", "-")), 2)), NA())</f>
        <v>0.23</v>
      </c>
      <c r="H31" s="175" t="e">
        <f>IF(ROUND(VALUE(SUBSTITUTE(連結実質赤字比率に係る赤字・黒字の構成分析!I$39,"▲", "-")), 2) &lt; 0, ABS(ROUND(VALUE(SUBSTITUTE(連結実質赤字比率に係る赤字・黒字の構成分析!I$39,"▲", "-")), 2)), NA())</f>
        <v>#N/A</v>
      </c>
      <c r="I31" s="175">
        <f>IF(ROUND(VALUE(SUBSTITUTE(連結実質赤字比率に係る赤字・黒字の構成分析!I$39,"▲", "-")), 2) &gt;= 0, ABS(ROUND(VALUE(SUBSTITUTE(連結実質赤字比率に係る赤字・黒字の構成分析!I$39,"▲", "-")), 2)), NA())</f>
        <v>0.05</v>
      </c>
      <c r="J31" s="175" t="e">
        <f>IF(ROUND(VALUE(SUBSTITUTE(連結実質赤字比率に係る赤字・黒字の構成分析!J$39,"▲", "-")), 2) &lt; 0, ABS(ROUND(VALUE(SUBSTITUTE(連結実質赤字比率に係る赤字・黒字の構成分析!J$39,"▲", "-")), 2)), NA())</f>
        <v>#N/A</v>
      </c>
      <c r="K31" s="175">
        <f>IF(ROUND(VALUE(SUBSTITUTE(連結実質赤字比率に係る赤字・黒字の構成分析!J$39,"▲", "-")), 2) &gt;= 0, ABS(ROUND(VALUE(SUBSTITUTE(連結実質赤字比率に係る赤字・黒字の構成分析!J$39,"▲", "-")), 2)), NA())</f>
        <v>0.14000000000000001</v>
      </c>
    </row>
    <row r="32" spans="1:11" x14ac:dyDescent="0.15">
      <c r="A32" s="175" t="str">
        <f>IF(連結実質赤字比率に係る赤字・黒字の構成分析!C$38="",NA(),連結実質赤字比率に係る赤字・黒字の構成分析!C$38)</f>
        <v>遠別町簡易水道特別会計</v>
      </c>
      <c r="B32" s="175" t="e">
        <f>IF(ROUND(VALUE(SUBSTITUTE(連結実質赤字比率に係る赤字・黒字の構成分析!F$38,"▲", "-")), 2) &lt; 0, ABS(ROUND(VALUE(SUBSTITUTE(連結実質赤字比率に係る赤字・黒字の構成分析!F$38,"▲", "-")), 2)), NA())</f>
        <v>#N/A</v>
      </c>
      <c r="C32" s="175">
        <f>IF(ROUND(VALUE(SUBSTITUTE(連結実質赤字比率に係る赤字・黒字の構成分析!F$38,"▲", "-")), 2) &gt;= 0, ABS(ROUND(VALUE(SUBSTITUTE(連結実質赤字比率に係る赤字・黒字の構成分析!F$38,"▲", "-")), 2)), NA())</f>
        <v>7.0000000000000007E-2</v>
      </c>
      <c r="D32" s="175" t="e">
        <f>IF(ROUND(VALUE(SUBSTITUTE(連結実質赤字比率に係る赤字・黒字の構成分析!G$38,"▲", "-")), 2) &lt; 0, ABS(ROUND(VALUE(SUBSTITUTE(連結実質赤字比率に係る赤字・黒字の構成分析!G$38,"▲", "-")), 2)), NA())</f>
        <v>#N/A</v>
      </c>
      <c r="E32" s="175">
        <f>IF(ROUND(VALUE(SUBSTITUTE(連結実質赤字比率に係る赤字・黒字の構成分析!G$38,"▲", "-")), 2) &gt;= 0, ABS(ROUND(VALUE(SUBSTITUTE(連結実質赤字比率に係る赤字・黒字の構成分析!G$38,"▲", "-")), 2)), NA())</f>
        <v>0.03</v>
      </c>
      <c r="F32" s="175" t="e">
        <f>IF(ROUND(VALUE(SUBSTITUTE(連結実質赤字比率に係る赤字・黒字の構成分析!H$38,"▲", "-")), 2) &lt; 0, ABS(ROUND(VALUE(SUBSTITUTE(連結実質赤字比率に係る赤字・黒字の構成分析!H$38,"▲", "-")), 2)), NA())</f>
        <v>#N/A</v>
      </c>
      <c r="G32" s="175">
        <f>IF(ROUND(VALUE(SUBSTITUTE(連結実質赤字比率に係る赤字・黒字の構成分析!H$38,"▲", "-")), 2) &gt;= 0, ABS(ROUND(VALUE(SUBSTITUTE(連結実質赤字比率に係る赤字・黒字の構成分析!H$38,"▲", "-")), 2)), NA())</f>
        <v>0.04</v>
      </c>
      <c r="H32" s="175" t="e">
        <f>IF(ROUND(VALUE(SUBSTITUTE(連結実質赤字比率に係る赤字・黒字の構成分析!I$38,"▲", "-")), 2) &lt; 0, ABS(ROUND(VALUE(SUBSTITUTE(連結実質赤字比率に係る赤字・黒字の構成分析!I$38,"▲", "-")), 2)), NA())</f>
        <v>#N/A</v>
      </c>
      <c r="I32" s="175">
        <f>IF(ROUND(VALUE(SUBSTITUTE(連結実質赤字比率に係る赤字・黒字の構成分析!I$38,"▲", "-")), 2) &gt;= 0, ABS(ROUND(VALUE(SUBSTITUTE(連結実質赤字比率に係る赤字・黒字の構成分析!I$38,"▲", "-")), 2)), NA())</f>
        <v>0.01</v>
      </c>
      <c r="J32" s="175" t="e">
        <f>IF(ROUND(VALUE(SUBSTITUTE(連結実質赤字比率に係る赤字・黒字の構成分析!J$38,"▲", "-")), 2) &lt; 0, ABS(ROUND(VALUE(SUBSTITUTE(連結実質赤字比率に係る赤字・黒字の構成分析!J$38,"▲", "-")), 2)), NA())</f>
        <v>#N/A</v>
      </c>
      <c r="K32" s="175">
        <f>IF(ROUND(VALUE(SUBSTITUTE(連結実質赤字比率に係る赤字・黒字の構成分析!J$38,"▲", "-")), 2) &gt;= 0, ABS(ROUND(VALUE(SUBSTITUTE(連結実質赤字比率に係る赤字・黒字の構成分析!J$38,"▲", "-")), 2)), NA())</f>
        <v>0.23</v>
      </c>
    </row>
    <row r="33" spans="1:16" x14ac:dyDescent="0.15">
      <c r="A33" s="175" t="str">
        <f>IF(連結実質赤字比率に係る赤字・黒字の構成分析!C$37="",NA(),連結実質赤字比率に係る赤字・黒字の構成分析!C$37)</f>
        <v>遠別町下水道特別会計</v>
      </c>
      <c r="B33" s="175" t="e">
        <f>IF(ROUND(VALUE(SUBSTITUTE(連結実質赤字比率に係る赤字・黒字の構成分析!F$37,"▲", "-")), 2) &lt; 0, ABS(ROUND(VALUE(SUBSTITUTE(連結実質赤字比率に係る赤字・黒字の構成分析!F$37,"▲", "-")), 2)), NA())</f>
        <v>#N/A</v>
      </c>
      <c r="C33" s="175">
        <f>IF(ROUND(VALUE(SUBSTITUTE(連結実質赤字比率に係る赤字・黒字の構成分析!F$37,"▲", "-")), 2) &gt;= 0, ABS(ROUND(VALUE(SUBSTITUTE(連結実質赤字比率に係る赤字・黒字の構成分析!F$37,"▲", "-")), 2)), NA())</f>
        <v>0.06</v>
      </c>
      <c r="D33" s="175" t="e">
        <f>IF(ROUND(VALUE(SUBSTITUTE(連結実質赤字比率に係る赤字・黒字の構成分析!G$37,"▲", "-")), 2) &lt; 0, ABS(ROUND(VALUE(SUBSTITUTE(連結実質赤字比率に係る赤字・黒字の構成分析!G$37,"▲", "-")), 2)), NA())</f>
        <v>#N/A</v>
      </c>
      <c r="E33" s="175">
        <f>IF(ROUND(VALUE(SUBSTITUTE(連結実質赤字比率に係る赤字・黒字の構成分析!G$37,"▲", "-")), 2) &gt;= 0, ABS(ROUND(VALUE(SUBSTITUTE(連結実質赤字比率に係る赤字・黒字の構成分析!G$37,"▲", "-")), 2)), NA())</f>
        <v>0.06</v>
      </c>
      <c r="F33" s="175" t="e">
        <f>IF(ROUND(VALUE(SUBSTITUTE(連結実質赤字比率に係る赤字・黒字の構成分析!H$37,"▲", "-")), 2) &lt; 0, ABS(ROUND(VALUE(SUBSTITUTE(連結実質赤字比率に係る赤字・黒字の構成分析!H$37,"▲", "-")), 2)), NA())</f>
        <v>#N/A</v>
      </c>
      <c r="G33" s="175">
        <f>IF(ROUND(VALUE(SUBSTITUTE(連結実質赤字比率に係る赤字・黒字の構成分析!H$37,"▲", "-")), 2) &gt;= 0, ABS(ROUND(VALUE(SUBSTITUTE(連結実質赤字比率に係る赤字・黒字の構成分析!H$37,"▲", "-")), 2)), NA())</f>
        <v>0.13</v>
      </c>
      <c r="H33" s="175" t="e">
        <f>IF(ROUND(VALUE(SUBSTITUTE(連結実質赤字比率に係る赤字・黒字の構成分析!I$37,"▲", "-")), 2) &lt; 0, ABS(ROUND(VALUE(SUBSTITUTE(連結実質赤字比率に係る赤字・黒字の構成分析!I$37,"▲", "-")), 2)), NA())</f>
        <v>#N/A</v>
      </c>
      <c r="I33" s="175">
        <f>IF(ROUND(VALUE(SUBSTITUTE(連結実質赤字比率に係る赤字・黒字の構成分析!I$37,"▲", "-")), 2) &gt;= 0, ABS(ROUND(VALUE(SUBSTITUTE(連結実質赤字比率に係る赤字・黒字の構成分析!I$37,"▲", "-")), 2)), NA())</f>
        <v>0.03</v>
      </c>
      <c r="J33" s="175" t="e">
        <f>IF(ROUND(VALUE(SUBSTITUTE(連結実質赤字比率に係る赤字・黒字の構成分析!J$37,"▲", "-")), 2) &lt; 0, ABS(ROUND(VALUE(SUBSTITUTE(連結実質赤字比率に係る赤字・黒字の構成分析!J$37,"▲", "-")), 2)), NA())</f>
        <v>#N/A</v>
      </c>
      <c r="K33" s="175">
        <f>IF(ROUND(VALUE(SUBSTITUTE(連結実質赤字比率に係る赤字・黒字の構成分析!J$37,"▲", "-")), 2) &gt;= 0, ABS(ROUND(VALUE(SUBSTITUTE(連結実質赤字比率に係る赤字・黒字の構成分析!J$37,"▲", "-")), 2)), NA())</f>
        <v>0.36</v>
      </c>
    </row>
    <row r="34" spans="1:16" x14ac:dyDescent="0.15">
      <c r="A34" s="175" t="str">
        <f>IF(連結実質赤字比率に係る赤字・黒字の構成分析!C$36="",NA(),連結実質赤字比率に係る赤字・黒字の構成分析!C$36)</f>
        <v>遠別町介護保険特別会計</v>
      </c>
      <c r="B34" s="175" t="e">
        <f>IF(ROUND(VALUE(SUBSTITUTE(連結実質赤字比率に係る赤字・黒字の構成分析!F$36,"▲", "-")), 2) &lt; 0, ABS(ROUND(VALUE(SUBSTITUTE(連結実質赤字比率に係る赤字・黒字の構成分析!F$36,"▲", "-")), 2)), NA())</f>
        <v>#N/A</v>
      </c>
      <c r="C34" s="175">
        <f>IF(ROUND(VALUE(SUBSTITUTE(連結実質赤字比率に係る赤字・黒字の構成分析!F$36,"▲", "-")), 2) &gt;= 0, ABS(ROUND(VALUE(SUBSTITUTE(連結実質赤字比率に係る赤字・黒字の構成分析!F$36,"▲", "-")), 2)), NA())</f>
        <v>0.01</v>
      </c>
      <c r="D34" s="175" t="e">
        <f>IF(ROUND(VALUE(SUBSTITUTE(連結実質赤字比率に係る赤字・黒字の構成分析!G$36,"▲", "-")), 2) &lt; 0, ABS(ROUND(VALUE(SUBSTITUTE(連結実質赤字比率に係る赤字・黒字の構成分析!G$36,"▲", "-")), 2)), NA())</f>
        <v>#N/A</v>
      </c>
      <c r="E34" s="175">
        <f>IF(ROUND(VALUE(SUBSTITUTE(連結実質赤字比率に係る赤字・黒字の構成分析!G$36,"▲", "-")), 2) &gt;= 0, ABS(ROUND(VALUE(SUBSTITUTE(連結実質赤字比率に係る赤字・黒字の構成分析!G$36,"▲", "-")), 2)), NA())</f>
        <v>0.46</v>
      </c>
      <c r="F34" s="175" t="e">
        <f>IF(ROUND(VALUE(SUBSTITUTE(連結実質赤字比率に係る赤字・黒字の構成分析!H$36,"▲", "-")), 2) &lt; 0, ABS(ROUND(VALUE(SUBSTITUTE(連結実質赤字比率に係る赤字・黒字の構成分析!H$36,"▲", "-")), 2)), NA())</f>
        <v>#N/A</v>
      </c>
      <c r="G34" s="175">
        <f>IF(ROUND(VALUE(SUBSTITUTE(連結実質赤字比率に係る赤字・黒字の構成分析!H$36,"▲", "-")), 2) &gt;= 0, ABS(ROUND(VALUE(SUBSTITUTE(連結実質赤字比率に係る赤字・黒字の構成分析!H$36,"▲", "-")), 2)), NA())</f>
        <v>0.68</v>
      </c>
      <c r="H34" s="175" t="e">
        <f>IF(ROUND(VALUE(SUBSTITUTE(連結実質赤字比率に係る赤字・黒字の構成分析!I$36,"▲", "-")), 2) &lt; 0, ABS(ROUND(VALUE(SUBSTITUTE(連結実質赤字比率に係る赤字・黒字の構成分析!I$36,"▲", "-")), 2)), NA())</f>
        <v>#N/A</v>
      </c>
      <c r="I34" s="175">
        <f>IF(ROUND(VALUE(SUBSTITUTE(連結実質赤字比率に係る赤字・黒字の構成分析!I$36,"▲", "-")), 2) &gt;= 0, ABS(ROUND(VALUE(SUBSTITUTE(連結実質赤字比率に係る赤字・黒字の構成分析!I$36,"▲", "-")), 2)), NA())</f>
        <v>0.76</v>
      </c>
      <c r="J34" s="175" t="e">
        <f>IF(ROUND(VALUE(SUBSTITUTE(連結実質赤字比率に係る赤字・黒字の構成分析!J$36,"▲", "-")), 2) &lt; 0, ABS(ROUND(VALUE(SUBSTITUTE(連結実質赤字比率に係る赤字・黒字の構成分析!J$36,"▲", "-")), 2)), NA())</f>
        <v>#N/A</v>
      </c>
      <c r="K34" s="175">
        <f>IF(ROUND(VALUE(SUBSTITUTE(連結実質赤字比率に係る赤字・黒字の構成分析!J$36,"▲", "-")), 2) &gt;= 0, ABS(ROUND(VALUE(SUBSTITUTE(連結実質赤字比率に係る赤字・黒字の構成分析!J$36,"▲", "-")), 2)), NA())</f>
        <v>0.9</v>
      </c>
    </row>
    <row r="35" spans="1:16" x14ac:dyDescent="0.15">
      <c r="A35" s="175" t="str">
        <f>IF(連結実質赤字比率に係る赤字・黒字の構成分析!C$35="",NA(),連結実質赤字比率に係る赤字・黒字の構成分析!C$35)</f>
        <v>一般会計</v>
      </c>
      <c r="B35" s="175" t="e">
        <f>IF(ROUND(VALUE(SUBSTITUTE(連結実質赤字比率に係る赤字・黒字の構成分析!F$35,"▲", "-")), 2) &lt; 0, ABS(ROUND(VALUE(SUBSTITUTE(連結実質赤字比率に係る赤字・黒字の構成分析!F$35,"▲", "-")), 2)), NA())</f>
        <v>#N/A</v>
      </c>
      <c r="C35" s="175">
        <f>IF(ROUND(VALUE(SUBSTITUTE(連結実質赤字比率に係る赤字・黒字の構成分析!F$35,"▲", "-")), 2) &gt;= 0, ABS(ROUND(VALUE(SUBSTITUTE(連結実質赤字比率に係る赤字・黒字の構成分析!F$35,"▲", "-")), 2)), NA())</f>
        <v>1.05</v>
      </c>
      <c r="D35" s="175" t="e">
        <f>IF(ROUND(VALUE(SUBSTITUTE(連結実質赤字比率に係る赤字・黒字の構成分析!G$35,"▲", "-")), 2) &lt; 0, ABS(ROUND(VALUE(SUBSTITUTE(連結実質赤字比率に係る赤字・黒字の構成分析!G$35,"▲", "-")), 2)), NA())</f>
        <v>#N/A</v>
      </c>
      <c r="E35" s="175">
        <f>IF(ROUND(VALUE(SUBSTITUTE(連結実質赤字比率に係る赤字・黒字の構成分析!G$35,"▲", "-")), 2) &gt;= 0, ABS(ROUND(VALUE(SUBSTITUTE(連結実質赤字比率に係る赤字・黒字の構成分析!G$35,"▲", "-")), 2)), NA())</f>
        <v>1.33</v>
      </c>
      <c r="F35" s="175" t="e">
        <f>IF(ROUND(VALUE(SUBSTITUTE(連結実質赤字比率に係る赤字・黒字の構成分析!H$35,"▲", "-")), 2) &lt; 0, ABS(ROUND(VALUE(SUBSTITUTE(連結実質赤字比率に係る赤字・黒字の構成分析!H$35,"▲", "-")), 2)), NA())</f>
        <v>#N/A</v>
      </c>
      <c r="G35" s="175">
        <f>IF(ROUND(VALUE(SUBSTITUTE(連結実質赤字比率に係る赤字・黒字の構成分析!H$35,"▲", "-")), 2) &gt;= 0, ABS(ROUND(VALUE(SUBSTITUTE(連結実質赤字比率に係る赤字・黒字の構成分析!H$35,"▲", "-")), 2)), NA())</f>
        <v>4.28</v>
      </c>
      <c r="H35" s="175" t="e">
        <f>IF(ROUND(VALUE(SUBSTITUTE(連結実質赤字比率に係る赤字・黒字の構成分析!I$35,"▲", "-")), 2) &lt; 0, ABS(ROUND(VALUE(SUBSTITUTE(連結実質赤字比率に係る赤字・黒字の構成分析!I$35,"▲", "-")), 2)), NA())</f>
        <v>#N/A</v>
      </c>
      <c r="I35" s="175">
        <f>IF(ROUND(VALUE(SUBSTITUTE(連結実質赤字比率に係る赤字・黒字の構成分析!I$35,"▲", "-")), 2) &gt;= 0, ABS(ROUND(VALUE(SUBSTITUTE(連結実質赤字比率に係る赤字・黒字の構成分析!I$35,"▲", "-")), 2)), NA())</f>
        <v>4.7</v>
      </c>
      <c r="J35" s="175" t="e">
        <f>IF(ROUND(VALUE(SUBSTITUTE(連結実質赤字比率に係る赤字・黒字の構成分析!J$35,"▲", "-")), 2) &lt; 0, ABS(ROUND(VALUE(SUBSTITUTE(連結実質赤字比率に係る赤字・黒字の構成分析!J$35,"▲", "-")), 2)), NA())</f>
        <v>#N/A</v>
      </c>
      <c r="K35" s="175">
        <f>IF(ROUND(VALUE(SUBSTITUTE(連結実質赤字比率に係る赤字・黒字の構成分析!J$35,"▲", "-")), 2) &gt;= 0, ABS(ROUND(VALUE(SUBSTITUTE(連結実質赤字比率に係る赤字・黒字の構成分析!J$35,"▲", "-")), 2)), NA())</f>
        <v>5.01</v>
      </c>
    </row>
    <row r="36" spans="1:16" x14ac:dyDescent="0.15">
      <c r="A36" s="175" t="str">
        <f>IF(連結実質赤字比率に係る赤字・黒字の構成分析!C$34="",NA(),連結実質赤字比率に係る赤字・黒字の構成分析!C$34)</f>
        <v>遠別町立国保病院事業会計</v>
      </c>
      <c r="B36" s="175" t="e">
        <f>IF(ROUND(VALUE(SUBSTITUTE(連結実質赤字比率に係る赤字・黒字の構成分析!F$34,"▲", "-")), 2) &lt; 0, ABS(ROUND(VALUE(SUBSTITUTE(連結実質赤字比率に係る赤字・黒字の構成分析!F$34,"▲", "-")), 2)), NA())</f>
        <v>#N/A</v>
      </c>
      <c r="C36" s="175">
        <f>IF(ROUND(VALUE(SUBSTITUTE(連結実質赤字比率に係る赤字・黒字の構成分析!F$34,"▲", "-")), 2) &gt;= 0, ABS(ROUND(VALUE(SUBSTITUTE(連結実質赤字比率に係る赤字・黒字の構成分析!F$34,"▲", "-")), 2)), NA())</f>
        <v>5.72</v>
      </c>
      <c r="D36" s="175" t="e">
        <f>IF(ROUND(VALUE(SUBSTITUTE(連結実質赤字比率に係る赤字・黒字の構成分析!G$34,"▲", "-")), 2) &lt; 0, ABS(ROUND(VALUE(SUBSTITUTE(連結実質赤字比率に係る赤字・黒字の構成分析!G$34,"▲", "-")), 2)), NA())</f>
        <v>#N/A</v>
      </c>
      <c r="E36" s="175">
        <f>IF(ROUND(VALUE(SUBSTITUTE(連結実質赤字比率に係る赤字・黒字の構成分析!G$34,"▲", "-")), 2) &gt;= 0, ABS(ROUND(VALUE(SUBSTITUTE(連結実質赤字比率に係る赤字・黒字の構成分析!G$34,"▲", "-")), 2)), NA())</f>
        <v>5.84</v>
      </c>
      <c r="F36" s="175" t="e">
        <f>IF(ROUND(VALUE(SUBSTITUTE(連結実質赤字比率に係る赤字・黒字の構成分析!H$34,"▲", "-")), 2) &lt; 0, ABS(ROUND(VALUE(SUBSTITUTE(連結実質赤字比率に係る赤字・黒字の構成分析!H$34,"▲", "-")), 2)), NA())</f>
        <v>#N/A</v>
      </c>
      <c r="G36" s="175">
        <f>IF(ROUND(VALUE(SUBSTITUTE(連結実質赤字比率に係る赤字・黒字の構成分析!H$34,"▲", "-")), 2) &gt;= 0, ABS(ROUND(VALUE(SUBSTITUTE(連結実質赤字比率に係る赤字・黒字の構成分析!H$34,"▲", "-")), 2)), NA())</f>
        <v>5.41</v>
      </c>
      <c r="H36" s="175" t="e">
        <f>IF(ROUND(VALUE(SUBSTITUTE(連結実質赤字比率に係る赤字・黒字の構成分析!I$34,"▲", "-")), 2) &lt; 0, ABS(ROUND(VALUE(SUBSTITUTE(連結実質赤字比率に係る赤字・黒字の構成分析!I$34,"▲", "-")), 2)), NA())</f>
        <v>#N/A</v>
      </c>
      <c r="I36" s="175">
        <f>IF(ROUND(VALUE(SUBSTITUTE(連結実質赤字比率に係る赤字・黒字の構成分析!I$34,"▲", "-")), 2) &gt;= 0, ABS(ROUND(VALUE(SUBSTITUTE(連結実質赤字比率に係る赤字・黒字の構成分析!I$34,"▲", "-")), 2)), NA())</f>
        <v>5.79</v>
      </c>
      <c r="J36" s="175" t="e">
        <f>IF(ROUND(VALUE(SUBSTITUTE(連結実質赤字比率に係る赤字・黒字の構成分析!J$34,"▲", "-")), 2) &lt; 0, ABS(ROUND(VALUE(SUBSTITUTE(連結実質赤字比率に係る赤字・黒字の構成分析!J$34,"▲", "-")), 2)), NA())</f>
        <v>#N/A</v>
      </c>
      <c r="K36" s="175">
        <f>IF(ROUND(VALUE(SUBSTITUTE(連結実質赤字比率に係る赤字・黒字の構成分析!J$34,"▲", "-")), 2) &gt;= 0, ABS(ROUND(VALUE(SUBSTITUTE(連結実質赤字比率に係る赤字・黒字の構成分析!J$34,"▲", "-")), 2)), NA())</f>
        <v>5.65</v>
      </c>
    </row>
    <row r="39" spans="1:16" x14ac:dyDescent="0.15">
      <c r="A39" s="144" t="s">
        <v>58</v>
      </c>
    </row>
    <row r="40" spans="1:16" x14ac:dyDescent="0.15">
      <c r="A40" s="176"/>
      <c r="B40" s="176" t="str">
        <f>'実質公債費比率（分子）の構造'!K$44</f>
        <v>R01</v>
      </c>
      <c r="C40" s="176"/>
      <c r="D40" s="176"/>
      <c r="E40" s="176" t="str">
        <f>'実質公債費比率（分子）の構造'!L$44</f>
        <v>R02</v>
      </c>
      <c r="F40" s="176"/>
      <c r="G40" s="176"/>
      <c r="H40" s="176" t="str">
        <f>'実質公債費比率（分子）の構造'!M$44</f>
        <v>R03</v>
      </c>
      <c r="I40" s="176"/>
      <c r="J40" s="176"/>
      <c r="K40" s="176" t="str">
        <f>'実質公債費比率（分子）の構造'!N$44</f>
        <v>R04</v>
      </c>
      <c r="L40" s="176"/>
      <c r="M40" s="176"/>
      <c r="N40" s="176" t="str">
        <f>'実質公債費比率（分子）の構造'!O$44</f>
        <v>R05</v>
      </c>
      <c r="O40" s="176"/>
      <c r="P40" s="176"/>
    </row>
    <row r="41" spans="1:16" x14ac:dyDescent="0.15">
      <c r="A41" s="176"/>
      <c r="B41" s="176" t="s">
        <v>59</v>
      </c>
      <c r="C41" s="176"/>
      <c r="D41" s="176" t="s">
        <v>60</v>
      </c>
      <c r="E41" s="176" t="s">
        <v>59</v>
      </c>
      <c r="F41" s="176"/>
      <c r="G41" s="176" t="s">
        <v>60</v>
      </c>
      <c r="H41" s="176" t="s">
        <v>59</v>
      </c>
      <c r="I41" s="176"/>
      <c r="J41" s="176" t="s">
        <v>60</v>
      </c>
      <c r="K41" s="176" t="s">
        <v>59</v>
      </c>
      <c r="L41" s="176"/>
      <c r="M41" s="176" t="s">
        <v>60</v>
      </c>
      <c r="N41" s="176" t="s">
        <v>59</v>
      </c>
      <c r="O41" s="176"/>
      <c r="P41" s="176" t="s">
        <v>60</v>
      </c>
    </row>
    <row r="42" spans="1:16" x14ac:dyDescent="0.15">
      <c r="A42" s="176" t="s">
        <v>61</v>
      </c>
      <c r="B42" s="176"/>
      <c r="C42" s="176"/>
      <c r="D42" s="176">
        <f>'実質公債費比率（分子）の構造'!K$52</f>
        <v>539</v>
      </c>
      <c r="E42" s="176"/>
      <c r="F42" s="176"/>
      <c r="G42" s="176">
        <f>'実質公債費比率（分子）の構造'!L$52</f>
        <v>551</v>
      </c>
      <c r="H42" s="176"/>
      <c r="I42" s="176"/>
      <c r="J42" s="176">
        <f>'実質公債費比率（分子）の構造'!M$52</f>
        <v>537</v>
      </c>
      <c r="K42" s="176"/>
      <c r="L42" s="176"/>
      <c r="M42" s="176">
        <f>'実質公債費比率（分子）の構造'!N$52</f>
        <v>573</v>
      </c>
      <c r="N42" s="176"/>
      <c r="O42" s="176"/>
      <c r="P42" s="176">
        <f>'実質公債費比率（分子）の構造'!O$52</f>
        <v>595</v>
      </c>
    </row>
    <row r="43" spans="1:16" x14ac:dyDescent="0.15">
      <c r="A43" s="176" t="s">
        <v>16</v>
      </c>
      <c r="B43" s="176">
        <f>'実質公債費比率（分子）の構造'!K$51</f>
        <v>0</v>
      </c>
      <c r="C43" s="176"/>
      <c r="D43" s="176"/>
      <c r="E43" s="176">
        <f>'実質公債費比率（分子）の構造'!L$51</f>
        <v>0</v>
      </c>
      <c r="F43" s="176"/>
      <c r="G43" s="176"/>
      <c r="H43" s="176">
        <f>'実質公債費比率（分子）の構造'!M$51</f>
        <v>0</v>
      </c>
      <c r="I43" s="176"/>
      <c r="J43" s="176"/>
      <c r="K43" s="176">
        <f>'実質公債費比率（分子）の構造'!N$51</f>
        <v>0</v>
      </c>
      <c r="L43" s="176"/>
      <c r="M43" s="176"/>
      <c r="N43" s="176">
        <f>'実質公債費比率（分子）の構造'!O$51</f>
        <v>1</v>
      </c>
      <c r="O43" s="176"/>
      <c r="P43" s="176"/>
    </row>
    <row r="44" spans="1:16" x14ac:dyDescent="0.15">
      <c r="A44" s="176" t="s">
        <v>62</v>
      </c>
      <c r="B44" s="176">
        <f>'実質公債費比率（分子）の構造'!K$50</f>
        <v>5</v>
      </c>
      <c r="C44" s="176"/>
      <c r="D44" s="176"/>
      <c r="E44" s="176">
        <f>'実質公債費比率（分子）の構造'!L$50</f>
        <v>5</v>
      </c>
      <c r="F44" s="176"/>
      <c r="G44" s="176"/>
      <c r="H44" s="176">
        <f>'実質公債費比率（分子）の構造'!M$50</f>
        <v>4</v>
      </c>
      <c r="I44" s="176"/>
      <c r="J44" s="176"/>
      <c r="K44" s="176">
        <f>'実質公債費比率（分子）の構造'!N$50</f>
        <v>3</v>
      </c>
      <c r="L44" s="176"/>
      <c r="M44" s="176"/>
      <c r="N44" s="176">
        <f>'実質公債費比率（分子）の構造'!O$50</f>
        <v>3</v>
      </c>
      <c r="O44" s="176"/>
      <c r="P44" s="176"/>
    </row>
    <row r="45" spans="1:16" x14ac:dyDescent="0.15">
      <c r="A45" s="176" t="s">
        <v>63</v>
      </c>
      <c r="B45" s="176" t="str">
        <f>'実質公債費比率（分子）の構造'!K$49</f>
        <v>-</v>
      </c>
      <c r="C45" s="176"/>
      <c r="D45" s="176"/>
      <c r="E45" s="176" t="str">
        <f>'実質公債費比率（分子）の構造'!L$49</f>
        <v>-</v>
      </c>
      <c r="F45" s="176"/>
      <c r="G45" s="176"/>
      <c r="H45" s="176" t="str">
        <f>'実質公債費比率（分子）の構造'!M$49</f>
        <v>-</v>
      </c>
      <c r="I45" s="176"/>
      <c r="J45" s="176"/>
      <c r="K45" s="176" t="str">
        <f>'実質公債費比率（分子）の構造'!N$49</f>
        <v>-</v>
      </c>
      <c r="L45" s="176"/>
      <c r="M45" s="176"/>
      <c r="N45" s="176" t="str">
        <f>'実質公債費比率（分子）の構造'!O$49</f>
        <v>-</v>
      </c>
      <c r="O45" s="176"/>
      <c r="P45" s="176"/>
    </row>
    <row r="46" spans="1:16" x14ac:dyDescent="0.15">
      <c r="A46" s="176" t="s">
        <v>64</v>
      </c>
      <c r="B46" s="176">
        <f>'実質公債費比率（分子）の構造'!K$48</f>
        <v>154</v>
      </c>
      <c r="C46" s="176"/>
      <c r="D46" s="176"/>
      <c r="E46" s="176">
        <f>'実質公債費比率（分子）の構造'!L$48</f>
        <v>156</v>
      </c>
      <c r="F46" s="176"/>
      <c r="G46" s="176"/>
      <c r="H46" s="176">
        <f>'実質公債費比率（分子）の構造'!M$48</f>
        <v>163</v>
      </c>
      <c r="I46" s="176"/>
      <c r="J46" s="176"/>
      <c r="K46" s="176">
        <f>'実質公債費比率（分子）の構造'!N$48</f>
        <v>156</v>
      </c>
      <c r="L46" s="176"/>
      <c r="M46" s="176"/>
      <c r="N46" s="176">
        <f>'実質公債費比率（分子）の構造'!O$48</f>
        <v>163</v>
      </c>
      <c r="O46" s="176"/>
      <c r="P46" s="176"/>
    </row>
    <row r="47" spans="1:16" x14ac:dyDescent="0.15">
      <c r="A47" s="176" t="s">
        <v>12</v>
      </c>
      <c r="B47" s="176" t="str">
        <f>'実質公債費比率（分子）の構造'!K$47</f>
        <v>-</v>
      </c>
      <c r="C47" s="176"/>
      <c r="D47" s="176"/>
      <c r="E47" s="176" t="str">
        <f>'実質公債費比率（分子）の構造'!L$47</f>
        <v>-</v>
      </c>
      <c r="F47" s="176"/>
      <c r="G47" s="176"/>
      <c r="H47" s="176" t="str">
        <f>'実質公債費比率（分子）の構造'!M$47</f>
        <v>-</v>
      </c>
      <c r="I47" s="176"/>
      <c r="J47" s="176"/>
      <c r="K47" s="176" t="str">
        <f>'実質公債費比率（分子）の構造'!N$47</f>
        <v>-</v>
      </c>
      <c r="L47" s="176"/>
      <c r="M47" s="176"/>
      <c r="N47" s="176" t="str">
        <f>'実質公債費比率（分子）の構造'!O$47</f>
        <v>-</v>
      </c>
      <c r="O47" s="176"/>
      <c r="P47" s="176"/>
    </row>
    <row r="48" spans="1:16" x14ac:dyDescent="0.15">
      <c r="A48" s="176" t="s">
        <v>65</v>
      </c>
      <c r="B48" s="176" t="str">
        <f>'実質公債費比率（分子）の構造'!K$46</f>
        <v>-</v>
      </c>
      <c r="C48" s="176"/>
      <c r="D48" s="176"/>
      <c r="E48" s="176" t="str">
        <f>'実質公債費比率（分子）の構造'!L$46</f>
        <v>-</v>
      </c>
      <c r="F48" s="176"/>
      <c r="G48" s="176"/>
      <c r="H48" s="176" t="str">
        <f>'実質公債費比率（分子）の構造'!M$46</f>
        <v>-</v>
      </c>
      <c r="I48" s="176"/>
      <c r="J48" s="176"/>
      <c r="K48" s="176" t="str">
        <f>'実質公債費比率（分子）の構造'!N$46</f>
        <v>-</v>
      </c>
      <c r="L48" s="176"/>
      <c r="M48" s="176"/>
      <c r="N48" s="176" t="str">
        <f>'実質公債費比率（分子）の構造'!O$46</f>
        <v>-</v>
      </c>
      <c r="O48" s="176"/>
      <c r="P48" s="176"/>
    </row>
    <row r="49" spans="1:16" x14ac:dyDescent="0.15">
      <c r="A49" s="176" t="s">
        <v>66</v>
      </c>
      <c r="B49" s="176">
        <f>'実質公債費比率（分子）の構造'!K$45</f>
        <v>558</v>
      </c>
      <c r="C49" s="176"/>
      <c r="D49" s="176"/>
      <c r="E49" s="176">
        <f>'実質公債費比率（分子）の構造'!L$45</f>
        <v>592</v>
      </c>
      <c r="F49" s="176"/>
      <c r="G49" s="176"/>
      <c r="H49" s="176">
        <f>'実質公債費比率（分子）の構造'!M$45</f>
        <v>580</v>
      </c>
      <c r="I49" s="176"/>
      <c r="J49" s="176"/>
      <c r="K49" s="176">
        <f>'実質公債費比率（分子）の構造'!N$45</f>
        <v>623</v>
      </c>
      <c r="L49" s="176"/>
      <c r="M49" s="176"/>
      <c r="N49" s="176">
        <f>'実質公債費比率（分子）の構造'!O$45</f>
        <v>669</v>
      </c>
      <c r="O49" s="176"/>
      <c r="P49" s="176"/>
    </row>
    <row r="50" spans="1:16" x14ac:dyDescent="0.15">
      <c r="A50" s="176" t="s">
        <v>67</v>
      </c>
      <c r="B50" s="176" t="e">
        <f>NA()</f>
        <v>#N/A</v>
      </c>
      <c r="C50" s="176">
        <f>IF(ISNUMBER('実質公債費比率（分子）の構造'!K$53),'実質公債費比率（分子）の構造'!K$53,NA())</f>
        <v>178</v>
      </c>
      <c r="D50" s="176" t="e">
        <f>NA()</f>
        <v>#N/A</v>
      </c>
      <c r="E50" s="176" t="e">
        <f>NA()</f>
        <v>#N/A</v>
      </c>
      <c r="F50" s="176">
        <f>IF(ISNUMBER('実質公債費比率（分子）の構造'!L$53),'実質公債費比率（分子）の構造'!L$53,NA())</f>
        <v>202</v>
      </c>
      <c r="G50" s="176" t="e">
        <f>NA()</f>
        <v>#N/A</v>
      </c>
      <c r="H50" s="176" t="e">
        <f>NA()</f>
        <v>#N/A</v>
      </c>
      <c r="I50" s="176">
        <f>IF(ISNUMBER('実質公債費比率（分子）の構造'!M$53),'実質公債費比率（分子）の構造'!M$53,NA())</f>
        <v>210</v>
      </c>
      <c r="J50" s="176" t="e">
        <f>NA()</f>
        <v>#N/A</v>
      </c>
      <c r="K50" s="176" t="e">
        <f>NA()</f>
        <v>#N/A</v>
      </c>
      <c r="L50" s="176">
        <f>IF(ISNUMBER('実質公債費比率（分子）の構造'!N$53),'実質公債費比率（分子）の構造'!N$53,NA())</f>
        <v>209</v>
      </c>
      <c r="M50" s="176" t="e">
        <f>NA()</f>
        <v>#N/A</v>
      </c>
      <c r="N50" s="176" t="e">
        <f>NA()</f>
        <v>#N/A</v>
      </c>
      <c r="O50" s="176">
        <f>IF(ISNUMBER('実質公債費比率（分子）の構造'!O$53),'実質公債費比率（分子）の構造'!O$53,NA())</f>
        <v>241</v>
      </c>
      <c r="P50" s="176" t="e">
        <f>NA()</f>
        <v>#N/A</v>
      </c>
    </row>
    <row r="53" spans="1:16" x14ac:dyDescent="0.15">
      <c r="A53" s="144" t="s">
        <v>68</v>
      </c>
    </row>
    <row r="54" spans="1:16" x14ac:dyDescent="0.15">
      <c r="A54" s="175"/>
      <c r="B54" s="175" t="str">
        <f>'将来負担比率（分子）の構造'!I$40</f>
        <v>R01</v>
      </c>
      <c r="C54" s="175"/>
      <c r="D54" s="175"/>
      <c r="E54" s="175" t="str">
        <f>'将来負担比率（分子）の構造'!J$40</f>
        <v>R02</v>
      </c>
      <c r="F54" s="175"/>
      <c r="G54" s="175"/>
      <c r="H54" s="175" t="str">
        <f>'将来負担比率（分子）の構造'!K$40</f>
        <v>R03</v>
      </c>
      <c r="I54" s="175"/>
      <c r="J54" s="175"/>
      <c r="K54" s="175" t="str">
        <f>'将来負担比率（分子）の構造'!L$40</f>
        <v>R04</v>
      </c>
      <c r="L54" s="175"/>
      <c r="M54" s="175"/>
      <c r="N54" s="175" t="str">
        <f>'将来負担比率（分子）の構造'!M$40</f>
        <v>R05</v>
      </c>
      <c r="O54" s="175"/>
      <c r="P54" s="175"/>
    </row>
    <row r="55" spans="1:16" x14ac:dyDescent="0.15">
      <c r="A55" s="175"/>
      <c r="B55" s="175" t="s">
        <v>69</v>
      </c>
      <c r="C55" s="175"/>
      <c r="D55" s="175" t="s">
        <v>70</v>
      </c>
      <c r="E55" s="175" t="s">
        <v>69</v>
      </c>
      <c r="F55" s="175"/>
      <c r="G55" s="175" t="s">
        <v>70</v>
      </c>
      <c r="H55" s="175" t="s">
        <v>69</v>
      </c>
      <c r="I55" s="175"/>
      <c r="J55" s="175" t="s">
        <v>70</v>
      </c>
      <c r="K55" s="175" t="s">
        <v>69</v>
      </c>
      <c r="L55" s="175"/>
      <c r="M55" s="175" t="s">
        <v>70</v>
      </c>
      <c r="N55" s="175" t="s">
        <v>69</v>
      </c>
      <c r="O55" s="175"/>
      <c r="P55" s="175" t="s">
        <v>70</v>
      </c>
    </row>
    <row r="56" spans="1:16" x14ac:dyDescent="0.15">
      <c r="A56" s="175" t="s">
        <v>43</v>
      </c>
      <c r="B56" s="175"/>
      <c r="C56" s="175"/>
      <c r="D56" s="175">
        <f>'将来負担比率（分子）の構造'!I$52</f>
        <v>4910</v>
      </c>
      <c r="E56" s="175"/>
      <c r="F56" s="175"/>
      <c r="G56" s="175">
        <f>'将来負担比率（分子）の構造'!J$52</f>
        <v>4800</v>
      </c>
      <c r="H56" s="175"/>
      <c r="I56" s="175"/>
      <c r="J56" s="175">
        <f>'将来負担比率（分子）の構造'!K$52</f>
        <v>4602</v>
      </c>
      <c r="K56" s="175"/>
      <c r="L56" s="175"/>
      <c r="M56" s="175">
        <f>'将来負担比率（分子）の構造'!L$52</f>
        <v>4388</v>
      </c>
      <c r="N56" s="175"/>
      <c r="O56" s="175"/>
      <c r="P56" s="175">
        <f>'将来負担比率（分子）の構造'!M$52</f>
        <v>5232</v>
      </c>
    </row>
    <row r="57" spans="1:16" x14ac:dyDescent="0.15">
      <c r="A57" s="175" t="s">
        <v>42</v>
      </c>
      <c r="B57" s="175"/>
      <c r="C57" s="175"/>
      <c r="D57" s="175">
        <f>'将来負担比率（分子）の構造'!I$51</f>
        <v>357</v>
      </c>
      <c r="E57" s="175"/>
      <c r="F57" s="175"/>
      <c r="G57" s="175">
        <f>'将来負担比率（分子）の構造'!J$51</f>
        <v>313</v>
      </c>
      <c r="H57" s="175"/>
      <c r="I57" s="175"/>
      <c r="J57" s="175">
        <f>'将来負担比率（分子）の構造'!K$51</f>
        <v>268</v>
      </c>
      <c r="K57" s="175"/>
      <c r="L57" s="175"/>
      <c r="M57" s="175">
        <f>'将来負担比率（分子）の構造'!L$51</f>
        <v>220</v>
      </c>
      <c r="N57" s="175"/>
      <c r="O57" s="175"/>
      <c r="P57" s="175">
        <f>'将来負担比率（分子）の構造'!M$51</f>
        <v>173</v>
      </c>
    </row>
    <row r="58" spans="1:16" x14ac:dyDescent="0.15">
      <c r="A58" s="175" t="s">
        <v>41</v>
      </c>
      <c r="B58" s="175"/>
      <c r="C58" s="175"/>
      <c r="D58" s="175">
        <f>'将来負担比率（分子）の構造'!I$50</f>
        <v>2092</v>
      </c>
      <c r="E58" s="175"/>
      <c r="F58" s="175"/>
      <c r="G58" s="175">
        <f>'将来負担比率（分子）の構造'!J$50</f>
        <v>2135</v>
      </c>
      <c r="H58" s="175"/>
      <c r="I58" s="175"/>
      <c r="J58" s="175">
        <f>'将来負担比率（分子）の構造'!K$50</f>
        <v>2307</v>
      </c>
      <c r="K58" s="175"/>
      <c r="L58" s="175"/>
      <c r="M58" s="175">
        <f>'将来負担比率（分子）の構造'!L$50</f>
        <v>2486</v>
      </c>
      <c r="N58" s="175"/>
      <c r="O58" s="175"/>
      <c r="P58" s="175">
        <f>'将来負担比率（分子）の構造'!M$50</f>
        <v>2470</v>
      </c>
    </row>
    <row r="59" spans="1:16" x14ac:dyDescent="0.15">
      <c r="A59" s="175" t="s">
        <v>39</v>
      </c>
      <c r="B59" s="175" t="str">
        <f>'将来負担比率（分子）の構造'!I$49</f>
        <v>-</v>
      </c>
      <c r="C59" s="175"/>
      <c r="D59" s="175"/>
      <c r="E59" s="175" t="str">
        <f>'将来負担比率（分子）の構造'!J$49</f>
        <v>-</v>
      </c>
      <c r="F59" s="175"/>
      <c r="G59" s="175"/>
      <c r="H59" s="175" t="str">
        <f>'将来負担比率（分子）の構造'!K$49</f>
        <v>-</v>
      </c>
      <c r="I59" s="175"/>
      <c r="J59" s="175"/>
      <c r="K59" s="175" t="str">
        <f>'将来負担比率（分子）の構造'!L$49</f>
        <v>-</v>
      </c>
      <c r="L59" s="175"/>
      <c r="M59" s="175"/>
      <c r="N59" s="175" t="str">
        <f>'将来負担比率（分子）の構造'!M$49</f>
        <v>-</v>
      </c>
      <c r="O59" s="175"/>
      <c r="P59" s="175"/>
    </row>
    <row r="60" spans="1:16" x14ac:dyDescent="0.15">
      <c r="A60" s="175" t="s">
        <v>38</v>
      </c>
      <c r="B60" s="175" t="str">
        <f>'将来負担比率（分子）の構造'!I$48</f>
        <v>-</v>
      </c>
      <c r="C60" s="175"/>
      <c r="D60" s="175"/>
      <c r="E60" s="175" t="str">
        <f>'将来負担比率（分子）の構造'!J$48</f>
        <v>-</v>
      </c>
      <c r="F60" s="175"/>
      <c r="G60" s="175"/>
      <c r="H60" s="175" t="str">
        <f>'将来負担比率（分子）の構造'!K$48</f>
        <v>-</v>
      </c>
      <c r="I60" s="175"/>
      <c r="J60" s="175"/>
      <c r="K60" s="175" t="str">
        <f>'将来負担比率（分子）の構造'!L$48</f>
        <v>-</v>
      </c>
      <c r="L60" s="175"/>
      <c r="M60" s="175"/>
      <c r="N60" s="175" t="str">
        <f>'将来負担比率（分子）の構造'!M$48</f>
        <v>-</v>
      </c>
      <c r="O60" s="175"/>
      <c r="P60" s="175"/>
    </row>
    <row r="61" spans="1:16" x14ac:dyDescent="0.15">
      <c r="A61" s="175" t="s">
        <v>36</v>
      </c>
      <c r="B61" s="175" t="str">
        <f>'将来負担比率（分子）の構造'!I$46</f>
        <v>-</v>
      </c>
      <c r="C61" s="175"/>
      <c r="D61" s="175"/>
      <c r="E61" s="175" t="str">
        <f>'将来負担比率（分子）の構造'!J$46</f>
        <v>-</v>
      </c>
      <c r="F61" s="175"/>
      <c r="G61" s="175"/>
      <c r="H61" s="175" t="str">
        <f>'将来負担比率（分子）の構造'!K$46</f>
        <v>-</v>
      </c>
      <c r="I61" s="175"/>
      <c r="J61" s="175"/>
      <c r="K61" s="175" t="str">
        <f>'将来負担比率（分子）の構造'!L$46</f>
        <v>-</v>
      </c>
      <c r="L61" s="175"/>
      <c r="M61" s="175"/>
      <c r="N61" s="175" t="str">
        <f>'将来負担比率（分子）の構造'!M$46</f>
        <v>-</v>
      </c>
      <c r="O61" s="175"/>
      <c r="P61" s="175"/>
    </row>
    <row r="62" spans="1:16" x14ac:dyDescent="0.15">
      <c r="A62" s="175" t="s">
        <v>35</v>
      </c>
      <c r="B62" s="175">
        <f>'将来負担比率（分子）の構造'!I$45</f>
        <v>605</v>
      </c>
      <c r="C62" s="175"/>
      <c r="D62" s="175"/>
      <c r="E62" s="175">
        <f>'将来負担比率（分子）の構造'!J$45</f>
        <v>748</v>
      </c>
      <c r="F62" s="175"/>
      <c r="G62" s="175"/>
      <c r="H62" s="175">
        <f>'将来負担比率（分子）の構造'!K$45</f>
        <v>740</v>
      </c>
      <c r="I62" s="175"/>
      <c r="J62" s="175"/>
      <c r="K62" s="175">
        <f>'将来負担比率（分子）の構造'!L$45</f>
        <v>724</v>
      </c>
      <c r="L62" s="175"/>
      <c r="M62" s="175"/>
      <c r="N62" s="175">
        <f>'将来負担比率（分子）の構造'!M$45</f>
        <v>741</v>
      </c>
      <c r="O62" s="175"/>
      <c r="P62" s="175"/>
    </row>
    <row r="63" spans="1:16" x14ac:dyDescent="0.15">
      <c r="A63" s="175" t="s">
        <v>34</v>
      </c>
      <c r="B63" s="175" t="str">
        <f>'将来負担比率（分子）の構造'!I$44</f>
        <v>-</v>
      </c>
      <c r="C63" s="175"/>
      <c r="D63" s="175"/>
      <c r="E63" s="175" t="str">
        <f>'将来負担比率（分子）の構造'!J$44</f>
        <v>-</v>
      </c>
      <c r="F63" s="175"/>
      <c r="G63" s="175"/>
      <c r="H63" s="175" t="str">
        <f>'将来負担比率（分子）の構造'!K$44</f>
        <v>-</v>
      </c>
      <c r="I63" s="175"/>
      <c r="J63" s="175"/>
      <c r="K63" s="175" t="str">
        <f>'将来負担比率（分子）の構造'!L$44</f>
        <v>-</v>
      </c>
      <c r="L63" s="175"/>
      <c r="M63" s="175"/>
      <c r="N63" s="175" t="str">
        <f>'将来負担比率（分子）の構造'!M$44</f>
        <v>-</v>
      </c>
      <c r="O63" s="175"/>
      <c r="P63" s="175"/>
    </row>
    <row r="64" spans="1:16" x14ac:dyDescent="0.15">
      <c r="A64" s="175" t="s">
        <v>33</v>
      </c>
      <c r="B64" s="175">
        <f>'将来負担比率（分子）の構造'!I$43</f>
        <v>1542</v>
      </c>
      <c r="C64" s="175"/>
      <c r="D64" s="175"/>
      <c r="E64" s="175">
        <f>'将来負担比率（分子）の構造'!J$43</f>
        <v>1446</v>
      </c>
      <c r="F64" s="175"/>
      <c r="G64" s="175"/>
      <c r="H64" s="175">
        <f>'将来負担比率（分子）の構造'!K$43</f>
        <v>1376</v>
      </c>
      <c r="I64" s="175"/>
      <c r="J64" s="175"/>
      <c r="K64" s="175">
        <f>'将来負担比率（分子）の構造'!L$43</f>
        <v>1307</v>
      </c>
      <c r="L64" s="175"/>
      <c r="M64" s="175"/>
      <c r="N64" s="175">
        <f>'将来負担比率（分子）の構造'!M$43</f>
        <v>1239</v>
      </c>
      <c r="O64" s="175"/>
      <c r="P64" s="175"/>
    </row>
    <row r="65" spans="1:16" x14ac:dyDescent="0.15">
      <c r="A65" s="175" t="s">
        <v>32</v>
      </c>
      <c r="B65" s="175" t="str">
        <f>'将来負担比率（分子）の構造'!I$42</f>
        <v>-</v>
      </c>
      <c r="C65" s="175"/>
      <c r="D65" s="175"/>
      <c r="E65" s="175" t="str">
        <f>'将来負担比率（分子）の構造'!J$42</f>
        <v>-</v>
      </c>
      <c r="F65" s="175"/>
      <c r="G65" s="175"/>
      <c r="H65" s="175" t="str">
        <f>'将来負担比率（分子）の構造'!K$42</f>
        <v>-</v>
      </c>
      <c r="I65" s="175"/>
      <c r="J65" s="175"/>
      <c r="K65" s="175" t="str">
        <f>'将来負担比率（分子）の構造'!L$42</f>
        <v>-</v>
      </c>
      <c r="L65" s="175"/>
      <c r="M65" s="175"/>
      <c r="N65" s="175" t="str">
        <f>'将来負担比率（分子）の構造'!M$42</f>
        <v>-</v>
      </c>
      <c r="O65" s="175"/>
      <c r="P65" s="175"/>
    </row>
    <row r="66" spans="1:16" x14ac:dyDescent="0.15">
      <c r="A66" s="175" t="s">
        <v>31</v>
      </c>
      <c r="B66" s="175">
        <f>'将来負担比率（分子）の構造'!I$41</f>
        <v>5369</v>
      </c>
      <c r="C66" s="175"/>
      <c r="D66" s="175"/>
      <c r="E66" s="175">
        <f>'将来負担比率（分子）の構造'!J$41</f>
        <v>5279</v>
      </c>
      <c r="F66" s="175"/>
      <c r="G66" s="175"/>
      <c r="H66" s="175">
        <f>'将来負担比率（分子）の構造'!K$41</f>
        <v>4978</v>
      </c>
      <c r="I66" s="175"/>
      <c r="J66" s="175"/>
      <c r="K66" s="175">
        <f>'将来負担比率（分子）の構造'!L$41</f>
        <v>4712</v>
      </c>
      <c r="L66" s="175"/>
      <c r="M66" s="175"/>
      <c r="N66" s="175">
        <f>'将来負担比率（分子）の構造'!M$41</f>
        <v>5874</v>
      </c>
      <c r="O66" s="175"/>
      <c r="P66" s="175"/>
    </row>
    <row r="67" spans="1:16" x14ac:dyDescent="0.15">
      <c r="A67" s="175" t="s">
        <v>71</v>
      </c>
      <c r="B67" s="175" t="e">
        <f>NA()</f>
        <v>#N/A</v>
      </c>
      <c r="C67" s="175">
        <f>IF(ISNUMBER('将来負担比率（分子）の構造'!I$53), IF('将来負担比率（分子）の構造'!I$53 &lt; 0, 0, '将来負担比率（分子）の構造'!I$53), NA())</f>
        <v>156</v>
      </c>
      <c r="D67" s="175" t="e">
        <f>NA()</f>
        <v>#N/A</v>
      </c>
      <c r="E67" s="175" t="e">
        <f>NA()</f>
        <v>#N/A</v>
      </c>
      <c r="F67" s="175">
        <f>IF(ISNUMBER('将来負担比率（分子）の構造'!J$53), IF('将来負担比率（分子）の構造'!J$53 &lt; 0, 0, '将来負担比率（分子）の構造'!J$53), NA())</f>
        <v>225</v>
      </c>
      <c r="G67" s="175" t="e">
        <f>NA()</f>
        <v>#N/A</v>
      </c>
      <c r="H67" s="175" t="e">
        <f>NA()</f>
        <v>#N/A</v>
      </c>
      <c r="I67" s="175">
        <f>IF(ISNUMBER('将来負担比率（分子）の構造'!K$53), IF('将来負担比率（分子）の構造'!K$53 &lt; 0, 0, '将来負担比率（分子）の構造'!K$53), NA())</f>
        <v>0</v>
      </c>
      <c r="J67" s="175" t="e">
        <f>NA()</f>
        <v>#N/A</v>
      </c>
      <c r="K67" s="175" t="e">
        <f>NA()</f>
        <v>#N/A</v>
      </c>
      <c r="L67" s="175">
        <f>IF(ISNUMBER('将来負担比率（分子）の構造'!L$53), IF('将来負担比率（分子）の構造'!L$53 &lt; 0, 0, '将来負担比率（分子）の構造'!L$53), NA())</f>
        <v>0</v>
      </c>
      <c r="M67" s="175" t="e">
        <f>NA()</f>
        <v>#N/A</v>
      </c>
      <c r="N67" s="175" t="e">
        <f>NA()</f>
        <v>#N/A</v>
      </c>
      <c r="O67" s="175">
        <f>IF(ISNUMBER('将来負担比率（分子）の構造'!M$53), IF('将来負担比率（分子）の構造'!M$53 &lt; 0, 0, '将来負担比率（分子）の構造'!M$53), NA())</f>
        <v>0</v>
      </c>
      <c r="P67" s="175" t="e">
        <f>NA()</f>
        <v>#N/A</v>
      </c>
    </row>
    <row r="70" spans="1:16" x14ac:dyDescent="0.15">
      <c r="A70" s="177" t="s">
        <v>72</v>
      </c>
      <c r="B70" s="177"/>
      <c r="C70" s="177"/>
      <c r="D70" s="177"/>
      <c r="E70" s="177"/>
      <c r="F70" s="177"/>
    </row>
    <row r="71" spans="1:16" x14ac:dyDescent="0.15">
      <c r="A71" s="178"/>
      <c r="B71" s="178" t="str">
        <f>基金残高に係る経年分析!F54</f>
        <v>R03</v>
      </c>
      <c r="C71" s="178" t="str">
        <f>基金残高に係る経年分析!G54</f>
        <v>R04</v>
      </c>
      <c r="D71" s="178" t="str">
        <f>基金残高に係る経年分析!H54</f>
        <v>R05</v>
      </c>
    </row>
    <row r="72" spans="1:16" x14ac:dyDescent="0.15">
      <c r="A72" s="178" t="s">
        <v>73</v>
      </c>
      <c r="B72" s="179">
        <f>基金残高に係る経年分析!F55</f>
        <v>1199</v>
      </c>
      <c r="C72" s="179">
        <f>基金残高に係る経年分析!G55</f>
        <v>1211</v>
      </c>
      <c r="D72" s="179">
        <f>基金残高に係る経年分析!H55</f>
        <v>1364</v>
      </c>
    </row>
    <row r="73" spans="1:16" x14ac:dyDescent="0.15">
      <c r="A73" s="178" t="s">
        <v>74</v>
      </c>
      <c r="B73" s="179">
        <f>基金残高に係る経年分析!F56</f>
        <v>37</v>
      </c>
      <c r="C73" s="179">
        <f>基金残高に係る経年分析!G56</f>
        <v>155</v>
      </c>
      <c r="D73" s="179">
        <f>基金残高に係る経年分析!H56</f>
        <v>34</v>
      </c>
    </row>
    <row r="74" spans="1:16" x14ac:dyDescent="0.15">
      <c r="A74" s="178" t="s">
        <v>75</v>
      </c>
      <c r="B74" s="179">
        <f>基金残高に係る経年分析!F57</f>
        <v>939</v>
      </c>
      <c r="C74" s="179">
        <f>基金残高に係る経年分析!G57</f>
        <v>980</v>
      </c>
      <c r="D74" s="179">
        <f>基金残高に係る経年分析!H57</f>
        <v>928</v>
      </c>
    </row>
  </sheetData>
  <sheetProtection algorithmName="SHA-512" hashValue="qtbripj5zbzuC309SNIh+gZckInSF1aHCmbJ+ZfUivw7uH6SG0Me8+IUyozmp2AVrfYBOLBK3Bxpe2+pOeZ2yg==" saltValue="HjsAyHg7tq2IlRFQEQFbc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2025-03-10T00:24:46Z</cp:lastPrinted>
  <dcterms:created xsi:type="dcterms:W3CDTF">2025-02-19T00:14:34Z</dcterms:created>
  <dcterms:modified xsi:type="dcterms:W3CDTF">2025-09-05T06:24:42Z</dcterms:modified>
  <cp:category/>
</cp:coreProperties>
</file>