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①簡易水道事業\40_公営企業に係る経営比較分析表\R06.01【照会　129〆切（電気事業のみ22〆切）】公営企業に係る経営比較分析表（令和４年度決算）の分析等について\"/>
    </mc:Choice>
  </mc:AlternateContent>
  <workbookProtection workbookAlgorithmName="SHA-512" workbookHashValue="Z52KeSVfdXYckw/G49rrn1VaUBikdOmY7uGcv3ejar3EIVUo2hRa65KNY8xnpquVLpSuj/9bNBhiCVgCHIvUaA==" workbookSaltValue="N5vMvM239bBhpVXhmj6n2A==" workbookSpinCount="100000" lockStructure="1"/>
  <bookViews>
    <workbookView xWindow="0" yWindow="0" windowWidth="16140" windowHeight="880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<sst xmlns="http://schemas.openxmlformats.org/spreadsheetml/2006/main" count="236" uniqueCount="121">
  <si>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</si>
  <si>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</si>
  <si>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</si>
  <si>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</si>
  <si>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</si>
  <si>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</si>
  <si>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</si>
  <si>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</si>
  <si>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</si>
  <si>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</si>
  <si>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</si>
  <si>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</si>
  <si>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</si>
  <si>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</si>
  <si>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</si>
  <si>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</si>
  <si>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</si>
  <si>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</si>
  <si>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</si>
  <si>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</si>
  <si>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</si>
  <si>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</si>
  <si>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</si>
  <si>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</si>
  <si>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</si>
  <si>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</si>
  <si>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</si>
  <si>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</si>
  <si>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</si>
  <si>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</si>
  <si>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</si>
  <si>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</si>
  <si>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</si>
  <si>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</si>
  <si>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</si>
  <si>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</si>
  <si>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</si>
  <si>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</si>
  <si>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</si>
  <si>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</si>
  <si>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</si>
  <si>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</si>
  <si>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</si>
  <si>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</si>
  <si>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</si>
  <si>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</si>
  <si>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</si>
  <si>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</si>
  <si>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</si>
  <si>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</si>
  <si>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</si>
  <si>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</si>
  <si>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</si>
  <si>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</si>
  <si>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</si>
  <si>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</si>
  <si>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</si>
  <si>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</si>
  <si>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</si>
  <si>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</si>
  <si>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</si>
  <si>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</si>
  <si>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</si>
  <si>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</si>
  <si>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</si>
  <si>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</si>
  <si>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</si>
  <si>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</si>
  <si>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</si>
  <si>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</si>
  <si>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</si>
  <si>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</si>
  <si>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</si>
  <si>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</si>
  <si>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</si>
  <si>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</si>
  <si>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</si>
  <si>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</si>
  <si>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</si>
  <si>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</si>
  <si>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</si>
  <si>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</si>
  <si>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</si>
  <si>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</si>
  <si>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</si>
  <si>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</si>
  <si>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</si>
  <si>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</si>
  <si>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</si>
  <si>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</si>
  <si>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</si>
  <si>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</si>
  <si>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</si>
  <si>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</si>
  <si>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</si>
  <si>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</si>
  <si>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</si>
  <si>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</si>
  <si>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</si>
  <si>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</si>
  <si>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</si>
  <si>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</si>
  <si>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</si>
  <si>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</si>
  <si>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</si>
  <si>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</si>
  <si>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</si>
  <si>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</si>
  <si>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</si>
  <si>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</si>
  <si>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</si>
  <si>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</si>
  <si>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</si>
  <si>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</si>
  <si>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</si>
  <si>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</si>
  <si>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</si>
  <si>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</si>
  <si>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浄化処理施設は、使用開始から２０年以上が経過しストックマネジメント計画に基づき浄化センターの建具及び外壁等の改修を進めている。
　今後もストックマネジメント計画に基づく浄化センターの改修が必要となっているため、更新の平準化と維持管理の適正化を図り機能維持に努める必要がある。
　また、管渠は当面更新の必要は無いが、経年変化を継続的に調査し、適正な維持管理に努める必要がある。</t>
    <rPh sb="35" eb="37">
      <t>ケイカク</t>
    </rPh>
    <rPh sb="38" eb="39">
      <t>モト</t>
    </rPh>
    <rPh sb="41" eb="43">
      <t>ジョウカ</t>
    </rPh>
    <rPh sb="48" eb="50">
      <t>タテグ</t>
    </rPh>
    <rPh sb="50" eb="51">
      <t>オヨ</t>
    </rPh>
    <rPh sb="52" eb="55">
      <t>ガイヘキトウ</t>
    </rPh>
    <rPh sb="56" eb="58">
      <t>カイシュウ</t>
    </rPh>
    <rPh sb="59" eb="60">
      <t>スス</t>
    </rPh>
    <rPh sb="93" eb="95">
      <t>カイシュウ</t>
    </rPh>
    <rPh sb="164" eb="167">
      <t>ケイゾクテキ</t>
    </rPh>
    <phoneticPr fontId="4"/>
  </si>
  <si>
    <t xml:space="preserve">
　下水道使用料は令和２年度に料金改定を行っているが、地方債償還金に係る汚水処理経費の若干の減少により経費回収率等が昨年度に比べ増加した。また、汚水処理原価は減少したが、類似団体に比べ高く推移している事から、今後も経営の改善が必要である。
　浄化施設は水処理２系の増設工事を行ったことから、浄化処理の安定が図られ施設利用率も増加した。稼働率を踏まえ適切な施設規模となっているか注意深く見ていく必要がある。
　また、水洗化率は増加したものの今後の人口減少に伴い継続的に減収するものと推測されることから、更新投資等の抑制と平準化が必要である。</t>
    <rPh sb="2" eb="5">
      <t>ゲスイドウ</t>
    </rPh>
    <rPh sb="5" eb="8">
      <t>シヨウリョウ</t>
    </rPh>
    <rPh sb="9" eb="11">
      <t>レイワ</t>
    </rPh>
    <rPh sb="12" eb="14">
      <t>ネンド</t>
    </rPh>
    <rPh sb="15" eb="19">
      <t>リョウキンカイテイ</t>
    </rPh>
    <rPh sb="20" eb="21">
      <t>オコナ</t>
    </rPh>
    <rPh sb="27" eb="32">
      <t>チホウサイショウカン</t>
    </rPh>
    <rPh sb="32" eb="33">
      <t>キン</t>
    </rPh>
    <rPh sb="34" eb="35">
      <t>カカ</t>
    </rPh>
    <rPh sb="36" eb="42">
      <t>オスイショリケイヒ</t>
    </rPh>
    <rPh sb="43" eb="45">
      <t>ジャッカン</t>
    </rPh>
    <rPh sb="46" eb="48">
      <t>ゲンショウ</t>
    </rPh>
    <rPh sb="51" eb="57">
      <t>ケイヒカイシュウリツトウ</t>
    </rPh>
    <rPh sb="58" eb="61">
      <t>サクネンド</t>
    </rPh>
    <rPh sb="62" eb="63">
      <t>クラ</t>
    </rPh>
    <rPh sb="64" eb="66">
      <t>ゾウカ</t>
    </rPh>
    <rPh sb="79" eb="81">
      <t>ゲンショウ</t>
    </rPh>
    <rPh sb="162" eb="164">
      <t>ゾウカ</t>
    </rPh>
    <rPh sb="167" eb="170">
      <t>カドウリツ</t>
    </rPh>
    <rPh sb="171" eb="172">
      <t>フ</t>
    </rPh>
    <rPh sb="188" eb="191">
      <t>チュウイブカ</t>
    </rPh>
    <rPh sb="192" eb="193">
      <t>ミ</t>
    </rPh>
    <rPh sb="196" eb="198">
      <t>ヒツヨウ</t>
    </rPh>
    <rPh sb="212" eb="214">
      <t>ゾウカ</t>
    </rPh>
    <phoneticPr fontId="4"/>
  </si>
  <si>
    <t xml:space="preserve">
　類似団体と比較して企業債残高が高く、料金改定後も経費回収率は依然低く推移しており、更なる経営改善が必要である。
　水洗化率は一定程度の水準になっているが、人口減少により今後の使用料増加は見込めない状況のため、建設改良等の企業債発行を抑制し維持管理費の削減等、下水道ストックマネジメント計画に基づく更新の平準化と優先事項の選定が重要となる。
　また、公営企業が必要な住民サービスを安定的に提供し、中長期的な収支見通しに基づく経営基盤の強化等を図るため、公営企業会計の適用を計画し、移行費用の削減とノウハウの共有など事務の効率化と負担軽減を図るため、天塩町と共同で取り組みを実施する。</t>
    <rPh sb="2" eb="6">
      <t>ルイジダンタイ</t>
    </rPh>
    <rPh sb="7" eb="9">
      <t>ヒカク</t>
    </rPh>
    <rPh sb="11" eb="14">
      <t>キギョウサイ</t>
    </rPh>
    <rPh sb="14" eb="16">
      <t>ザンダカ</t>
    </rPh>
    <rPh sb="17" eb="18">
      <t>タカ</t>
    </rPh>
    <rPh sb="110" eb="111">
      <t>トウ</t>
    </rPh>
    <rPh sb="112" eb="115">
      <t>キギョウサイ</t>
    </rPh>
    <rPh sb="115" eb="117">
      <t>ハッコウ</t>
    </rPh>
    <rPh sb="157" eb="161">
      <t>ユウセンジコウ</t>
    </rPh>
    <rPh sb="162" eb="164">
      <t>センテイ</t>
    </rPh>
    <rPh sb="241" eb="243">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</si>
</sst>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37-424F-BEF1-AE7F5AE1A0A1}"/>
            </c:ext>
          </c:extLst>
        </c:ser>
        <c:dLbls>
          <c:showLegendKey val="0"/>
          <c:showVal val="0"/>
          <c:showCatName val="0"/>
          <c:showSerName val="0"/>
          <c:showPercent val="0"/>
          <c:showBubbleSize val="0"/>
        </c:dLbls>
        <c:gapWidth val="150"/>
        <c:axId val="455125120"/>
        <c:axId val="45512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1A37-424F-BEF1-AE7F5AE1A0A1}"/>
            </c:ext>
          </c:extLst>
        </c:ser>
        <c:dLbls>
          <c:showLegendKey val="0"/>
          <c:showVal val="0"/>
          <c:showCatName val="0"/>
          <c:showSerName val="0"/>
          <c:showPercent val="0"/>
          <c:showBubbleSize val="0"/>
        </c:dLbls>
        <c:marker val="1"/>
        <c:smooth val="0"/>
        <c:axId val="455125120"/>
        <c:axId val="455123944"/>
      </c:lineChart>
      <c:dateAx>
        <c:axId val="455125120"/>
        <c:scaling>
          <c:orientation val="minMax"/>
        </c:scaling>
        <c:delete val="1"/>
        <c:axPos val="b"/>
        <c:numFmt formatCode="&quot;H&quot;yy" sourceLinked="1"/>
        <c:majorTickMark val="none"/>
        <c:minorTickMark val="none"/>
        <c:tickLblPos val="none"/>
        <c:crossAx val="455123944"/>
        <c:crosses val="autoZero"/>
        <c:auto val="1"/>
        <c:lblOffset val="100"/>
        <c:baseTimeUnit val="years"/>
      </c:dateAx>
      <c:valAx>
        <c:axId val="45512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46.44</c:v>
                </c:pt>
                <c:pt idx="1">
                  <c:v>45.54</c:v>
                </c:pt>
                <c:pt idx="2">
                  <c:v>47.43</c:v>
                </c:pt>
                <c:pt idx="3">
                  <c:v>46.53</c:v>
                </c:pt>
                <c:pt idx="4">
                  <c:v>72.77</c:v>
                </c:pt>
              </c:numCache>
            </c:numRef>
          </c:val>
          <c:extLst xmlns:c16r2="http://schemas.microsoft.com/office/drawing/2015/06/chart">
            <c:ext xmlns:c16="http://schemas.microsoft.com/office/drawing/2014/chart" uri="{C3380CC4-5D6E-409C-BE32-E72D297353CC}">
              <c16:uniqueId val="{00000000-05D9-48DE-8573-27B173DA3F95}"/>
            </c:ext>
          </c:extLst>
        </c:ser>
        <c:dLbls>
          <c:showLegendKey val="0"/>
          <c:showVal val="0"/>
          <c:showCatName val="0"/>
          <c:showSerName val="0"/>
          <c:showPercent val="0"/>
          <c:showBubbleSize val="0"/>
        </c:dLbls>
        <c:gapWidth val="150"/>
        <c:axId val="458059208"/>
        <c:axId val="4580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05D9-48DE-8573-27B173DA3F95}"/>
            </c:ext>
          </c:extLst>
        </c:ser>
        <c:dLbls>
          <c:showLegendKey val="0"/>
          <c:showVal val="0"/>
          <c:showCatName val="0"/>
          <c:showSerName val="0"/>
          <c:showPercent val="0"/>
          <c:showBubbleSize val="0"/>
        </c:dLbls>
        <c:marker val="1"/>
        <c:smooth val="0"/>
        <c:axId val="458059208"/>
        <c:axId val="458063520"/>
      </c:lineChart>
      <c:dateAx>
        <c:axId val="458059208"/>
        <c:scaling>
          <c:orientation val="minMax"/>
        </c:scaling>
        <c:delete val="1"/>
        <c:axPos val="b"/>
        <c:numFmt formatCode="&quot;H&quot;yy" sourceLinked="1"/>
        <c:majorTickMark val="none"/>
        <c:minorTickMark val="none"/>
        <c:tickLblPos val="none"/>
        <c:crossAx val="458063520"/>
        <c:crosses val="autoZero"/>
        <c:auto val="1"/>
        <c:lblOffset val="100"/>
        <c:baseTimeUnit val="years"/>
      </c:dateAx>
      <c:valAx>
        <c:axId val="45806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5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84.55</c:v>
                </c:pt>
                <c:pt idx="1">
                  <c:v>86.85</c:v>
                </c:pt>
                <c:pt idx="2">
                  <c:v>86.86</c:v>
                </c:pt>
                <c:pt idx="3">
                  <c:v>85.57</c:v>
                </c:pt>
                <c:pt idx="4">
                  <c:v>88.39</c:v>
                </c:pt>
              </c:numCache>
            </c:numRef>
          </c:val>
          <c:extLst xmlns:c16r2="http://schemas.microsoft.com/office/drawing/2015/06/chart">
            <c:ext xmlns:c16="http://schemas.microsoft.com/office/drawing/2014/chart" uri="{C3380CC4-5D6E-409C-BE32-E72D297353CC}">
              <c16:uniqueId val="{00000000-2641-498F-BF42-454E5FCAFFDF}"/>
            </c:ext>
          </c:extLst>
        </c:ser>
        <c:dLbls>
          <c:showLegendKey val="0"/>
          <c:showVal val="0"/>
          <c:showCatName val="0"/>
          <c:showSerName val="0"/>
          <c:showPercent val="0"/>
          <c:showBubbleSize val="0"/>
        </c:dLbls>
        <c:gapWidth val="150"/>
        <c:axId val="458056856"/>
        <c:axId val="45806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2641-498F-BF42-454E5FCAFFDF}"/>
            </c:ext>
          </c:extLst>
        </c:ser>
        <c:dLbls>
          <c:showLegendKey val="0"/>
          <c:showVal val="0"/>
          <c:showCatName val="0"/>
          <c:showSerName val="0"/>
          <c:showPercent val="0"/>
          <c:showBubbleSize val="0"/>
        </c:dLbls>
        <c:marker val="1"/>
        <c:smooth val="0"/>
        <c:axId val="458056856"/>
        <c:axId val="458063128"/>
      </c:lineChart>
      <c:dateAx>
        <c:axId val="458056856"/>
        <c:scaling>
          <c:orientation val="minMax"/>
        </c:scaling>
        <c:delete val="1"/>
        <c:axPos val="b"/>
        <c:numFmt formatCode="&quot;H&quot;yy" sourceLinked="1"/>
        <c:majorTickMark val="none"/>
        <c:minorTickMark val="none"/>
        <c:tickLblPos val="none"/>
        <c:crossAx val="458063128"/>
        <c:crosses val="autoZero"/>
        <c:auto val="1"/>
        <c:lblOffset val="100"/>
        <c:baseTimeUnit val="years"/>
      </c:dateAx>
      <c:valAx>
        <c:axId val="45806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5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59.66</c:v>
                </c:pt>
                <c:pt idx="1">
                  <c:v>58.13</c:v>
                </c:pt>
                <c:pt idx="2">
                  <c:v>57</c:v>
                </c:pt>
                <c:pt idx="3">
                  <c:v>48.08</c:v>
                </c:pt>
                <c:pt idx="4">
                  <c:v>53.1</c:v>
                </c:pt>
              </c:numCache>
            </c:numRef>
          </c:val>
          <c:extLst xmlns:c16r2="http://schemas.microsoft.com/office/drawing/2015/06/chart">
            <c:ext xmlns:c16="http://schemas.microsoft.com/office/drawing/2014/chart" uri="{C3380CC4-5D6E-409C-BE32-E72D297353CC}">
              <c16:uniqueId val="{00000000-2B15-4F8A-BDE9-AF96C89ADAE2}"/>
            </c:ext>
          </c:extLst>
        </c:ser>
        <c:dLbls>
          <c:showLegendKey val="0"/>
          <c:showVal val="0"/>
          <c:showCatName val="0"/>
          <c:showSerName val="0"/>
          <c:showPercent val="0"/>
          <c:showBubbleSize val="0"/>
        </c:dLbls>
        <c:gapWidth val="150"/>
        <c:axId val="455129824"/>
        <c:axId val="45512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15-4F8A-BDE9-AF96C89ADAE2}"/>
            </c:ext>
          </c:extLst>
        </c:ser>
        <c:dLbls>
          <c:showLegendKey val="0"/>
          <c:showVal val="0"/>
          <c:showCatName val="0"/>
          <c:showSerName val="0"/>
          <c:showPercent val="0"/>
          <c:showBubbleSize val="0"/>
        </c:dLbls>
        <c:marker val="1"/>
        <c:smooth val="0"/>
        <c:axId val="455129824"/>
        <c:axId val="455123160"/>
      </c:lineChart>
      <c:dateAx>
        <c:axId val="455129824"/>
        <c:scaling>
          <c:orientation val="minMax"/>
        </c:scaling>
        <c:delete val="1"/>
        <c:axPos val="b"/>
        <c:numFmt formatCode="&quot;H&quot;yy" sourceLinked="1"/>
        <c:majorTickMark val="none"/>
        <c:minorTickMark val="none"/>
        <c:tickLblPos val="none"/>
        <c:crossAx val="455123160"/>
        <c:crosses val="autoZero"/>
        <c:auto val="1"/>
        <c:lblOffset val="100"/>
        <c:baseTimeUnit val="years"/>
      </c:dateAx>
      <c:valAx>
        <c:axId val="45512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B8-4CCB-9E5E-A3319C228288}"/>
            </c:ext>
          </c:extLst>
        </c:ser>
        <c:dLbls>
          <c:showLegendKey val="0"/>
          <c:showVal val="0"/>
          <c:showCatName val="0"/>
          <c:showSerName val="0"/>
          <c:showPercent val="0"/>
          <c:showBubbleSize val="0"/>
        </c:dLbls>
        <c:gapWidth val="150"/>
        <c:axId val="455124728"/>
        <c:axId val="455126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B8-4CCB-9E5E-A3319C228288}"/>
            </c:ext>
          </c:extLst>
        </c:ser>
        <c:dLbls>
          <c:showLegendKey val="0"/>
          <c:showVal val="0"/>
          <c:showCatName val="0"/>
          <c:showSerName val="0"/>
          <c:showPercent val="0"/>
          <c:showBubbleSize val="0"/>
        </c:dLbls>
        <c:marker val="1"/>
        <c:smooth val="0"/>
        <c:axId val="455124728"/>
        <c:axId val="455126296"/>
      </c:lineChart>
      <c:dateAx>
        <c:axId val="455124728"/>
        <c:scaling>
          <c:orientation val="minMax"/>
        </c:scaling>
        <c:delete val="1"/>
        <c:axPos val="b"/>
        <c:numFmt formatCode="&quot;H&quot;yy" sourceLinked="1"/>
        <c:majorTickMark val="none"/>
        <c:minorTickMark val="none"/>
        <c:tickLblPos val="none"/>
        <c:crossAx val="455126296"/>
        <c:crosses val="autoZero"/>
        <c:auto val="1"/>
        <c:lblOffset val="100"/>
        <c:baseTimeUnit val="years"/>
      </c:dateAx>
      <c:valAx>
        <c:axId val="45512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2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8C-4DB0-93B4-140F6FE58023}"/>
            </c:ext>
          </c:extLst>
        </c:ser>
        <c:dLbls>
          <c:showLegendKey val="0"/>
          <c:showVal val="0"/>
          <c:showCatName val="0"/>
          <c:showSerName val="0"/>
          <c:showPercent val="0"/>
          <c:showBubbleSize val="0"/>
        </c:dLbls>
        <c:gapWidth val="150"/>
        <c:axId val="455130608"/>
        <c:axId val="45512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8C-4DB0-93B4-140F6FE58023}"/>
            </c:ext>
          </c:extLst>
        </c:ser>
        <c:dLbls>
          <c:showLegendKey val="0"/>
          <c:showVal val="0"/>
          <c:showCatName val="0"/>
          <c:showSerName val="0"/>
          <c:showPercent val="0"/>
          <c:showBubbleSize val="0"/>
        </c:dLbls>
        <c:marker val="1"/>
        <c:smooth val="0"/>
        <c:axId val="455130608"/>
        <c:axId val="455127080"/>
      </c:lineChart>
      <c:dateAx>
        <c:axId val="455130608"/>
        <c:scaling>
          <c:orientation val="minMax"/>
        </c:scaling>
        <c:delete val="1"/>
        <c:axPos val="b"/>
        <c:numFmt formatCode="&quot;H&quot;yy" sourceLinked="1"/>
        <c:majorTickMark val="none"/>
        <c:minorTickMark val="none"/>
        <c:tickLblPos val="none"/>
        <c:crossAx val="455127080"/>
        <c:crosses val="autoZero"/>
        <c:auto val="1"/>
        <c:lblOffset val="100"/>
        <c:baseTimeUnit val="years"/>
      </c:dateAx>
      <c:valAx>
        <c:axId val="45512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3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71-40A3-B53C-B53E333B8BB5}"/>
            </c:ext>
          </c:extLst>
        </c:ser>
        <c:dLbls>
          <c:showLegendKey val="0"/>
          <c:showVal val="0"/>
          <c:showCatName val="0"/>
          <c:showSerName val="0"/>
          <c:showPercent val="0"/>
          <c:showBubbleSize val="0"/>
        </c:dLbls>
        <c:gapWidth val="150"/>
        <c:axId val="455128648"/>
        <c:axId val="45512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71-40A3-B53C-B53E333B8BB5}"/>
            </c:ext>
          </c:extLst>
        </c:ser>
        <c:dLbls>
          <c:showLegendKey val="0"/>
          <c:showVal val="0"/>
          <c:showCatName val="0"/>
          <c:showSerName val="0"/>
          <c:showPercent val="0"/>
          <c:showBubbleSize val="0"/>
        </c:dLbls>
        <c:marker val="1"/>
        <c:smooth val="0"/>
        <c:axId val="455128648"/>
        <c:axId val="455129040"/>
      </c:lineChart>
      <c:dateAx>
        <c:axId val="455128648"/>
        <c:scaling>
          <c:orientation val="minMax"/>
        </c:scaling>
        <c:delete val="1"/>
        <c:axPos val="b"/>
        <c:numFmt formatCode="&quot;H&quot;yy" sourceLinked="1"/>
        <c:majorTickMark val="none"/>
        <c:minorTickMark val="none"/>
        <c:tickLblPos val="none"/>
        <c:crossAx val="455129040"/>
        <c:crosses val="autoZero"/>
        <c:auto val="1"/>
        <c:lblOffset val="100"/>
        <c:baseTimeUnit val="years"/>
      </c:dateAx>
      <c:valAx>
        <c:axId val="45512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12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D8-4B5C-806D-6E51048821EE}"/>
            </c:ext>
          </c:extLst>
        </c:ser>
        <c:dLbls>
          <c:showLegendKey val="0"/>
          <c:showVal val="0"/>
          <c:showCatName val="0"/>
          <c:showSerName val="0"/>
          <c:showPercent val="0"/>
          <c:showBubbleSize val="0"/>
        </c:dLbls>
        <c:gapWidth val="150"/>
        <c:axId val="458053720"/>
        <c:axId val="458064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D8-4B5C-806D-6E51048821EE}"/>
            </c:ext>
          </c:extLst>
        </c:ser>
        <c:dLbls>
          <c:showLegendKey val="0"/>
          <c:showVal val="0"/>
          <c:showCatName val="0"/>
          <c:showSerName val="0"/>
          <c:showPercent val="0"/>
          <c:showBubbleSize val="0"/>
        </c:dLbls>
        <c:marker val="1"/>
        <c:smooth val="0"/>
        <c:axId val="458053720"/>
        <c:axId val="458064696"/>
      </c:lineChart>
      <c:dateAx>
        <c:axId val="458053720"/>
        <c:scaling>
          <c:orientation val="minMax"/>
        </c:scaling>
        <c:delete val="1"/>
        <c:axPos val="b"/>
        <c:numFmt formatCode="&quot;H&quot;yy" sourceLinked="1"/>
        <c:majorTickMark val="none"/>
        <c:minorTickMark val="none"/>
        <c:tickLblPos val="none"/>
        <c:crossAx val="458064696"/>
        <c:crosses val="autoZero"/>
        <c:auto val="1"/>
        <c:lblOffset val="100"/>
        <c:baseTimeUnit val="years"/>
      </c:dateAx>
      <c:valAx>
        <c:axId val="45806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5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3881.95</c:v>
                </c:pt>
                <c:pt idx="1">
                  <c:v>3702.73</c:v>
                </c:pt>
                <c:pt idx="2">
                  <c:v>3338.83</c:v>
                </c:pt>
                <c:pt idx="3">
                  <c:v>3167.27</c:v>
                </c:pt>
                <c:pt idx="4">
                  <c:v>3130.21</c:v>
                </c:pt>
              </c:numCache>
            </c:numRef>
          </c:val>
          <c:extLst xmlns:c16r2="http://schemas.microsoft.com/office/drawing/2015/06/chart">
            <c:ext xmlns:c16="http://schemas.microsoft.com/office/drawing/2014/chart" uri="{C3380CC4-5D6E-409C-BE32-E72D297353CC}">
              <c16:uniqueId val="{00000000-C4CF-4B27-A52F-F6D51C500758}"/>
            </c:ext>
          </c:extLst>
        </c:ser>
        <c:dLbls>
          <c:showLegendKey val="0"/>
          <c:showVal val="0"/>
          <c:showCatName val="0"/>
          <c:showSerName val="0"/>
          <c:showPercent val="0"/>
          <c:showBubbleSize val="0"/>
        </c:dLbls>
        <c:gapWidth val="150"/>
        <c:axId val="458058032"/>
        <c:axId val="45805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C4CF-4B27-A52F-F6D51C500758}"/>
            </c:ext>
          </c:extLst>
        </c:ser>
        <c:dLbls>
          <c:showLegendKey val="0"/>
          <c:showVal val="0"/>
          <c:showCatName val="0"/>
          <c:showSerName val="0"/>
          <c:showPercent val="0"/>
          <c:showBubbleSize val="0"/>
        </c:dLbls>
        <c:marker val="1"/>
        <c:smooth val="0"/>
        <c:axId val="458058032"/>
        <c:axId val="458054112"/>
      </c:lineChart>
      <c:dateAx>
        <c:axId val="458058032"/>
        <c:scaling>
          <c:orientation val="minMax"/>
        </c:scaling>
        <c:delete val="1"/>
        <c:axPos val="b"/>
        <c:numFmt formatCode="&quot;H&quot;yy" sourceLinked="1"/>
        <c:majorTickMark val="none"/>
        <c:minorTickMark val="none"/>
        <c:tickLblPos val="none"/>
        <c:crossAx val="458054112"/>
        <c:crosses val="autoZero"/>
        <c:auto val="1"/>
        <c:lblOffset val="100"/>
        <c:baseTimeUnit val="years"/>
      </c:dateAx>
      <c:valAx>
        <c:axId val="45805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5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44.81</c:v>
                </c:pt>
                <c:pt idx="1">
                  <c:v>44.53</c:v>
                </c:pt>
                <c:pt idx="2">
                  <c:v>49.49</c:v>
                </c:pt>
                <c:pt idx="3">
                  <c:v>39.979999999999997</c:v>
                </c:pt>
                <c:pt idx="4">
                  <c:v>43.87</c:v>
                </c:pt>
              </c:numCache>
            </c:numRef>
          </c:val>
          <c:extLst xmlns:c16r2="http://schemas.microsoft.com/office/drawing/2015/06/chart">
            <c:ext xmlns:c16="http://schemas.microsoft.com/office/drawing/2014/chart" uri="{C3380CC4-5D6E-409C-BE32-E72D297353CC}">
              <c16:uniqueId val="{00000000-5C06-4F1A-A275-A49534387F9C}"/>
            </c:ext>
          </c:extLst>
        </c:ser>
        <c:dLbls>
          <c:showLegendKey val="0"/>
          <c:showVal val="0"/>
          <c:showCatName val="0"/>
          <c:showSerName val="0"/>
          <c:showPercent val="0"/>
          <c:showBubbleSize val="0"/>
        </c:dLbls>
        <c:gapWidth val="150"/>
        <c:axId val="458052544"/>
        <c:axId val="45805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5C06-4F1A-A275-A49534387F9C}"/>
            </c:ext>
          </c:extLst>
        </c:ser>
        <c:dLbls>
          <c:showLegendKey val="0"/>
          <c:showVal val="0"/>
          <c:showCatName val="0"/>
          <c:showSerName val="0"/>
          <c:showPercent val="0"/>
          <c:showBubbleSize val="0"/>
        </c:dLbls>
        <c:marker val="1"/>
        <c:smooth val="0"/>
        <c:axId val="458052544"/>
        <c:axId val="458053328"/>
      </c:lineChart>
      <c:dateAx>
        <c:axId val="458052544"/>
        <c:scaling>
          <c:orientation val="minMax"/>
        </c:scaling>
        <c:delete val="1"/>
        <c:axPos val="b"/>
        <c:numFmt formatCode="&quot;H&quot;yy" sourceLinked="1"/>
        <c:majorTickMark val="none"/>
        <c:minorTickMark val="none"/>
        <c:tickLblPos val="none"/>
        <c:crossAx val="458053328"/>
        <c:crosses val="autoZero"/>
        <c:auto val="1"/>
        <c:lblOffset val="100"/>
        <c:baseTimeUnit val="years"/>
      </c:dateAx>
      <c:valAx>
        <c:axId val="45805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397.19</c:v>
                </c:pt>
                <c:pt idx="1">
                  <c:v>399.7</c:v>
                </c:pt>
                <c:pt idx="2">
                  <c:v>372.93</c:v>
                </c:pt>
                <c:pt idx="3">
                  <c:v>462.7</c:v>
                </c:pt>
                <c:pt idx="4">
                  <c:v>421.72</c:v>
                </c:pt>
              </c:numCache>
            </c:numRef>
          </c:val>
          <c:extLst xmlns:c16r2="http://schemas.microsoft.com/office/drawing/2015/06/chart">
            <c:ext xmlns:c16="http://schemas.microsoft.com/office/drawing/2014/chart" uri="{C3380CC4-5D6E-409C-BE32-E72D297353CC}">
              <c16:uniqueId val="{00000000-1B71-45E6-AEC7-70A3BF7792AE}"/>
            </c:ext>
          </c:extLst>
        </c:ser>
        <c:dLbls>
          <c:showLegendKey val="0"/>
          <c:showVal val="0"/>
          <c:showCatName val="0"/>
          <c:showSerName val="0"/>
          <c:showPercent val="0"/>
          <c:showBubbleSize val="0"/>
        </c:dLbls>
        <c:gapWidth val="150"/>
        <c:axId val="458056072"/>
        <c:axId val="45805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1B71-45E6-AEC7-70A3BF7792AE}"/>
            </c:ext>
          </c:extLst>
        </c:ser>
        <c:dLbls>
          <c:showLegendKey val="0"/>
          <c:showVal val="0"/>
          <c:showCatName val="0"/>
          <c:showSerName val="0"/>
          <c:showPercent val="0"/>
          <c:showBubbleSize val="0"/>
        </c:dLbls>
        <c:marker val="1"/>
        <c:smooth val="0"/>
        <c:axId val="458056072"/>
        <c:axId val="458054504"/>
      </c:lineChart>
      <c:dateAx>
        <c:axId val="458056072"/>
        <c:scaling>
          <c:orientation val="minMax"/>
        </c:scaling>
        <c:delete val="1"/>
        <c:axPos val="b"/>
        <c:numFmt formatCode="&quot;H&quot;yy" sourceLinked="1"/>
        <c:majorTickMark val="none"/>
        <c:minorTickMark val="none"/>
        <c:tickLblPos val="none"/>
        <c:crossAx val="458054504"/>
        <c:crosses val="autoZero"/>
        <c:auto val="1"/>
        <c:lblOffset val="100"/>
        <c:baseTimeUnit val="years"/>
      </c:dateAx>
      <c:valAx>
        <c:axId val="45805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05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5"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遠別町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2423</v>
      </c>
      <c r="AM8" s="46"/>
      <c r="AN8" s="46"/>
      <c r="AO8" s="46"/>
      <c r="AP8" s="46"/>
      <c r="AQ8" s="46"/>
      <c r="AR8" s="46"/>
      <c r="AS8" s="46"/>
      <c r="AT8" s="45">
        <f>データ!T6</f>
        <v>590.79999999999995</v>
      </c>
      <c r="AU8" s="45"/>
      <c r="AV8" s="45"/>
      <c r="AW8" s="45"/>
      <c r="AX8" s="45"/>
      <c r="AY8" s="45"/>
      <c r="AZ8" s="45"/>
      <c r="BA8" s="45"/>
      <c r="BB8" s="45">
        <f>データ!U6</f>
        <v>4.0999999999999996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v>
      </c>
      <c r="Q10" s="45"/>
      <c r="R10" s="45"/>
      <c r="S10" s="45"/>
      <c r="T10" s="45"/>
      <c r="U10" s="45"/>
      <c r="V10" s="45"/>
      <c r="W10" s="45">
        <f>データ!Q6</f>
        <v>94.59</v>
      </c>
      <c r="X10" s="45"/>
      <c r="Y10" s="45"/>
      <c r="Z10" s="45"/>
      <c r="AA10" s="45"/>
      <c r="AB10" s="45"/>
      <c r="AC10" s="45"/>
      <c r="AD10" s="46">
        <f>データ!R6</f>
        <v>3700</v>
      </c>
      <c r="AE10" s="46"/>
      <c r="AF10" s="46"/>
      <c r="AG10" s="46"/>
      <c r="AH10" s="46"/>
      <c r="AI10" s="46"/>
      <c r="AJ10" s="46"/>
      <c r="AK10" s="2"/>
      <c r="AL10" s="46">
        <f>データ!V6</f>
        <v>1973</v>
      </c>
      <c r="AM10" s="46"/>
      <c r="AN10" s="46"/>
      <c r="AO10" s="46"/>
      <c r="AP10" s="46"/>
      <c r="AQ10" s="46"/>
      <c r="AR10" s="46"/>
      <c r="AS10" s="46"/>
      <c r="AT10" s="45">
        <f>データ!W6</f>
        <v>0.99</v>
      </c>
      <c r="AU10" s="45"/>
      <c r="AV10" s="45"/>
      <c r="AW10" s="45"/>
      <c r="AX10" s="45"/>
      <c r="AY10" s="45"/>
      <c r="AZ10" s="45"/>
      <c r="BA10" s="45"/>
      <c r="BB10" s="45">
        <f>データ!X6</f>
        <v>1992.93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45</v>
      </c>
      <c r="O86" s="12" t="str">
        <f>データ!EO6</f>
        <v>【0.13】</v>
      </c>
    </row>
  </sheetData>
  <sheetProtection algorithmName="SHA-512" hashValue="zUL5gB06gHhWWszSofQh2d99ku+6D9vFVGY3ov4bJOWASIRiAWi09u5egeaMrKFmmQyaPNM/F9rKdghUSTOJLg==" saltValue="5yrYg1Sn7PCHmDjBSuq1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14869</v>
      </c>
      <c r="D6" s="19">
        <f t="shared" si="3"/>
        <v>47</v>
      </c>
      <c r="E6" s="19">
        <f t="shared" si="3"/>
        <v>17</v>
      </c>
      <c r="F6" s="19">
        <f t="shared" si="3"/>
        <v>4</v>
      </c>
      <c r="G6" s="19">
        <f t="shared" si="3"/>
        <v>0</v>
      </c>
      <c r="H6" s="19" t="str">
        <f t="shared" si="3"/>
        <v>北海道　遠別町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83</v>
      </c>
      <c r="Q6" s="20">
        <f t="shared" si="3"/>
        <v>94.59</v>
      </c>
      <c r="R6" s="20">
        <f t="shared" si="3"/>
        <v>3700</v>
      </c>
      <c r="S6" s="20">
        <f t="shared" si="3"/>
        <v>2423</v>
      </c>
      <c r="T6" s="20">
        <f t="shared" si="3"/>
        <v>590.79999999999995</v>
      </c>
      <c r="U6" s="20">
        <f t="shared" si="3"/>
        <v>4.0999999999999996</v>
      </c>
      <c r="V6" s="20">
        <f t="shared" si="3"/>
        <v>1973</v>
      </c>
      <c r="W6" s="20">
        <f t="shared" si="3"/>
        <v>0.99</v>
      </c>
      <c r="X6" s="20">
        <f t="shared" si="3"/>
        <v>1992.93</v>
      </c>
      <c r="Y6" s="21">
        <f>IF(Y7="",NA(),Y7)</f>
        <v>59.66</v>
      </c>
      <c r="Z6" s="21">
        <f t="shared" ref="Z6:AH6" si="4">IF(Z7="",NA(),Z7)</f>
        <v>58.13</v>
      </c>
      <c r="AA6" s="21">
        <f t="shared" si="4"/>
        <v>57</v>
      </c>
      <c r="AB6" s="21">
        <f t="shared" si="4"/>
        <v>48.08</v>
      </c>
      <c r="AC6" s="21">
        <f t="shared" si="4"/>
        <v>53.1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3881.95</v>
      </c>
      <c r="BG6" s="21">
        <f t="shared" ref="BG6:BO6" si="7">IF(BG7="",NA(),BG7)</f>
        <v>3702.73</v>
      </c>
      <c r="BH6" s="21">
        <f t="shared" si="7"/>
        <v>3338.83</v>
      </c>
      <c r="BI6" s="21">
        <f t="shared" si="7"/>
        <v>3167.27</v>
      </c>
      <c r="BJ6" s="21">
        <f t="shared" si="7"/>
        <v>3130.21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44.81</v>
      </c>
      <c r="BR6" s="21">
        <f t="shared" ref="BR6:BZ6" si="8">IF(BR7="",NA(),BR7)</f>
        <v>44.53</v>
      </c>
      <c r="BS6" s="21">
        <f t="shared" si="8"/>
        <v>49.49</v>
      </c>
      <c r="BT6" s="21">
        <f t="shared" si="8"/>
        <v>39.979999999999997</v>
      </c>
      <c r="BU6" s="21">
        <f t="shared" si="8"/>
        <v>43.87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397.19</v>
      </c>
      <c r="CC6" s="21">
        <f t="shared" ref="CC6:CK6" si="9">IF(CC7="",NA(),CC7)</f>
        <v>399.7</v>
      </c>
      <c r="CD6" s="21">
        <f t="shared" si="9"/>
        <v>372.93</v>
      </c>
      <c r="CE6" s="21">
        <f t="shared" si="9"/>
        <v>462.7</v>
      </c>
      <c r="CF6" s="21">
        <f t="shared" si="9"/>
        <v>421.72</v>
      </c>
      <c r="CG6" s="21">
        <f t="shared" si="9"/>
        <v>230.02</v>
      </c>
      <c r="CH6" s="21">
        <f t="shared" si="9"/>
        <v>228.47</v>
      </c>
      <c r="CI6" s="21">
        <f t="shared" si="9"/>
        <v>224.88</v>
      </c>
      <c r="CJ6" s="21">
        <f t="shared" si="9"/>
        <v>228.64</v>
      </c>
      <c r="CK6" s="21">
        <f t="shared" si="9"/>
        <v>239.46</v>
      </c>
      <c r="CL6" s="20" t="str">
        <f>IF(CL7="","",IF(CL7="-","【-】","【"&amp;SUBSTITUTE(TEXT(CL7,"#,##0.00"),"-","△")&amp;"】"))</f>
        <v>【220.62】</v>
      </c>
      <c r="CM6" s="21">
        <f>IF(CM7="",NA(),CM7)</f>
        <v>46.44</v>
      </c>
      <c r="CN6" s="21">
        <f t="shared" ref="CN6:CV6" si="10">IF(CN7="",NA(),CN7)</f>
        <v>45.54</v>
      </c>
      <c r="CO6" s="21">
        <f t="shared" si="10"/>
        <v>47.43</v>
      </c>
      <c r="CP6" s="21">
        <f t="shared" si="10"/>
        <v>46.53</v>
      </c>
      <c r="CQ6" s="21">
        <f t="shared" si="10"/>
        <v>72.77</v>
      </c>
      <c r="CR6" s="21">
        <f t="shared" si="10"/>
        <v>42.56</v>
      </c>
      <c r="CS6" s="21">
        <f t="shared" si="10"/>
        <v>42.47</v>
      </c>
      <c r="CT6" s="21">
        <f t="shared" si="10"/>
        <v>42.4</v>
      </c>
      <c r="CU6" s="21">
        <f t="shared" si="10"/>
        <v>42.28</v>
      </c>
      <c r="CV6" s="21">
        <f t="shared" si="10"/>
        <v>41.06</v>
      </c>
      <c r="CW6" s="20" t="str">
        <f>IF(CW7="","",IF(CW7="-","【-】","【"&amp;SUBSTITUTE(TEXT(CW7,"#,##0.00"),"-","△")&amp;"】"))</f>
        <v>【42.22】</v>
      </c>
      <c r="CX6" s="21">
        <f>IF(CX7="",NA(),CX7)</f>
        <v>84.55</v>
      </c>
      <c r="CY6" s="21">
        <f t="shared" ref="CY6:DG6" si="11">IF(CY7="",NA(),CY7)</f>
        <v>86.85</v>
      </c>
      <c r="CZ6" s="21">
        <f t="shared" si="11"/>
        <v>86.86</v>
      </c>
      <c r="DA6" s="21">
        <f t="shared" si="11"/>
        <v>85.57</v>
      </c>
      <c r="DB6" s="21">
        <f t="shared" si="11"/>
        <v>88.39</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14869</v>
      </c>
      <c r="D7" s="23">
        <v>47</v>
      </c>
      <c r="E7" s="23">
        <v>17</v>
      </c>
      <c r="F7" s="23">
        <v>4</v>
      </c>
      <c r="G7" s="23">
        <v>0</v>
      </c>
      <c r="H7" s="23" t="s">
        <v>99</v>
      </c>
      <c r="I7" s="23" t="s">
        <v>100</v>
      </c>
      <c r="J7" s="23" t="s">
        <v>101</v>
      </c>
      <c r="K7" s="23" t="s">
        <v>102</v>
      </c>
      <c r="L7" s="23" t="s">
        <v>103</v>
      </c>
      <c r="M7" s="23" t="s">
        <v>104</v>
      </c>
      <c r="N7" s="24" t="s">
        <v>105</v>
      </c>
      <c r="O7" s="24" t="s">
        <v>106</v>
      </c>
      <c r="P7" s="24">
        <v>83</v>
      </c>
      <c r="Q7" s="24">
        <v>94.59</v>
      </c>
      <c r="R7" s="24">
        <v>3700</v>
      </c>
      <c r="S7" s="24">
        <v>2423</v>
      </c>
      <c r="T7" s="24">
        <v>590.79999999999995</v>
      </c>
      <c r="U7" s="24">
        <v>4.0999999999999996</v>
      </c>
      <c r="V7" s="24">
        <v>1973</v>
      </c>
      <c r="W7" s="24">
        <v>0.99</v>
      </c>
      <c r="X7" s="24">
        <v>1992.93</v>
      </c>
      <c r="Y7" s="24">
        <v>59.66</v>
      </c>
      <c r="Z7" s="24">
        <v>58.13</v>
      </c>
      <c r="AA7" s="24">
        <v>57</v>
      </c>
      <c r="AB7" s="24">
        <v>48.08</v>
      </c>
      <c r="AC7" s="24">
        <v>53.1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3881.95</v>
      </c>
      <c r="BG7" s="24">
        <v>3702.73</v>
      </c>
      <c r="BH7" s="24">
        <v>3338.83</v>
      </c>
      <c r="BI7" s="24">
        <v>3167.27</v>
      </c>
      <c r="BJ7" s="24">
        <v>3130.21</v>
      </c>
      <c r="BK7" s="24">
        <v>1194.1500000000001</v>
      </c>
      <c r="BL7" s="24">
        <v>1206.79</v>
      </c>
      <c r="BM7" s="24">
        <v>1258.43</v>
      </c>
      <c r="BN7" s="24">
        <v>1163.75</v>
      </c>
      <c r="BO7" s="24">
        <v>1195.47</v>
      </c>
      <c r="BP7" s="24">
        <v>1182.1099999999999</v>
      </c>
      <c r="BQ7" s="24">
        <v>44.81</v>
      </c>
      <c r="BR7" s="24">
        <v>44.53</v>
      </c>
      <c r="BS7" s="24">
        <v>49.49</v>
      </c>
      <c r="BT7" s="24">
        <v>39.979999999999997</v>
      </c>
      <c r="BU7" s="24">
        <v>43.87</v>
      </c>
      <c r="BV7" s="24">
        <v>72.260000000000005</v>
      </c>
      <c r="BW7" s="24">
        <v>71.84</v>
      </c>
      <c r="BX7" s="24">
        <v>73.36</v>
      </c>
      <c r="BY7" s="24">
        <v>72.599999999999994</v>
      </c>
      <c r="BZ7" s="24">
        <v>69.430000000000007</v>
      </c>
      <c r="CA7" s="24">
        <v>73.78</v>
      </c>
      <c r="CB7" s="24">
        <v>397.19</v>
      </c>
      <c r="CC7" s="24">
        <v>399.7</v>
      </c>
      <c r="CD7" s="24">
        <v>372.93</v>
      </c>
      <c r="CE7" s="24">
        <v>462.7</v>
      </c>
      <c r="CF7" s="24">
        <v>421.72</v>
      </c>
      <c r="CG7" s="24">
        <v>230.02</v>
      </c>
      <c r="CH7" s="24">
        <v>228.47</v>
      </c>
      <c r="CI7" s="24">
        <v>224.88</v>
      </c>
      <c r="CJ7" s="24">
        <v>228.64</v>
      </c>
      <c r="CK7" s="24">
        <v>239.46</v>
      </c>
      <c r="CL7" s="24">
        <v>220.62</v>
      </c>
      <c r="CM7" s="24">
        <v>46.44</v>
      </c>
      <c r="CN7" s="24">
        <v>45.54</v>
      </c>
      <c r="CO7" s="24">
        <v>47.43</v>
      </c>
      <c r="CP7" s="24">
        <v>46.53</v>
      </c>
      <c r="CQ7" s="24">
        <v>72.77</v>
      </c>
      <c r="CR7" s="24">
        <v>42.56</v>
      </c>
      <c r="CS7" s="24">
        <v>42.47</v>
      </c>
      <c r="CT7" s="24">
        <v>42.4</v>
      </c>
      <c r="CU7" s="24">
        <v>42.28</v>
      </c>
      <c r="CV7" s="24">
        <v>41.06</v>
      </c>
      <c r="CW7" s="24">
        <v>42.22</v>
      </c>
      <c r="CX7" s="24">
        <v>84.55</v>
      </c>
      <c r="CY7" s="24">
        <v>86.85</v>
      </c>
      <c r="CZ7" s="24">
        <v>86.86</v>
      </c>
      <c r="DA7" s="24">
        <v>85.57</v>
      </c>
      <c r="DB7" s="24">
        <v>88.39</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cp:lastPrinted>2024-01-24T02:37:16Z</cp:lastPrinted>
  <dcterms:created xsi:type="dcterms:W3CDTF">2023-12-12T02:48:47Z</dcterms:created>
  <dcterms:modified xsi:type="dcterms:W3CDTF">2024-01-24T02:37:37Z</dcterms:modified>
  <cp:category/>
</cp:coreProperties>
</file>