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①簡易水道事業\40_公営企業に係る経営比較分析表\R04.01FW 【124〆 依頼】公営企業に係る経営比較分析表（令和2年度決算）の分析等について\"/>
    </mc:Choice>
  </mc:AlternateContent>
  <workbookProtection workbookAlgorithmName="SHA-512" workbookHashValue="rYaseI3QTrt8eXpCHzZLmZdXsBZsgR7hkOLph0ekw/5BcHL1Tij2XUHgrQbt1IPknBWU2aWuvSgkeN3A2EXs+A==" workbookSaltValue="TMHxU2WmErNDLUvbYOT3fQ==" workbookSpinCount="100000" lockStructure="1"/>
  <bookViews>
    <workbookView xWindow="0" yWindow="0" windowWidth="26130" windowHeight="122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<sst xmlns="http://schemas.openxmlformats.org/spreadsheetml/2006/main" count="236" uniqueCount="119">
  <si>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</si>
  <si>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</si>
  <si>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</si>
  <si>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</si>
  <si>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</si>
  <si>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</si>
  <si>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</si>
  <si>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</si>
  <si>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</si>
  <si>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</si>
  <si>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</si>
  <si>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</si>
  <si>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</si>
  <si>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</si>
  <si>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</si>
  <si>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</si>
  <si>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</si>
  <si>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</si>
  <si>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</si>
  <si>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</si>
  <si>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</si>
  <si>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</si>
  <si>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</si>
  <si>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</si>
  <si>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</si>
  <si>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</si>
  <si>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</si>
  <si>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</si>
  <si>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</si>
  <si>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</si>
  <si>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</si>
  <si>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</si>
  <si>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</si>
  <si>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</si>
  <si>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</si>
  <si>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</si>
  <si>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</si>
  <si>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</si>
  <si>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</si>
  <si>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</si>
  <si>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</si>
  <si>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</si>
  <si>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</si>
  <si>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</si>
  <si>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</si>
  <si>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</si>
  <si>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</si>
  <si>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</si>
  <si>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</si>
  <si>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</si>
  <si>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</si>
  <si>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</si>
  <si>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</si>
  <si>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</si>
  <si>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</si>
  <si>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</si>
  <si>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</si>
  <si>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</si>
  <si>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</si>
  <si>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</si>
  <si>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</si>
  <si>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</si>
  <si>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</si>
  <si>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</si>
  <si>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</si>
  <si>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</si>
  <si>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</si>
  <si>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</si>
  <si>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</si>
  <si>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</si>
  <si>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</si>
  <si>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</si>
  <si>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</si>
  <si>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</si>
  <si>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</si>
  <si>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</si>
  <si>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</si>
  <si>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</si>
  <si>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</si>
  <si>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</si>
  <si>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</si>
  <si>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</si>
  <si>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</si>
  <si>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</si>
  <si>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</si>
  <si>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</si>
  <si>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</si>
  <si>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</si>
  <si>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</si>
  <si>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</si>
  <si>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</si>
  <si>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</si>
  <si>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</si>
  <si>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</si>
  <si>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</si>
  <si>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</si>
  <si>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</si>
  <si>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</si>
  <si>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</si>
  <si>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</si>
  <si>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</si>
  <si>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</si>
  <si>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</si>
  <si>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</si>
  <si>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</si>
  <si>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</si>
  <si>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</si>
  <si>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</si>
  <si>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</si>
  <si>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</si>
  <si>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</si>
  <si>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</si>
  <si>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</si>
  <si>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</si>
  <si>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</si>
  <si>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</si>
  <si>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下水道使用料は令和２年度に料金改定を行い経費回収率等が向上している。しかし、企業債残高、汚水処理原価が減少傾向にあるものの、高く推移している事から今後も経営の改善が必要である。
　浄化施設は水処理２系の増設工事を行ったことから、浄化処理の安定が図られ施設利用率も類似団体と同様に推移している。
　また、水洗化率は一定の水準になっており、今後の人口減少に伴い継続的に減収するものと推測されることから、更新投資等の抑制と平準化が必要である。</t>
    <rPh sb="1" eb="4">
      <t>ゲスイドウ</t>
    </rPh>
    <rPh sb="4" eb="7">
      <t>シヨウリョウ</t>
    </rPh>
    <rPh sb="8" eb="10">
      <t>レイワ</t>
    </rPh>
    <rPh sb="11" eb="13">
      <t>ネンド</t>
    </rPh>
    <rPh sb="14" eb="16">
      <t>リョウキン</t>
    </rPh>
    <rPh sb="16" eb="18">
      <t>カイテイ</t>
    </rPh>
    <rPh sb="19" eb="20">
      <t>オコナ</t>
    </rPh>
    <rPh sb="21" eb="23">
      <t>ケイヒ</t>
    </rPh>
    <rPh sb="23" eb="25">
      <t>カイシュウ</t>
    </rPh>
    <rPh sb="25" eb="26">
      <t>リツ</t>
    </rPh>
    <rPh sb="26" eb="27">
      <t>トウ</t>
    </rPh>
    <rPh sb="28" eb="30">
      <t>コウジョウ</t>
    </rPh>
    <rPh sb="39" eb="41">
      <t>キギョウ</t>
    </rPh>
    <rPh sb="41" eb="42">
      <t>サイ</t>
    </rPh>
    <rPh sb="42" eb="44">
      <t>ザンダカ</t>
    </rPh>
    <rPh sb="45" eb="47">
      <t>オスイ</t>
    </rPh>
    <rPh sb="47" eb="49">
      <t>ショリ</t>
    </rPh>
    <rPh sb="49" eb="51">
      <t>ゲンカ</t>
    </rPh>
    <rPh sb="52" eb="54">
      <t>ゲンショウ</t>
    </rPh>
    <rPh sb="54" eb="56">
      <t>ケイコウ</t>
    </rPh>
    <rPh sb="63" eb="64">
      <t>タカ</t>
    </rPh>
    <rPh sb="65" eb="67">
      <t>スイイ</t>
    </rPh>
    <rPh sb="71" eb="72">
      <t>コト</t>
    </rPh>
    <rPh sb="74" eb="76">
      <t>コンゴ</t>
    </rPh>
    <rPh sb="77" eb="79">
      <t>ケイエイ</t>
    </rPh>
    <rPh sb="80" eb="82">
      <t>カイゼン</t>
    </rPh>
    <rPh sb="83" eb="85">
      <t>ヒツヨウ</t>
    </rPh>
    <rPh sb="91" eb="93">
      <t>ジョウカ</t>
    </rPh>
    <rPh sb="93" eb="95">
      <t>シセツ</t>
    </rPh>
    <rPh sb="96" eb="97">
      <t>ミズ</t>
    </rPh>
    <rPh sb="97" eb="99">
      <t>ショリ</t>
    </rPh>
    <rPh sb="100" eb="101">
      <t>ケイ</t>
    </rPh>
    <rPh sb="102" eb="104">
      <t>ゾウセツ</t>
    </rPh>
    <rPh sb="104" eb="106">
      <t>コウジ</t>
    </rPh>
    <rPh sb="107" eb="108">
      <t>オコナ</t>
    </rPh>
    <rPh sb="115" eb="117">
      <t>ジョウカ</t>
    </rPh>
    <rPh sb="117" eb="119">
      <t>ショリ</t>
    </rPh>
    <rPh sb="120" eb="122">
      <t>アンテイ</t>
    </rPh>
    <rPh sb="123" eb="124">
      <t>ハカ</t>
    </rPh>
    <rPh sb="126" eb="128">
      <t>シセツ</t>
    </rPh>
    <rPh sb="128" eb="130">
      <t>リヨウ</t>
    </rPh>
    <rPh sb="130" eb="131">
      <t>リツ</t>
    </rPh>
    <rPh sb="132" eb="134">
      <t>ルイジ</t>
    </rPh>
    <rPh sb="134" eb="136">
      <t>ダンタイ</t>
    </rPh>
    <rPh sb="137" eb="139">
      <t>ドウヨウ</t>
    </rPh>
    <rPh sb="140" eb="142">
      <t>スイイ</t>
    </rPh>
    <rPh sb="152" eb="155">
      <t>スイセンカ</t>
    </rPh>
    <rPh sb="155" eb="156">
      <t>リツ</t>
    </rPh>
    <rPh sb="157" eb="159">
      <t>イッテイ</t>
    </rPh>
    <rPh sb="160" eb="162">
      <t>スイジュン</t>
    </rPh>
    <rPh sb="169" eb="171">
      <t>コンゴ</t>
    </rPh>
    <rPh sb="172" eb="174">
      <t>ジンコウ</t>
    </rPh>
    <rPh sb="174" eb="176">
      <t>ゲンショウ</t>
    </rPh>
    <rPh sb="177" eb="178">
      <t>トモナ</t>
    </rPh>
    <rPh sb="179" eb="182">
      <t>ケイゾクテキ</t>
    </rPh>
    <rPh sb="183" eb="185">
      <t>ゲンシュウ</t>
    </rPh>
    <rPh sb="190" eb="192">
      <t>スイソク</t>
    </rPh>
    <rPh sb="200" eb="202">
      <t>コウシン</t>
    </rPh>
    <rPh sb="202" eb="204">
      <t>トウシ</t>
    </rPh>
    <rPh sb="204" eb="205">
      <t>トウ</t>
    </rPh>
    <rPh sb="206" eb="208">
      <t>ヨクセイ</t>
    </rPh>
    <rPh sb="209" eb="212">
      <t>ヘイジュンカ</t>
    </rPh>
    <rPh sb="213" eb="215">
      <t>ヒツヨウ</t>
    </rPh>
    <phoneticPr fontId="4"/>
  </si>
  <si>
    <t>　経営全体として健全性及び効率性が若干向上しているが、料金改定後も経費回収率は依然低く推移しており、更なる経営改善が必要である。
　水洗化率は一定程度の水準になっており僅かに向上しているが、人口減少により今後の使用料増加は見込めない状況である。
　このことから、建設改良費の抑制や維持管理費の削減等、下水道ストックマネジメント計画に基づき更新の平準化が重要となる。
　また、公営企業が必要な住民サービスを将来にわたり安定的に提供するため、経営・資産の状況を「見える化」し、中長期的な収支見通しに基づく経営基盤の強化等を図るため、公営企業会計の適用を計画する。</t>
    <rPh sb="1" eb="3">
      <t>ケイエイ</t>
    </rPh>
    <rPh sb="8" eb="11">
      <t>ケンゼンセイ</t>
    </rPh>
    <rPh sb="11" eb="12">
      <t>オヨ</t>
    </rPh>
    <rPh sb="13" eb="16">
      <t>コウリツセイ</t>
    </rPh>
    <rPh sb="17" eb="19">
      <t>ジャッカン</t>
    </rPh>
    <rPh sb="19" eb="21">
      <t>コウジョウ</t>
    </rPh>
    <rPh sb="27" eb="29">
      <t>リョウキン</t>
    </rPh>
    <rPh sb="29" eb="31">
      <t>カイテイ</t>
    </rPh>
    <rPh sb="31" eb="32">
      <t>ゴ</t>
    </rPh>
    <rPh sb="33" eb="35">
      <t>ケイヒ</t>
    </rPh>
    <rPh sb="35" eb="37">
      <t>カイシュウ</t>
    </rPh>
    <rPh sb="37" eb="38">
      <t>リツ</t>
    </rPh>
    <rPh sb="39" eb="41">
      <t>イゼン</t>
    </rPh>
    <rPh sb="41" eb="42">
      <t>ヒク</t>
    </rPh>
    <rPh sb="43" eb="45">
      <t>スイイ</t>
    </rPh>
    <rPh sb="50" eb="51">
      <t>サラ</t>
    </rPh>
    <rPh sb="53" eb="55">
      <t>ケイエイ</t>
    </rPh>
    <rPh sb="55" eb="57">
      <t>カイゼン</t>
    </rPh>
    <rPh sb="58" eb="60">
      <t>ヒツヨウ</t>
    </rPh>
    <rPh sb="66" eb="69">
      <t>スイセンカ</t>
    </rPh>
    <rPh sb="69" eb="70">
      <t>リツ</t>
    </rPh>
    <rPh sb="71" eb="73">
      <t>イッテイ</t>
    </rPh>
    <rPh sb="73" eb="75">
      <t>テイド</t>
    </rPh>
    <rPh sb="76" eb="78">
      <t>スイジュン</t>
    </rPh>
    <rPh sb="84" eb="85">
      <t>ワズ</t>
    </rPh>
    <rPh sb="87" eb="89">
      <t>コウジョウ</t>
    </rPh>
    <rPh sb="95" eb="97">
      <t>ジンコウ</t>
    </rPh>
    <rPh sb="97" eb="99">
      <t>ゲンショウ</t>
    </rPh>
    <rPh sb="102" eb="104">
      <t>コンゴ</t>
    </rPh>
    <rPh sb="105" eb="107">
      <t>シヨウ</t>
    </rPh>
    <rPh sb="107" eb="108">
      <t>リョウ</t>
    </rPh>
    <rPh sb="108" eb="110">
      <t>ゾウカ</t>
    </rPh>
    <rPh sb="111" eb="113">
      <t>ミコ</t>
    </rPh>
    <rPh sb="116" eb="118">
      <t>ジョウキョウ</t>
    </rPh>
    <rPh sb="131" eb="133">
      <t>ケンセツ</t>
    </rPh>
    <rPh sb="133" eb="135">
      <t>カイリョウ</t>
    </rPh>
    <rPh sb="135" eb="136">
      <t>ヒ</t>
    </rPh>
    <rPh sb="137" eb="139">
      <t>ヨクセイ</t>
    </rPh>
    <rPh sb="140" eb="142">
      <t>イジ</t>
    </rPh>
    <rPh sb="142" eb="145">
      <t>カンリヒ</t>
    </rPh>
    <rPh sb="146" eb="148">
      <t>サクゲン</t>
    </rPh>
    <rPh sb="148" eb="149">
      <t>トウ</t>
    </rPh>
    <rPh sb="150" eb="153">
      <t>ゲスイドウ</t>
    </rPh>
    <rPh sb="163" eb="165">
      <t>ケイカク</t>
    </rPh>
    <rPh sb="166" eb="167">
      <t>モト</t>
    </rPh>
    <rPh sb="169" eb="171">
      <t>コウシン</t>
    </rPh>
    <rPh sb="172" eb="175">
      <t>ヘイジュンカ</t>
    </rPh>
    <rPh sb="176" eb="178">
      <t/>
    </rPh>
    <phoneticPr fontId="4"/>
  </si>
  <si>
    <t>　浄化処理施設は、使用開始から１５年以上が経過し、現在、長寿命化計画に基づき設備等の改築を行った。今後はストックマネジメント計画に基づき浄化センターの改修が必要となっている。
　更新の平準化と維持管理の適正化を図り機能維持に努める必要がある。
　また、管渠は当面更新の必要は無いが、経年変化を調査し、適正な維持管理に努める必要がある。</t>
    <rPh sb="1" eb="3">
      <t>ジョウカ</t>
    </rPh>
    <rPh sb="3" eb="5">
      <t>ショリ</t>
    </rPh>
    <rPh sb="5" eb="7">
      <t>シセツ</t>
    </rPh>
    <rPh sb="9" eb="11">
      <t>シヨウ</t>
    </rPh>
    <rPh sb="11" eb="13">
      <t>カイシ</t>
    </rPh>
    <rPh sb="17" eb="20">
      <t>ネンイジョウ</t>
    </rPh>
    <rPh sb="21" eb="23">
      <t>ケイカ</t>
    </rPh>
    <rPh sb="25" eb="27">
      <t>ゲンザイ</t>
    </rPh>
    <rPh sb="28" eb="29">
      <t>チョウ</t>
    </rPh>
    <rPh sb="29" eb="32">
      <t>ジュミョウカ</t>
    </rPh>
    <rPh sb="32" eb="34">
      <t>ケイカク</t>
    </rPh>
    <rPh sb="35" eb="36">
      <t>モト</t>
    </rPh>
    <rPh sb="38" eb="41">
      <t>セツビトウ</t>
    </rPh>
    <rPh sb="42" eb="44">
      <t>カイチク</t>
    </rPh>
    <rPh sb="45" eb="46">
      <t>オコナ</t>
    </rPh>
    <rPh sb="49" eb="51">
      <t>コンゴ</t>
    </rPh>
    <rPh sb="62" eb="64">
      <t>ケイカク</t>
    </rPh>
    <rPh sb="65" eb="66">
      <t>モト</t>
    </rPh>
    <rPh sb="68" eb="70">
      <t>ジョウカ</t>
    </rPh>
    <rPh sb="75" eb="77">
      <t>カイシュウ</t>
    </rPh>
    <rPh sb="78" eb="80">
      <t>ヒツヨウ</t>
    </rPh>
    <rPh sb="89" eb="91">
      <t>コウシン</t>
    </rPh>
    <rPh sb="92" eb="95">
      <t>ヘイジュンカ</t>
    </rPh>
    <rPh sb="96" eb="98">
      <t>イジ</t>
    </rPh>
    <rPh sb="98" eb="100">
      <t>カンリ</t>
    </rPh>
    <rPh sb="101" eb="104">
      <t>テキセイカ</t>
    </rPh>
    <rPh sb="105" eb="106">
      <t>ハカ</t>
    </rPh>
    <rPh sb="107" eb="109">
      <t>キノウ</t>
    </rPh>
    <rPh sb="109" eb="111">
      <t>イジ</t>
    </rPh>
    <rPh sb="112" eb="113">
      <t>ツト</t>
    </rPh>
    <rPh sb="115" eb="117">
      <t>ヒツヨウ</t>
    </rPh>
    <rPh sb="126" eb="127">
      <t>カン</t>
    </rPh>
    <rPh sb="127" eb="128">
      <t>キョ</t>
    </rPh>
    <rPh sb="129" eb="131">
      <t>トウメン</t>
    </rPh>
    <rPh sb="131" eb="133">
      <t>コウシン</t>
    </rPh>
    <rPh sb="134" eb="136">
      <t>ヒツヨウ</t>
    </rPh>
    <rPh sb="137" eb="138">
      <t>ナ</t>
    </rPh>
    <rPh sb="141" eb="143">
      <t>ケイネン</t>
    </rPh>
    <rPh sb="143" eb="145">
      <t>ヘンカ</t>
    </rPh>
    <rPh sb="150" eb="152">
      <t>テキセイ</t>
    </rPh>
    <rPh sb="153" eb="155">
      <t>イジ</t>
    </rPh>
    <rPh sb="155" eb="157">
      <t>カンリ</t>
    </rPh>
    <rPh sb="158" eb="159">
      <t>ツト</t>
    </rPh>
    <rPh sb="161" eb="1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</si>
</sst>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B7-499C-A251-2B5CE07DEC21}"/>
            </c:ext>
          </c:extLst>
        </c:ser>
        <c:dLbls>
          <c:showLegendKey val="0"/>
          <c:showVal val="0"/>
          <c:showCatName val="0"/>
          <c:showSerName val="0"/>
          <c:showPercent val="0"/>
          <c:showBubbleSize val="0"/>
        </c:dLbls>
        <c:gapWidth val="150"/>
        <c:axId val="511155576"/>
        <c:axId val="51115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23B7-499C-A251-2B5CE07DEC21}"/>
            </c:ext>
          </c:extLst>
        </c:ser>
        <c:dLbls>
          <c:showLegendKey val="0"/>
          <c:showVal val="0"/>
          <c:showCatName val="0"/>
          <c:showSerName val="0"/>
          <c:showPercent val="0"/>
          <c:showBubbleSize val="0"/>
        </c:dLbls>
        <c:marker val="1"/>
        <c:smooth val="0"/>
        <c:axId val="511155576"/>
        <c:axId val="511154008"/>
      </c:lineChart>
      <c:dateAx>
        <c:axId val="511155576"/>
        <c:scaling>
          <c:orientation val="minMax"/>
        </c:scaling>
        <c:delete val="1"/>
        <c:axPos val="b"/>
        <c:numFmt formatCode="&quot;H&quot;yy" sourceLinked="1"/>
        <c:majorTickMark val="none"/>
        <c:minorTickMark val="none"/>
        <c:tickLblPos val="none"/>
        <c:crossAx val="511154008"/>
        <c:crosses val="autoZero"/>
        <c:auto val="1"/>
        <c:lblOffset val="100"/>
        <c:baseTimeUnit val="years"/>
      </c:dateAx>
      <c:valAx>
        <c:axId val="51115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15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63.47</c:v>
                </c:pt>
                <c:pt idx="1">
                  <c:v>65.97</c:v>
                </c:pt>
                <c:pt idx="2">
                  <c:v>46.44</c:v>
                </c:pt>
                <c:pt idx="3">
                  <c:v>45.54</c:v>
                </c:pt>
                <c:pt idx="4">
                  <c:v>47.43</c:v>
                </c:pt>
              </c:numCache>
            </c:numRef>
          </c:val>
          <c:extLst xmlns:c16r2="http://schemas.microsoft.com/office/drawing/2015/06/chart">
            <c:ext xmlns:c16="http://schemas.microsoft.com/office/drawing/2014/chart" uri="{C3380CC4-5D6E-409C-BE32-E72D297353CC}">
              <c16:uniqueId val="{00000000-24B5-4027-9D32-8A75C15F7809}"/>
            </c:ext>
          </c:extLst>
        </c:ser>
        <c:dLbls>
          <c:showLegendKey val="0"/>
          <c:showVal val="0"/>
          <c:showCatName val="0"/>
          <c:showSerName val="0"/>
          <c:showPercent val="0"/>
          <c:showBubbleSize val="0"/>
        </c:dLbls>
        <c:gapWidth val="150"/>
        <c:axId val="511375840"/>
        <c:axId val="38473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24B5-4027-9D32-8A75C15F7809}"/>
            </c:ext>
          </c:extLst>
        </c:ser>
        <c:dLbls>
          <c:showLegendKey val="0"/>
          <c:showVal val="0"/>
          <c:showCatName val="0"/>
          <c:showSerName val="0"/>
          <c:showPercent val="0"/>
          <c:showBubbleSize val="0"/>
        </c:dLbls>
        <c:marker val="1"/>
        <c:smooth val="0"/>
        <c:axId val="511375840"/>
        <c:axId val="384738808"/>
      </c:lineChart>
      <c:dateAx>
        <c:axId val="511375840"/>
        <c:scaling>
          <c:orientation val="minMax"/>
        </c:scaling>
        <c:delete val="1"/>
        <c:axPos val="b"/>
        <c:numFmt formatCode="&quot;H&quot;yy" sourceLinked="1"/>
        <c:majorTickMark val="none"/>
        <c:minorTickMark val="none"/>
        <c:tickLblPos val="none"/>
        <c:crossAx val="384738808"/>
        <c:crosses val="autoZero"/>
        <c:auto val="1"/>
        <c:lblOffset val="100"/>
        <c:baseTimeUnit val="years"/>
      </c:dateAx>
      <c:valAx>
        <c:axId val="38473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3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93.24</c:v>
                </c:pt>
                <c:pt idx="1">
                  <c:v>85.54</c:v>
                </c:pt>
                <c:pt idx="2">
                  <c:v>84.55</c:v>
                </c:pt>
                <c:pt idx="3">
                  <c:v>86.85</c:v>
                </c:pt>
                <c:pt idx="4">
                  <c:v>86.86</c:v>
                </c:pt>
              </c:numCache>
            </c:numRef>
          </c:val>
          <c:extLst xmlns:c16r2="http://schemas.microsoft.com/office/drawing/2015/06/chart">
            <c:ext xmlns:c16="http://schemas.microsoft.com/office/drawing/2014/chart" uri="{C3380CC4-5D6E-409C-BE32-E72D297353CC}">
              <c16:uniqueId val="{00000000-4BC0-434E-B71F-69EA17E2C52A}"/>
            </c:ext>
          </c:extLst>
        </c:ser>
        <c:dLbls>
          <c:showLegendKey val="0"/>
          <c:showVal val="0"/>
          <c:showCatName val="0"/>
          <c:showSerName val="0"/>
          <c:showPercent val="0"/>
          <c:showBubbleSize val="0"/>
        </c:dLbls>
        <c:gapWidth val="150"/>
        <c:axId val="384739592"/>
        <c:axId val="38473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4BC0-434E-B71F-69EA17E2C52A}"/>
            </c:ext>
          </c:extLst>
        </c:ser>
        <c:dLbls>
          <c:showLegendKey val="0"/>
          <c:showVal val="0"/>
          <c:showCatName val="0"/>
          <c:showSerName val="0"/>
          <c:showPercent val="0"/>
          <c:showBubbleSize val="0"/>
        </c:dLbls>
        <c:marker val="1"/>
        <c:smooth val="0"/>
        <c:axId val="384739592"/>
        <c:axId val="384738416"/>
      </c:lineChart>
      <c:dateAx>
        <c:axId val="384739592"/>
        <c:scaling>
          <c:orientation val="minMax"/>
        </c:scaling>
        <c:delete val="1"/>
        <c:axPos val="b"/>
        <c:numFmt formatCode="&quot;H&quot;yy" sourceLinked="1"/>
        <c:majorTickMark val="none"/>
        <c:minorTickMark val="none"/>
        <c:tickLblPos val="none"/>
        <c:crossAx val="384738416"/>
        <c:crosses val="autoZero"/>
        <c:auto val="1"/>
        <c:lblOffset val="100"/>
        <c:baseTimeUnit val="years"/>
      </c:dateAx>
      <c:valAx>
        <c:axId val="38473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73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59.01</c:v>
                </c:pt>
                <c:pt idx="1">
                  <c:v>63.34</c:v>
                </c:pt>
                <c:pt idx="2">
                  <c:v>59.66</c:v>
                </c:pt>
                <c:pt idx="3">
                  <c:v>58.13</c:v>
                </c:pt>
                <c:pt idx="4">
                  <c:v>57</c:v>
                </c:pt>
              </c:numCache>
            </c:numRef>
          </c:val>
          <c:extLst xmlns:c16r2="http://schemas.microsoft.com/office/drawing/2015/06/chart">
            <c:ext xmlns:c16="http://schemas.microsoft.com/office/drawing/2014/chart" uri="{C3380CC4-5D6E-409C-BE32-E72D297353CC}">
              <c16:uniqueId val="{00000000-3559-4CFA-A6A1-A6153DB708B4}"/>
            </c:ext>
          </c:extLst>
        </c:ser>
        <c:dLbls>
          <c:showLegendKey val="0"/>
          <c:showVal val="0"/>
          <c:showCatName val="0"/>
          <c:showSerName val="0"/>
          <c:showPercent val="0"/>
          <c:showBubbleSize val="0"/>
        </c:dLbls>
        <c:gapWidth val="150"/>
        <c:axId val="511156360"/>
        <c:axId val="51115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59-4CFA-A6A1-A6153DB708B4}"/>
            </c:ext>
          </c:extLst>
        </c:ser>
        <c:dLbls>
          <c:showLegendKey val="0"/>
          <c:showVal val="0"/>
          <c:showCatName val="0"/>
          <c:showSerName val="0"/>
          <c:showPercent val="0"/>
          <c:showBubbleSize val="0"/>
        </c:dLbls>
        <c:marker val="1"/>
        <c:smooth val="0"/>
        <c:axId val="511156360"/>
        <c:axId val="511152832"/>
      </c:lineChart>
      <c:dateAx>
        <c:axId val="511156360"/>
        <c:scaling>
          <c:orientation val="minMax"/>
        </c:scaling>
        <c:delete val="1"/>
        <c:axPos val="b"/>
        <c:numFmt formatCode="&quot;H&quot;yy" sourceLinked="1"/>
        <c:majorTickMark val="none"/>
        <c:minorTickMark val="none"/>
        <c:tickLblPos val="none"/>
        <c:crossAx val="511152832"/>
        <c:crosses val="autoZero"/>
        <c:auto val="1"/>
        <c:lblOffset val="100"/>
        <c:baseTimeUnit val="years"/>
      </c:dateAx>
      <c:valAx>
        <c:axId val="5111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15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FC-425A-987C-EC1ACC057143}"/>
            </c:ext>
          </c:extLst>
        </c:ser>
        <c:dLbls>
          <c:showLegendKey val="0"/>
          <c:showVal val="0"/>
          <c:showCatName val="0"/>
          <c:showSerName val="0"/>
          <c:showPercent val="0"/>
          <c:showBubbleSize val="0"/>
        </c:dLbls>
        <c:gapWidth val="150"/>
        <c:axId val="511156752"/>
        <c:axId val="51116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FC-425A-987C-EC1ACC057143}"/>
            </c:ext>
          </c:extLst>
        </c:ser>
        <c:dLbls>
          <c:showLegendKey val="0"/>
          <c:showVal val="0"/>
          <c:showCatName val="0"/>
          <c:showSerName val="0"/>
          <c:showPercent val="0"/>
          <c:showBubbleSize val="0"/>
        </c:dLbls>
        <c:marker val="1"/>
        <c:smooth val="0"/>
        <c:axId val="511156752"/>
        <c:axId val="511161848"/>
      </c:lineChart>
      <c:dateAx>
        <c:axId val="511156752"/>
        <c:scaling>
          <c:orientation val="minMax"/>
        </c:scaling>
        <c:delete val="1"/>
        <c:axPos val="b"/>
        <c:numFmt formatCode="&quot;H&quot;yy" sourceLinked="1"/>
        <c:majorTickMark val="none"/>
        <c:minorTickMark val="none"/>
        <c:tickLblPos val="none"/>
        <c:crossAx val="511161848"/>
        <c:crosses val="autoZero"/>
        <c:auto val="1"/>
        <c:lblOffset val="100"/>
        <c:baseTimeUnit val="years"/>
      </c:dateAx>
      <c:valAx>
        <c:axId val="51116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15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2B-48F1-B44D-F63E6485C191}"/>
            </c:ext>
          </c:extLst>
        </c:ser>
        <c:dLbls>
          <c:showLegendKey val="0"/>
          <c:showVal val="0"/>
          <c:showCatName val="0"/>
          <c:showSerName val="0"/>
          <c:showPercent val="0"/>
          <c:showBubbleSize val="0"/>
        </c:dLbls>
        <c:gapWidth val="150"/>
        <c:axId val="511149696"/>
        <c:axId val="5111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2B-48F1-B44D-F63E6485C191}"/>
            </c:ext>
          </c:extLst>
        </c:ser>
        <c:dLbls>
          <c:showLegendKey val="0"/>
          <c:showVal val="0"/>
          <c:showCatName val="0"/>
          <c:showSerName val="0"/>
          <c:showPercent val="0"/>
          <c:showBubbleSize val="0"/>
        </c:dLbls>
        <c:marker val="1"/>
        <c:smooth val="0"/>
        <c:axId val="511149696"/>
        <c:axId val="511163808"/>
      </c:lineChart>
      <c:dateAx>
        <c:axId val="511149696"/>
        <c:scaling>
          <c:orientation val="minMax"/>
        </c:scaling>
        <c:delete val="1"/>
        <c:axPos val="b"/>
        <c:numFmt formatCode="&quot;H&quot;yy" sourceLinked="1"/>
        <c:majorTickMark val="none"/>
        <c:minorTickMark val="none"/>
        <c:tickLblPos val="none"/>
        <c:crossAx val="511163808"/>
        <c:crosses val="autoZero"/>
        <c:auto val="1"/>
        <c:lblOffset val="100"/>
        <c:baseTimeUnit val="years"/>
      </c:dateAx>
      <c:valAx>
        <c:axId val="5111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1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D6-4EE9-9CD0-B1A9D980CD21}"/>
            </c:ext>
          </c:extLst>
        </c:ser>
        <c:dLbls>
          <c:showLegendKey val="0"/>
          <c:showVal val="0"/>
          <c:showCatName val="0"/>
          <c:showSerName val="0"/>
          <c:showPercent val="0"/>
          <c:showBubbleSize val="0"/>
        </c:dLbls>
        <c:gapWidth val="150"/>
        <c:axId val="511164984"/>
        <c:axId val="51136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D6-4EE9-9CD0-B1A9D980CD21}"/>
            </c:ext>
          </c:extLst>
        </c:ser>
        <c:dLbls>
          <c:showLegendKey val="0"/>
          <c:showVal val="0"/>
          <c:showCatName val="0"/>
          <c:showSerName val="0"/>
          <c:showPercent val="0"/>
          <c:showBubbleSize val="0"/>
        </c:dLbls>
        <c:marker val="1"/>
        <c:smooth val="0"/>
        <c:axId val="511164984"/>
        <c:axId val="511364472"/>
      </c:lineChart>
      <c:dateAx>
        <c:axId val="511164984"/>
        <c:scaling>
          <c:orientation val="minMax"/>
        </c:scaling>
        <c:delete val="1"/>
        <c:axPos val="b"/>
        <c:numFmt formatCode="&quot;H&quot;yy" sourceLinked="1"/>
        <c:majorTickMark val="none"/>
        <c:minorTickMark val="none"/>
        <c:tickLblPos val="none"/>
        <c:crossAx val="511364472"/>
        <c:crosses val="autoZero"/>
        <c:auto val="1"/>
        <c:lblOffset val="100"/>
        <c:baseTimeUnit val="years"/>
      </c:dateAx>
      <c:valAx>
        <c:axId val="51136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16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AB-4557-9DD0-71F0E0D7E11D}"/>
            </c:ext>
          </c:extLst>
        </c:ser>
        <c:dLbls>
          <c:showLegendKey val="0"/>
          <c:showVal val="0"/>
          <c:showCatName val="0"/>
          <c:showSerName val="0"/>
          <c:showPercent val="0"/>
          <c:showBubbleSize val="0"/>
        </c:dLbls>
        <c:gapWidth val="150"/>
        <c:axId val="511363688"/>
        <c:axId val="51136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AB-4557-9DD0-71F0E0D7E11D}"/>
            </c:ext>
          </c:extLst>
        </c:ser>
        <c:dLbls>
          <c:showLegendKey val="0"/>
          <c:showVal val="0"/>
          <c:showCatName val="0"/>
          <c:showSerName val="0"/>
          <c:showPercent val="0"/>
          <c:showBubbleSize val="0"/>
        </c:dLbls>
        <c:marker val="1"/>
        <c:smooth val="0"/>
        <c:axId val="511363688"/>
        <c:axId val="511362904"/>
      </c:lineChart>
      <c:dateAx>
        <c:axId val="511363688"/>
        <c:scaling>
          <c:orientation val="minMax"/>
        </c:scaling>
        <c:delete val="1"/>
        <c:axPos val="b"/>
        <c:numFmt formatCode="&quot;H&quot;yy" sourceLinked="1"/>
        <c:majorTickMark val="none"/>
        <c:minorTickMark val="none"/>
        <c:tickLblPos val="none"/>
        <c:crossAx val="511362904"/>
        <c:crosses val="autoZero"/>
        <c:auto val="1"/>
        <c:lblOffset val="100"/>
        <c:baseTimeUnit val="years"/>
      </c:dateAx>
      <c:valAx>
        <c:axId val="51136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36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2149.5500000000002</c:v>
                </c:pt>
                <c:pt idx="1">
                  <c:v>3850.28</c:v>
                </c:pt>
                <c:pt idx="2">
                  <c:v>3881.95</c:v>
                </c:pt>
                <c:pt idx="3">
                  <c:v>3702.73</c:v>
                </c:pt>
                <c:pt idx="4">
                  <c:v>3338.83</c:v>
                </c:pt>
              </c:numCache>
            </c:numRef>
          </c:val>
          <c:extLst xmlns:c16r2="http://schemas.microsoft.com/office/drawing/2015/06/chart">
            <c:ext xmlns:c16="http://schemas.microsoft.com/office/drawing/2014/chart" uri="{C3380CC4-5D6E-409C-BE32-E72D297353CC}">
              <c16:uniqueId val="{00000000-DD5E-4B9C-8141-AF06CCC318D9}"/>
            </c:ext>
          </c:extLst>
        </c:ser>
        <c:dLbls>
          <c:showLegendKey val="0"/>
          <c:showVal val="0"/>
          <c:showCatName val="0"/>
          <c:showSerName val="0"/>
          <c:showPercent val="0"/>
          <c:showBubbleSize val="0"/>
        </c:dLbls>
        <c:gapWidth val="150"/>
        <c:axId val="511370744"/>
        <c:axId val="5113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DD5E-4B9C-8141-AF06CCC318D9}"/>
            </c:ext>
          </c:extLst>
        </c:ser>
        <c:dLbls>
          <c:showLegendKey val="0"/>
          <c:showVal val="0"/>
          <c:showCatName val="0"/>
          <c:showSerName val="0"/>
          <c:showPercent val="0"/>
          <c:showBubbleSize val="0"/>
        </c:dLbls>
        <c:marker val="1"/>
        <c:smooth val="0"/>
        <c:axId val="511370744"/>
        <c:axId val="511366432"/>
      </c:lineChart>
      <c:dateAx>
        <c:axId val="511370744"/>
        <c:scaling>
          <c:orientation val="minMax"/>
        </c:scaling>
        <c:delete val="1"/>
        <c:axPos val="b"/>
        <c:numFmt formatCode="&quot;H&quot;yy" sourceLinked="1"/>
        <c:majorTickMark val="none"/>
        <c:minorTickMark val="none"/>
        <c:tickLblPos val="none"/>
        <c:crossAx val="511366432"/>
        <c:crosses val="autoZero"/>
        <c:auto val="1"/>
        <c:lblOffset val="100"/>
        <c:baseTimeUnit val="years"/>
      </c:dateAx>
      <c:valAx>
        <c:axId val="5113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37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40</c:v>
                </c:pt>
                <c:pt idx="1">
                  <c:v>42.66</c:v>
                </c:pt>
                <c:pt idx="2">
                  <c:v>44.81</c:v>
                </c:pt>
                <c:pt idx="3">
                  <c:v>44.53</c:v>
                </c:pt>
                <c:pt idx="4">
                  <c:v>49.49</c:v>
                </c:pt>
              </c:numCache>
            </c:numRef>
          </c:val>
          <c:extLst xmlns:c16r2="http://schemas.microsoft.com/office/drawing/2015/06/chart">
            <c:ext xmlns:c16="http://schemas.microsoft.com/office/drawing/2014/chart" uri="{C3380CC4-5D6E-409C-BE32-E72D297353CC}">
              <c16:uniqueId val="{00000000-AB24-4036-8E76-4839502BDA89}"/>
            </c:ext>
          </c:extLst>
        </c:ser>
        <c:dLbls>
          <c:showLegendKey val="0"/>
          <c:showVal val="0"/>
          <c:showCatName val="0"/>
          <c:showSerName val="0"/>
          <c:showPercent val="0"/>
          <c:showBubbleSize val="0"/>
        </c:dLbls>
        <c:gapWidth val="150"/>
        <c:axId val="511368784"/>
        <c:axId val="51136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AB24-4036-8E76-4839502BDA89}"/>
            </c:ext>
          </c:extLst>
        </c:ser>
        <c:dLbls>
          <c:showLegendKey val="0"/>
          <c:showVal val="0"/>
          <c:showCatName val="0"/>
          <c:showSerName val="0"/>
          <c:showPercent val="0"/>
          <c:showBubbleSize val="0"/>
        </c:dLbls>
        <c:marker val="1"/>
        <c:smooth val="0"/>
        <c:axId val="511368784"/>
        <c:axId val="511369960"/>
      </c:lineChart>
      <c:dateAx>
        <c:axId val="511368784"/>
        <c:scaling>
          <c:orientation val="minMax"/>
        </c:scaling>
        <c:delete val="1"/>
        <c:axPos val="b"/>
        <c:numFmt formatCode="&quot;H&quot;yy" sourceLinked="1"/>
        <c:majorTickMark val="none"/>
        <c:minorTickMark val="none"/>
        <c:tickLblPos val="none"/>
        <c:crossAx val="511369960"/>
        <c:crosses val="autoZero"/>
        <c:auto val="1"/>
        <c:lblOffset val="100"/>
        <c:baseTimeUnit val="years"/>
      </c:dateAx>
      <c:valAx>
        <c:axId val="51136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36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446.75</c:v>
                </c:pt>
                <c:pt idx="1">
                  <c:v>418.2</c:v>
                </c:pt>
                <c:pt idx="2">
                  <c:v>397.19</c:v>
                </c:pt>
                <c:pt idx="3">
                  <c:v>399.7</c:v>
                </c:pt>
                <c:pt idx="4">
                  <c:v>372.93</c:v>
                </c:pt>
              </c:numCache>
            </c:numRef>
          </c:val>
          <c:extLst xmlns:c16r2="http://schemas.microsoft.com/office/drawing/2015/06/chart">
            <c:ext xmlns:c16="http://schemas.microsoft.com/office/drawing/2014/chart" uri="{C3380CC4-5D6E-409C-BE32-E72D297353CC}">
              <c16:uniqueId val="{00000000-A884-4600-937D-32BE78CF14B9}"/>
            </c:ext>
          </c:extLst>
        </c:ser>
        <c:dLbls>
          <c:showLegendKey val="0"/>
          <c:showVal val="0"/>
          <c:showCatName val="0"/>
          <c:showSerName val="0"/>
          <c:showPercent val="0"/>
          <c:showBubbleSize val="0"/>
        </c:dLbls>
        <c:gapWidth val="150"/>
        <c:axId val="511372704"/>
        <c:axId val="5113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A884-4600-937D-32BE78CF14B9}"/>
            </c:ext>
          </c:extLst>
        </c:ser>
        <c:dLbls>
          <c:showLegendKey val="0"/>
          <c:showVal val="0"/>
          <c:showCatName val="0"/>
          <c:showSerName val="0"/>
          <c:showPercent val="0"/>
          <c:showBubbleSize val="0"/>
        </c:dLbls>
        <c:marker val="1"/>
        <c:smooth val="0"/>
        <c:axId val="511372704"/>
        <c:axId val="511361728"/>
      </c:lineChart>
      <c:dateAx>
        <c:axId val="511372704"/>
        <c:scaling>
          <c:orientation val="minMax"/>
        </c:scaling>
        <c:delete val="1"/>
        <c:axPos val="b"/>
        <c:numFmt formatCode="&quot;H&quot;yy" sourceLinked="1"/>
        <c:majorTickMark val="none"/>
        <c:minorTickMark val="none"/>
        <c:tickLblPos val="none"/>
        <c:crossAx val="511361728"/>
        <c:crosses val="autoZero"/>
        <c:auto val="1"/>
        <c:lblOffset val="100"/>
        <c:baseTimeUnit val="years"/>
      </c:dateAx>
      <c:valAx>
        <c:axId val="5113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3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7" zoomScale="70" zoomScaleNormal="70" workbookViewId="0">
      <selection activeCell="BG88" sqref="BG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遠別町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2543</v>
      </c>
      <c r="AM8" s="69"/>
      <c r="AN8" s="69"/>
      <c r="AO8" s="69"/>
      <c r="AP8" s="69"/>
      <c r="AQ8" s="69"/>
      <c r="AR8" s="69"/>
      <c r="AS8" s="69"/>
      <c r="AT8" s="68">
        <f>データ!T6</f>
        <v>590.79999999999995</v>
      </c>
      <c r="AU8" s="68"/>
      <c r="AV8" s="68"/>
      <c r="AW8" s="68"/>
      <c r="AX8" s="68"/>
      <c r="AY8" s="68"/>
      <c r="AZ8" s="68"/>
      <c r="BA8" s="68"/>
      <c r="BB8" s="68">
        <f>データ!U6</f>
        <v>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82.04</v>
      </c>
      <c r="Q10" s="68"/>
      <c r="R10" s="68"/>
      <c r="S10" s="68"/>
      <c r="T10" s="68"/>
      <c r="U10" s="68"/>
      <c r="V10" s="68"/>
      <c r="W10" s="68">
        <f>データ!Q6</f>
        <v>94.88</v>
      </c>
      <c r="X10" s="68"/>
      <c r="Y10" s="68"/>
      <c r="Z10" s="68"/>
      <c r="AA10" s="68"/>
      <c r="AB10" s="68"/>
      <c r="AC10" s="68"/>
      <c r="AD10" s="69">
        <f>データ!R6</f>
        <v>3700</v>
      </c>
      <c r="AE10" s="69"/>
      <c r="AF10" s="69"/>
      <c r="AG10" s="69"/>
      <c r="AH10" s="69"/>
      <c r="AI10" s="69"/>
      <c r="AJ10" s="69"/>
      <c r="AK10" s="2"/>
      <c r="AL10" s="69">
        <f>データ!V6</f>
        <v>2078</v>
      </c>
      <c r="AM10" s="69"/>
      <c r="AN10" s="69"/>
      <c r="AO10" s="69"/>
      <c r="AP10" s="69"/>
      <c r="AQ10" s="69"/>
      <c r="AR10" s="69"/>
      <c r="AS10" s="69"/>
      <c r="AT10" s="68">
        <f>データ!W6</f>
        <v>0.99</v>
      </c>
      <c r="AU10" s="68"/>
      <c r="AV10" s="68"/>
      <c r="AW10" s="68"/>
      <c r="AX10" s="68"/>
      <c r="AY10" s="68"/>
      <c r="AZ10" s="68"/>
      <c r="BA10" s="68"/>
      <c r="BB10" s="68">
        <f>データ!X6</f>
        <v>2098.9899999999998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eMcdewY0F9pR8ds3N22hruQEbocVFs3/j0qxc/zVCVyy+E0S93RO+Jg+MWS8itq8ADvEfubvm8B45jbqBg0Cmg==" saltValue="MmUEqbLtmTTeF4qAUdBE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14869</v>
      </c>
      <c r="D6" s="33">
        <f t="shared" si="3"/>
        <v>47</v>
      </c>
      <c r="E6" s="33">
        <f t="shared" si="3"/>
        <v>17</v>
      </c>
      <c r="F6" s="33">
        <f t="shared" si="3"/>
        <v>4</v>
      </c>
      <c r="G6" s="33">
        <f t="shared" si="3"/>
        <v>0</v>
      </c>
      <c r="H6" s="33" t="str">
        <f t="shared" si="3"/>
        <v>北海道　遠別町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82.04</v>
      </c>
      <c r="Q6" s="34">
        <f t="shared" si="3"/>
        <v>94.88</v>
      </c>
      <c r="R6" s="34">
        <f t="shared" si="3"/>
        <v>3700</v>
      </c>
      <c r="S6" s="34">
        <f t="shared" si="3"/>
        <v>2543</v>
      </c>
      <c r="T6" s="34">
        <f t="shared" si="3"/>
        <v>590.79999999999995</v>
      </c>
      <c r="U6" s="34">
        <f t="shared" si="3"/>
        <v>4.3</v>
      </c>
      <c r="V6" s="34">
        <f t="shared" si="3"/>
        <v>2078</v>
      </c>
      <c r="W6" s="34">
        <f t="shared" si="3"/>
        <v>0.99</v>
      </c>
      <c r="X6" s="34">
        <f t="shared" si="3"/>
        <v>2098.9899999999998</v>
      </c>
      <c r="Y6" s="35">
        <f>IF(Y7="",NA(),Y7)</f>
        <v>59.01</v>
      </c>
      <c r="Z6" s="35">
        <f t="shared" ref="Z6:AH6" si="4">IF(Z7="",NA(),Z7)</f>
        <v>63.34</v>
      </c>
      <c r="AA6" s="35">
        <f t="shared" si="4"/>
        <v>59.66</v>
      </c>
      <c r="AB6" s="35">
        <f t="shared" si="4"/>
        <v>58.13</v>
      </c>
      <c r="AC6" s="35">
        <f t="shared" si="4"/>
        <v>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2149.5500000000002</v>
      </c>
      <c r="BG6" s="35">
        <f t="shared" ref="BG6:BO6" si="7">IF(BG7="",NA(),BG7)</f>
        <v>3850.28</v>
      </c>
      <c r="BH6" s="35">
        <f t="shared" si="7"/>
        <v>3881.95</v>
      </c>
      <c r="BI6" s="35">
        <f t="shared" si="7"/>
        <v>3702.73</v>
      </c>
      <c r="BJ6" s="35">
        <f t="shared" si="7"/>
        <v>3338.83</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40</v>
      </c>
      <c r="BR6" s="35">
        <f t="shared" ref="BR6:BZ6" si="8">IF(BR7="",NA(),BR7)</f>
        <v>42.66</v>
      </c>
      <c r="BS6" s="35">
        <f t="shared" si="8"/>
        <v>44.81</v>
      </c>
      <c r="BT6" s="35">
        <f t="shared" si="8"/>
        <v>44.53</v>
      </c>
      <c r="BU6" s="35">
        <f t="shared" si="8"/>
        <v>49.49</v>
      </c>
      <c r="BV6" s="35">
        <f t="shared" si="8"/>
        <v>69.87</v>
      </c>
      <c r="BW6" s="35">
        <f t="shared" si="8"/>
        <v>74.3</v>
      </c>
      <c r="BX6" s="35">
        <f t="shared" si="8"/>
        <v>72.260000000000005</v>
      </c>
      <c r="BY6" s="35">
        <f t="shared" si="8"/>
        <v>71.84</v>
      </c>
      <c r="BZ6" s="35">
        <f t="shared" si="8"/>
        <v>73.36</v>
      </c>
      <c r="CA6" s="34" t="str">
        <f>IF(CA7="","",IF(CA7="-","【-】","【"&amp;SUBSTITUTE(TEXT(CA7,"#,##0.00"),"-","△")&amp;"】"))</f>
        <v>【75.29】</v>
      </c>
      <c r="CB6" s="35">
        <f>IF(CB7="",NA(),CB7)</f>
        <v>446.75</v>
      </c>
      <c r="CC6" s="35">
        <f t="shared" ref="CC6:CK6" si="9">IF(CC7="",NA(),CC7)</f>
        <v>418.2</v>
      </c>
      <c r="CD6" s="35">
        <f t="shared" si="9"/>
        <v>397.19</v>
      </c>
      <c r="CE6" s="35">
        <f t="shared" si="9"/>
        <v>399.7</v>
      </c>
      <c r="CF6" s="35">
        <f t="shared" si="9"/>
        <v>372.93</v>
      </c>
      <c r="CG6" s="35">
        <f t="shared" si="9"/>
        <v>234.96</v>
      </c>
      <c r="CH6" s="35">
        <f t="shared" si="9"/>
        <v>221.81</v>
      </c>
      <c r="CI6" s="35">
        <f t="shared" si="9"/>
        <v>230.02</v>
      </c>
      <c r="CJ6" s="35">
        <f t="shared" si="9"/>
        <v>228.47</v>
      </c>
      <c r="CK6" s="35">
        <f t="shared" si="9"/>
        <v>224.88</v>
      </c>
      <c r="CL6" s="34" t="str">
        <f>IF(CL7="","",IF(CL7="-","【-】","【"&amp;SUBSTITUTE(TEXT(CL7,"#,##0.00"),"-","△")&amp;"】"))</f>
        <v>【215.41】</v>
      </c>
      <c r="CM6" s="35">
        <f>IF(CM7="",NA(),CM7)</f>
        <v>63.47</v>
      </c>
      <c r="CN6" s="35">
        <f t="shared" ref="CN6:CV6" si="10">IF(CN7="",NA(),CN7)</f>
        <v>65.97</v>
      </c>
      <c r="CO6" s="35">
        <f t="shared" si="10"/>
        <v>46.44</v>
      </c>
      <c r="CP6" s="35">
        <f t="shared" si="10"/>
        <v>45.54</v>
      </c>
      <c r="CQ6" s="35">
        <f t="shared" si="10"/>
        <v>47.43</v>
      </c>
      <c r="CR6" s="35">
        <f t="shared" si="10"/>
        <v>42.9</v>
      </c>
      <c r="CS6" s="35">
        <f t="shared" si="10"/>
        <v>43.36</v>
      </c>
      <c r="CT6" s="35">
        <f t="shared" si="10"/>
        <v>42.56</v>
      </c>
      <c r="CU6" s="35">
        <f t="shared" si="10"/>
        <v>42.47</v>
      </c>
      <c r="CV6" s="35">
        <f t="shared" si="10"/>
        <v>42.4</v>
      </c>
      <c r="CW6" s="34" t="str">
        <f>IF(CW7="","",IF(CW7="-","【-】","【"&amp;SUBSTITUTE(TEXT(CW7,"#,##0.00"),"-","△")&amp;"】"))</f>
        <v>【42.90】</v>
      </c>
      <c r="CX6" s="35">
        <f>IF(CX7="",NA(),CX7)</f>
        <v>93.24</v>
      </c>
      <c r="CY6" s="35">
        <f t="shared" ref="CY6:DG6" si="11">IF(CY7="",NA(),CY7)</f>
        <v>85.54</v>
      </c>
      <c r="CZ6" s="35">
        <f t="shared" si="11"/>
        <v>84.55</v>
      </c>
      <c r="DA6" s="35">
        <f t="shared" si="11"/>
        <v>86.85</v>
      </c>
      <c r="DB6" s="35">
        <f t="shared" si="11"/>
        <v>86.86</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14869</v>
      </c>
      <c r="D7" s="37">
        <v>47</v>
      </c>
      <c r="E7" s="37">
        <v>17</v>
      </c>
      <c r="F7" s="37">
        <v>4</v>
      </c>
      <c r="G7" s="37">
        <v>0</v>
      </c>
      <c r="H7" s="37" t="s">
        <v>98</v>
      </c>
      <c r="I7" s="37" t="s">
        <v>99</v>
      </c>
      <c r="J7" s="37" t="s">
        <v>100</v>
      </c>
      <c r="K7" s="37" t="s">
        <v>101</v>
      </c>
      <c r="L7" s="37" t="s">
        <v>102</v>
      </c>
      <c r="M7" s="37" t="s">
        <v>103</v>
      </c>
      <c r="N7" s="38" t="s">
        <v>104</v>
      </c>
      <c r="O7" s="38" t="s">
        <v>105</v>
      </c>
      <c r="P7" s="38">
        <v>82.04</v>
      </c>
      <c r="Q7" s="38">
        <v>94.88</v>
      </c>
      <c r="R7" s="38">
        <v>3700</v>
      </c>
      <c r="S7" s="38">
        <v>2543</v>
      </c>
      <c r="T7" s="38">
        <v>590.79999999999995</v>
      </c>
      <c r="U7" s="38">
        <v>4.3</v>
      </c>
      <c r="V7" s="38">
        <v>2078</v>
      </c>
      <c r="W7" s="38">
        <v>0.99</v>
      </c>
      <c r="X7" s="38">
        <v>2098.9899999999998</v>
      </c>
      <c r="Y7" s="38">
        <v>59.01</v>
      </c>
      <c r="Z7" s="38">
        <v>63.34</v>
      </c>
      <c r="AA7" s="38">
        <v>59.66</v>
      </c>
      <c r="AB7" s="38">
        <v>58.13</v>
      </c>
      <c r="AC7" s="38">
        <v>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2149.5500000000002</v>
      </c>
      <c r="BG7" s="38">
        <v>3850.28</v>
      </c>
      <c r="BH7" s="38">
        <v>3881.95</v>
      </c>
      <c r="BI7" s="38">
        <v>3702.73</v>
      </c>
      <c r="BJ7" s="38">
        <v>3338.83</v>
      </c>
      <c r="BK7" s="38">
        <v>1298.9100000000001</v>
      </c>
      <c r="BL7" s="38">
        <v>1243.71</v>
      </c>
      <c r="BM7" s="38">
        <v>1194.1500000000001</v>
      </c>
      <c r="BN7" s="38">
        <v>1206.79</v>
      </c>
      <c r="BO7" s="38">
        <v>1258.43</v>
      </c>
      <c r="BP7" s="38">
        <v>1260.21</v>
      </c>
      <c r="BQ7" s="38">
        <v>40</v>
      </c>
      <c r="BR7" s="38">
        <v>42.66</v>
      </c>
      <c r="BS7" s="38">
        <v>44.81</v>
      </c>
      <c r="BT7" s="38">
        <v>44.53</v>
      </c>
      <c r="BU7" s="38">
        <v>49.49</v>
      </c>
      <c r="BV7" s="38">
        <v>69.87</v>
      </c>
      <c r="BW7" s="38">
        <v>74.3</v>
      </c>
      <c r="BX7" s="38">
        <v>72.260000000000005</v>
      </c>
      <c r="BY7" s="38">
        <v>71.84</v>
      </c>
      <c r="BZ7" s="38">
        <v>73.36</v>
      </c>
      <c r="CA7" s="38">
        <v>75.290000000000006</v>
      </c>
      <c r="CB7" s="38">
        <v>446.75</v>
      </c>
      <c r="CC7" s="38">
        <v>418.2</v>
      </c>
      <c r="CD7" s="38">
        <v>397.19</v>
      </c>
      <c r="CE7" s="38">
        <v>399.7</v>
      </c>
      <c r="CF7" s="38">
        <v>372.93</v>
      </c>
      <c r="CG7" s="38">
        <v>234.96</v>
      </c>
      <c r="CH7" s="38">
        <v>221.81</v>
      </c>
      <c r="CI7" s="38">
        <v>230.02</v>
      </c>
      <c r="CJ7" s="38">
        <v>228.47</v>
      </c>
      <c r="CK7" s="38">
        <v>224.88</v>
      </c>
      <c r="CL7" s="38">
        <v>215.41</v>
      </c>
      <c r="CM7" s="38">
        <v>63.47</v>
      </c>
      <c r="CN7" s="38">
        <v>65.97</v>
      </c>
      <c r="CO7" s="38">
        <v>46.44</v>
      </c>
      <c r="CP7" s="38">
        <v>45.54</v>
      </c>
      <c r="CQ7" s="38">
        <v>47.43</v>
      </c>
      <c r="CR7" s="38">
        <v>42.9</v>
      </c>
      <c r="CS7" s="38">
        <v>43.36</v>
      </c>
      <c r="CT7" s="38">
        <v>42.56</v>
      </c>
      <c r="CU7" s="38">
        <v>42.47</v>
      </c>
      <c r="CV7" s="38">
        <v>42.4</v>
      </c>
      <c r="CW7" s="38">
        <v>42.9</v>
      </c>
      <c r="CX7" s="38">
        <v>93.24</v>
      </c>
      <c r="CY7" s="38">
        <v>85.54</v>
      </c>
      <c r="CZ7" s="38">
        <v>84.55</v>
      </c>
      <c r="DA7" s="38">
        <v>86.85</v>
      </c>
      <c r="DB7" s="38">
        <v>86.86</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dcterms:created xsi:type="dcterms:W3CDTF">2021-12-03T07:48:22Z</dcterms:created>
  <dcterms:modified xsi:type="dcterms:W3CDTF">2022-01-13T04:46:23Z</dcterms:modified>
  <cp:category/>
</cp:coreProperties>
</file>