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①簡易水道事業\23_部局等報告関係\財政部局関連\R03.01【照会】公営企業に係る経営比較分析表（令和元年度決算）の分析等について\"/>
    </mc:Choice>
  </mc:AlternateContent>
  <workbookProtection workbookAlgorithmName="SHA-512" workbookHashValue="D0g0mo+yTcLAqxfHwgT3XCs7aio6C6BPtxW6McE/hESSG999h6IpZkxWHnKw9LYX6YL2QQxJiLbkK10kWPRi0g==" workbookSaltValue="8ZVB7/3+ji7JSM0oVxzRcg==" workbookSpinCount="100000" lockStructure="1"/>
  <bookViews>
    <workbookView xWindow="0" yWindow="0" windowWidth="14940" windowHeight="790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<sst xmlns="http://schemas.openxmlformats.org/spreadsheetml/2006/main" count="233" uniqueCount="118">
  <si>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</si>
  <si>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</si>
  <si>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</si>
  <si>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</si>
  <si>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</si>
  <si>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</si>
  <si>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</si>
  <si>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</si>
  <si>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</si>
  <si>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</si>
  <si>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</si>
  <si>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</si>
  <si>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</si>
  <si>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</si>
  <si>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</si>
  <si>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</si>
  <si>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</si>
  <si>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</si>
  <si>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</si>
  <si>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</si>
  <si>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</si>
  <si>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</si>
  <si>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</si>
  <si>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</si>
  <si>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</si>
  <si>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</si>
  <si>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</si>
  <si>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</si>
  <si>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</si>
  <si>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</si>
  <si>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</si>
  <si>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</si>
  <si>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</si>
  <si>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</si>
  <si>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</si>
  <si>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</si>
  <si>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</si>
  <si>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</si>
  <si>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</si>
  <si>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</si>
  <si>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</si>
  <si>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</si>
  <si>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</si>
  <si>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</si>
  <si>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</si>
  <si>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</si>
  <si>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</si>
  <si>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</si>
  <si>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</si>
  <si>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</si>
  <si>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</si>
  <si>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</si>
  <si>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</si>
  <si>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</si>
  <si>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</si>
  <si>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</si>
  <si>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</si>
  <si>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</si>
  <si>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</si>
  <si>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</si>
  <si>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</si>
  <si>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</si>
  <si>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</si>
  <si>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</si>
  <si>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</si>
  <si>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</si>
  <si>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</si>
  <si>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</si>
  <si>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</si>
  <si>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</si>
  <si>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</si>
  <si>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</si>
  <si>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</si>
  <si>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</si>
  <si>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</si>
  <si>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</si>
  <si>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</si>
  <si>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</si>
  <si>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</si>
  <si>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</si>
  <si>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</si>
  <si>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</si>
  <si>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</si>
  <si>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</si>
  <si>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</si>
  <si>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</si>
  <si>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</si>
  <si>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</si>
  <si>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</si>
  <si>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</si>
  <si>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</si>
  <si>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</si>
  <si>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</si>
  <si>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</si>
  <si>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</si>
  <si>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</si>
  <si>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</si>
  <si>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</si>
  <si>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</si>
  <si>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</si>
  <si>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</si>
  <si>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</si>
  <si>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</si>
  <si>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</si>
  <si>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</si>
  <si>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</si>
  <si>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</si>
  <si>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</si>
  <si>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</si>
  <si>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</si>
  <si>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</si>
  <si>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</si>
  <si>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</si>
  <si>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</si>
  <si>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</si>
  <si>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当事業は平成４年から水道施設全体の更新及び統合を進め合理化と水道経営の一元化を図ってきたが、その際、借り入れを行った多額の償還金があり経営悪化の要因となっている。
　また、水需要も高齢化と人口の減少に伴い継続的に減量するものと推測され、料金収入の増加は見込めない状況である。
　近年、収益的収支比率や料金回収率が類似団体と比較しても低く推移していることから、料金の見直しが必要と考えている。
　有収水量は管路更新の効果が現れ効率性及び有収率の向上が図られていたが、漏水箇所を特定することが長期化するなどの事由により、有収率が低下した。</t>
    <rPh sb="92" eb="95">
      <t>コウレイカ</t>
    </rPh>
    <rPh sb="152" eb="154">
      <t>リョウキン</t>
    </rPh>
    <rPh sb="154" eb="156">
      <t>カイシュウ</t>
    </rPh>
    <rPh sb="156" eb="157">
      <t>リツ</t>
    </rPh>
    <rPh sb="158" eb="160">
      <t>ルイジ</t>
    </rPh>
    <rPh sb="160" eb="162">
      <t>ダンタイ</t>
    </rPh>
    <rPh sb="163" eb="165">
      <t>ヒカク</t>
    </rPh>
    <rPh sb="168" eb="169">
      <t>ヒク</t>
    </rPh>
    <rPh sb="170" eb="172">
      <t>スイイ</t>
    </rPh>
    <rPh sb="181" eb="183">
      <t>リョウキン</t>
    </rPh>
    <rPh sb="184" eb="186">
      <t>ミナオ</t>
    </rPh>
    <rPh sb="188" eb="190">
      <t>ヒツヨウ</t>
    </rPh>
    <rPh sb="191" eb="192">
      <t>カンガ</t>
    </rPh>
    <rPh sb="199" eb="201">
      <t>ユウシュウ</t>
    </rPh>
    <rPh sb="201" eb="203">
      <t>スイリョウ</t>
    </rPh>
    <phoneticPr fontId="4"/>
  </si>
  <si>
    <t>　平成２４年度から管路の更新を行っており、浄水施設も平成２９年度から平成３０年度で一部更新を行っている。
　今後も耐用年数を超えた機械設備や管路について、緊急性・重要度に順じて更新する必要がある。
　適宜、修繕等で延命化と平準化を図りながら更新計画を検討する。</t>
    <rPh sb="41" eb="43">
      <t>イチブ</t>
    </rPh>
    <rPh sb="46" eb="47">
      <t>オコナ</t>
    </rPh>
    <rPh sb="100" eb="102">
      <t>テキギ</t>
    </rPh>
    <phoneticPr fontId="4"/>
  </si>
  <si>
    <t>　現在は、起債償還等により厳しい経営状況となっているが、令和６年頃から多くの償還が終了するため、経営状況も改善する見込みである。
　しかし、経年劣化による修繕費も年々増加傾向にあり収入増加も見込めない中、最小限の設備投資を行いながら施設の延命と更新の平準化を図る必要があり、資産管理と更新計画の策定が不可欠である。
　また、景気等の社会情勢や施設更新を考慮しながら料金の見直しを検討する。</t>
    <rPh sb="28" eb="30">
      <t>レイワ</t>
    </rPh>
    <rPh sb="137" eb="139">
      <t>シサン</t>
    </rPh>
    <rPh sb="139" eb="141">
      <t>カンリ</t>
    </rPh>
    <rPh sb="142" eb="144">
      <t>コウシン</t>
    </rPh>
    <rPh sb="144" eb="146">
      <t>ケイカク</t>
    </rPh>
    <rPh sb="147" eb="149">
      <t>サクテイ</t>
    </rPh>
    <rPh sb="150" eb="153">
      <t>フカケツ</t>
    </rPh>
    <rPh sb="189" eb="19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</si>
</sst>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2.2400000000000002</c:v>
                </c:pt>
                <c:pt idx="1">
                  <c:v>0.32</c:v>
                </c:pt>
                <c:pt idx="2">
                  <c:v>0.23</c:v>
                </c:pt>
                <c:pt idx="3">
                  <c:v>0.09</c:v>
                </c:pt>
                <c:pt idx="4">
                  <c:v>0.14000000000000001</c:v>
                </c:pt>
              </c:numCache>
            </c:numRef>
          </c:val>
          <c:extLst xmlns:c16r2="http://schemas.microsoft.com/office/drawing/2015/06/chart">
            <c:ext xmlns:c16="http://schemas.microsoft.com/office/drawing/2014/chart" uri="{C3380CC4-5D6E-409C-BE32-E72D297353CC}">
              <c16:uniqueId val="{00000000-4899-405D-9947-001E1338139B}"/>
            </c:ext>
          </c:extLst>
        </c:ser>
        <c:dLbls>
          <c:showLegendKey val="0"/>
          <c:showVal val="0"/>
          <c:showCatName val="0"/>
          <c:showSerName val="0"/>
          <c:showPercent val="0"/>
          <c:showBubbleSize val="0"/>
        </c:dLbls>
        <c:gapWidth val="150"/>
        <c:axId val="161681832"/>
        <c:axId val="37383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4899-405D-9947-001E1338139B}"/>
            </c:ext>
          </c:extLst>
        </c:ser>
        <c:dLbls>
          <c:showLegendKey val="0"/>
          <c:showVal val="0"/>
          <c:showCatName val="0"/>
          <c:showSerName val="0"/>
          <c:showPercent val="0"/>
          <c:showBubbleSize val="0"/>
        </c:dLbls>
        <c:marker val="1"/>
        <c:smooth val="0"/>
        <c:axId val="161681832"/>
        <c:axId val="373833456"/>
      </c:lineChart>
      <c:dateAx>
        <c:axId val="161681832"/>
        <c:scaling>
          <c:orientation val="minMax"/>
        </c:scaling>
        <c:delete val="1"/>
        <c:axPos val="b"/>
        <c:numFmt formatCode="&quot;H&quot;yy" sourceLinked="1"/>
        <c:majorTickMark val="none"/>
        <c:minorTickMark val="none"/>
        <c:tickLblPos val="none"/>
        <c:crossAx val="373833456"/>
        <c:crosses val="autoZero"/>
        <c:auto val="1"/>
        <c:lblOffset val="100"/>
        <c:baseTimeUnit val="years"/>
      </c:dateAx>
      <c:valAx>
        <c:axId val="37383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8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56.69</c:v>
                </c:pt>
                <c:pt idx="1">
                  <c:v>55.89</c:v>
                </c:pt>
                <c:pt idx="2">
                  <c:v>59.11</c:v>
                </c:pt>
                <c:pt idx="3">
                  <c:v>52.7</c:v>
                </c:pt>
                <c:pt idx="4">
                  <c:v>53.61</c:v>
                </c:pt>
              </c:numCache>
            </c:numRef>
          </c:val>
          <c:extLst xmlns:c16r2="http://schemas.microsoft.com/office/drawing/2015/06/chart">
            <c:ext xmlns:c16="http://schemas.microsoft.com/office/drawing/2014/chart" uri="{C3380CC4-5D6E-409C-BE32-E72D297353CC}">
              <c16:uniqueId val="{00000000-D945-44B9-B512-2BA041747A59}"/>
            </c:ext>
          </c:extLst>
        </c:ser>
        <c:dLbls>
          <c:showLegendKey val="0"/>
          <c:showVal val="0"/>
          <c:showCatName val="0"/>
          <c:showSerName val="0"/>
          <c:showPercent val="0"/>
          <c:showBubbleSize val="0"/>
        </c:dLbls>
        <c:gapWidth val="150"/>
        <c:axId val="465932232"/>
        <c:axId val="46592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D945-44B9-B512-2BA041747A59}"/>
            </c:ext>
          </c:extLst>
        </c:ser>
        <c:dLbls>
          <c:showLegendKey val="0"/>
          <c:showVal val="0"/>
          <c:showCatName val="0"/>
          <c:showSerName val="0"/>
          <c:showPercent val="0"/>
          <c:showBubbleSize val="0"/>
        </c:dLbls>
        <c:marker val="1"/>
        <c:smooth val="0"/>
        <c:axId val="465932232"/>
        <c:axId val="465929880"/>
      </c:lineChart>
      <c:dateAx>
        <c:axId val="465932232"/>
        <c:scaling>
          <c:orientation val="minMax"/>
        </c:scaling>
        <c:delete val="1"/>
        <c:axPos val="b"/>
        <c:numFmt formatCode="&quot;H&quot;yy" sourceLinked="1"/>
        <c:majorTickMark val="none"/>
        <c:minorTickMark val="none"/>
        <c:tickLblPos val="none"/>
        <c:crossAx val="465929880"/>
        <c:crosses val="autoZero"/>
        <c:auto val="1"/>
        <c:lblOffset val="100"/>
        <c:baseTimeUnit val="years"/>
      </c:dateAx>
      <c:valAx>
        <c:axId val="46592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93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74.349999999999994</c:v>
                </c:pt>
                <c:pt idx="1">
                  <c:v>75.45</c:v>
                </c:pt>
                <c:pt idx="2">
                  <c:v>71.040000000000006</c:v>
                </c:pt>
                <c:pt idx="3">
                  <c:v>77</c:v>
                </c:pt>
                <c:pt idx="4">
                  <c:v>73.92</c:v>
                </c:pt>
              </c:numCache>
            </c:numRef>
          </c:val>
          <c:extLst xmlns:c16r2="http://schemas.microsoft.com/office/drawing/2015/06/chart">
            <c:ext xmlns:c16="http://schemas.microsoft.com/office/drawing/2014/chart" uri="{C3380CC4-5D6E-409C-BE32-E72D297353CC}">
              <c16:uniqueId val="{00000000-F14C-4CF4-9905-639D89FCA920}"/>
            </c:ext>
          </c:extLst>
        </c:ser>
        <c:dLbls>
          <c:showLegendKey val="0"/>
          <c:showVal val="0"/>
          <c:showCatName val="0"/>
          <c:showSerName val="0"/>
          <c:showPercent val="0"/>
          <c:showBubbleSize val="0"/>
        </c:dLbls>
        <c:gapWidth val="150"/>
        <c:axId val="465931056"/>
        <c:axId val="46592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F14C-4CF4-9905-639D89FCA920}"/>
            </c:ext>
          </c:extLst>
        </c:ser>
        <c:dLbls>
          <c:showLegendKey val="0"/>
          <c:showVal val="0"/>
          <c:showCatName val="0"/>
          <c:showSerName val="0"/>
          <c:showPercent val="0"/>
          <c:showBubbleSize val="0"/>
        </c:dLbls>
        <c:marker val="1"/>
        <c:smooth val="0"/>
        <c:axId val="465931056"/>
        <c:axId val="465924784"/>
      </c:lineChart>
      <c:dateAx>
        <c:axId val="465931056"/>
        <c:scaling>
          <c:orientation val="minMax"/>
        </c:scaling>
        <c:delete val="1"/>
        <c:axPos val="b"/>
        <c:numFmt formatCode="&quot;H&quot;yy" sourceLinked="1"/>
        <c:majorTickMark val="none"/>
        <c:minorTickMark val="none"/>
        <c:tickLblPos val="none"/>
        <c:crossAx val="465924784"/>
        <c:crosses val="autoZero"/>
        <c:auto val="1"/>
        <c:lblOffset val="100"/>
        <c:baseTimeUnit val="years"/>
      </c:dateAx>
      <c:valAx>
        <c:axId val="4659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93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71.900000000000006</c:v>
                </c:pt>
                <c:pt idx="1">
                  <c:v>72.69</c:v>
                </c:pt>
                <c:pt idx="2">
                  <c:v>68.98</c:v>
                </c:pt>
                <c:pt idx="3">
                  <c:v>69.599999999999994</c:v>
                </c:pt>
                <c:pt idx="4">
                  <c:v>66.78</c:v>
                </c:pt>
              </c:numCache>
            </c:numRef>
          </c:val>
          <c:extLst xmlns:c16r2="http://schemas.microsoft.com/office/drawing/2015/06/chart">
            <c:ext xmlns:c16="http://schemas.microsoft.com/office/drawing/2014/chart" uri="{C3380CC4-5D6E-409C-BE32-E72D297353CC}">
              <c16:uniqueId val="{00000000-FD60-45C0-8CBB-1F039AC0D13F}"/>
            </c:ext>
          </c:extLst>
        </c:ser>
        <c:dLbls>
          <c:showLegendKey val="0"/>
          <c:showVal val="0"/>
          <c:showCatName val="0"/>
          <c:showSerName val="0"/>
          <c:showPercent val="0"/>
          <c:showBubbleSize val="0"/>
        </c:dLbls>
        <c:gapWidth val="150"/>
        <c:axId val="373836592"/>
        <c:axId val="37383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FD60-45C0-8CBB-1F039AC0D13F}"/>
            </c:ext>
          </c:extLst>
        </c:ser>
        <c:dLbls>
          <c:showLegendKey val="0"/>
          <c:showVal val="0"/>
          <c:showCatName val="0"/>
          <c:showSerName val="0"/>
          <c:showPercent val="0"/>
          <c:showBubbleSize val="0"/>
        </c:dLbls>
        <c:marker val="1"/>
        <c:smooth val="0"/>
        <c:axId val="373836592"/>
        <c:axId val="373833848"/>
      </c:lineChart>
      <c:dateAx>
        <c:axId val="373836592"/>
        <c:scaling>
          <c:orientation val="minMax"/>
        </c:scaling>
        <c:delete val="1"/>
        <c:axPos val="b"/>
        <c:numFmt formatCode="&quot;H&quot;yy" sourceLinked="1"/>
        <c:majorTickMark val="none"/>
        <c:minorTickMark val="none"/>
        <c:tickLblPos val="none"/>
        <c:crossAx val="373833848"/>
        <c:crosses val="autoZero"/>
        <c:auto val="1"/>
        <c:lblOffset val="100"/>
        <c:baseTimeUnit val="years"/>
      </c:dateAx>
      <c:valAx>
        <c:axId val="37383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3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30-45E2-AD19-222A83B446B3}"/>
            </c:ext>
          </c:extLst>
        </c:ser>
        <c:dLbls>
          <c:showLegendKey val="0"/>
          <c:showVal val="0"/>
          <c:showCatName val="0"/>
          <c:showSerName val="0"/>
          <c:showPercent val="0"/>
          <c:showBubbleSize val="0"/>
        </c:dLbls>
        <c:gapWidth val="150"/>
        <c:axId val="373835416"/>
        <c:axId val="3738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30-45E2-AD19-222A83B446B3}"/>
            </c:ext>
          </c:extLst>
        </c:ser>
        <c:dLbls>
          <c:showLegendKey val="0"/>
          <c:showVal val="0"/>
          <c:showCatName val="0"/>
          <c:showSerName val="0"/>
          <c:showPercent val="0"/>
          <c:showBubbleSize val="0"/>
        </c:dLbls>
        <c:marker val="1"/>
        <c:smooth val="0"/>
        <c:axId val="373835416"/>
        <c:axId val="373835808"/>
      </c:lineChart>
      <c:dateAx>
        <c:axId val="373835416"/>
        <c:scaling>
          <c:orientation val="minMax"/>
        </c:scaling>
        <c:delete val="1"/>
        <c:axPos val="b"/>
        <c:numFmt formatCode="&quot;H&quot;yy" sourceLinked="1"/>
        <c:majorTickMark val="none"/>
        <c:minorTickMark val="none"/>
        <c:tickLblPos val="none"/>
        <c:crossAx val="373835808"/>
        <c:crosses val="autoZero"/>
        <c:auto val="1"/>
        <c:lblOffset val="100"/>
        <c:baseTimeUnit val="years"/>
      </c:dateAx>
      <c:valAx>
        <c:axId val="3738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3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0D-4578-8D7E-5B4C5CD37370}"/>
            </c:ext>
          </c:extLst>
        </c:ser>
        <c:dLbls>
          <c:showLegendKey val="0"/>
          <c:showVal val="0"/>
          <c:showCatName val="0"/>
          <c:showSerName val="0"/>
          <c:showPercent val="0"/>
          <c:showBubbleSize val="0"/>
        </c:dLbls>
        <c:gapWidth val="150"/>
        <c:axId val="465430032"/>
        <c:axId val="46543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0D-4578-8D7E-5B4C5CD37370}"/>
            </c:ext>
          </c:extLst>
        </c:ser>
        <c:dLbls>
          <c:showLegendKey val="0"/>
          <c:showVal val="0"/>
          <c:showCatName val="0"/>
          <c:showSerName val="0"/>
          <c:showPercent val="0"/>
          <c:showBubbleSize val="0"/>
        </c:dLbls>
        <c:marker val="1"/>
        <c:smooth val="0"/>
        <c:axId val="465430032"/>
        <c:axId val="465435128"/>
      </c:lineChart>
      <c:dateAx>
        <c:axId val="465430032"/>
        <c:scaling>
          <c:orientation val="minMax"/>
        </c:scaling>
        <c:delete val="1"/>
        <c:axPos val="b"/>
        <c:numFmt formatCode="&quot;H&quot;yy" sourceLinked="1"/>
        <c:majorTickMark val="none"/>
        <c:minorTickMark val="none"/>
        <c:tickLblPos val="none"/>
        <c:crossAx val="465435128"/>
        <c:crosses val="autoZero"/>
        <c:auto val="1"/>
        <c:lblOffset val="100"/>
        <c:baseTimeUnit val="years"/>
      </c:dateAx>
      <c:valAx>
        <c:axId val="4654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3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F3-454F-9C48-84DAD702E01E}"/>
            </c:ext>
          </c:extLst>
        </c:ser>
        <c:dLbls>
          <c:showLegendKey val="0"/>
          <c:showVal val="0"/>
          <c:showCatName val="0"/>
          <c:showSerName val="0"/>
          <c:showPercent val="0"/>
          <c:showBubbleSize val="0"/>
        </c:dLbls>
        <c:gapWidth val="150"/>
        <c:axId val="465436304"/>
        <c:axId val="46543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F3-454F-9C48-84DAD702E01E}"/>
            </c:ext>
          </c:extLst>
        </c:ser>
        <c:dLbls>
          <c:showLegendKey val="0"/>
          <c:showVal val="0"/>
          <c:showCatName val="0"/>
          <c:showSerName val="0"/>
          <c:showPercent val="0"/>
          <c:showBubbleSize val="0"/>
        </c:dLbls>
        <c:marker val="1"/>
        <c:smooth val="0"/>
        <c:axId val="465436304"/>
        <c:axId val="465434344"/>
      </c:lineChart>
      <c:dateAx>
        <c:axId val="465436304"/>
        <c:scaling>
          <c:orientation val="minMax"/>
        </c:scaling>
        <c:delete val="1"/>
        <c:axPos val="b"/>
        <c:numFmt formatCode="&quot;H&quot;yy" sourceLinked="1"/>
        <c:majorTickMark val="none"/>
        <c:minorTickMark val="none"/>
        <c:tickLblPos val="none"/>
        <c:crossAx val="465434344"/>
        <c:crosses val="autoZero"/>
        <c:auto val="1"/>
        <c:lblOffset val="100"/>
        <c:baseTimeUnit val="years"/>
      </c:dateAx>
      <c:valAx>
        <c:axId val="46543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FE-4AA9-AF90-EA27214F2393}"/>
            </c:ext>
          </c:extLst>
        </c:ser>
        <c:dLbls>
          <c:showLegendKey val="0"/>
          <c:showVal val="0"/>
          <c:showCatName val="0"/>
          <c:showSerName val="0"/>
          <c:showPercent val="0"/>
          <c:showBubbleSize val="0"/>
        </c:dLbls>
        <c:gapWidth val="150"/>
        <c:axId val="465430816"/>
        <c:axId val="46543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FE-4AA9-AF90-EA27214F2393}"/>
            </c:ext>
          </c:extLst>
        </c:ser>
        <c:dLbls>
          <c:showLegendKey val="0"/>
          <c:showVal val="0"/>
          <c:showCatName val="0"/>
          <c:showSerName val="0"/>
          <c:showPercent val="0"/>
          <c:showBubbleSize val="0"/>
        </c:dLbls>
        <c:marker val="1"/>
        <c:smooth val="0"/>
        <c:axId val="465430816"/>
        <c:axId val="465431208"/>
      </c:lineChart>
      <c:dateAx>
        <c:axId val="465430816"/>
        <c:scaling>
          <c:orientation val="minMax"/>
        </c:scaling>
        <c:delete val="1"/>
        <c:axPos val="b"/>
        <c:numFmt formatCode="&quot;H&quot;yy" sourceLinked="1"/>
        <c:majorTickMark val="none"/>
        <c:minorTickMark val="none"/>
        <c:tickLblPos val="none"/>
        <c:crossAx val="465431208"/>
        <c:crosses val="autoZero"/>
        <c:auto val="1"/>
        <c:lblOffset val="100"/>
        <c:baseTimeUnit val="years"/>
      </c:dateAx>
      <c:valAx>
        <c:axId val="46543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998.34</c:v>
                </c:pt>
                <c:pt idx="1">
                  <c:v>956.1</c:v>
                </c:pt>
                <c:pt idx="2">
                  <c:v>934.39</c:v>
                </c:pt>
                <c:pt idx="3">
                  <c:v>911.61</c:v>
                </c:pt>
                <c:pt idx="4">
                  <c:v>847.43</c:v>
                </c:pt>
              </c:numCache>
            </c:numRef>
          </c:val>
          <c:extLst xmlns:c16r2="http://schemas.microsoft.com/office/drawing/2015/06/chart">
            <c:ext xmlns:c16="http://schemas.microsoft.com/office/drawing/2014/chart" uri="{C3380CC4-5D6E-409C-BE32-E72D297353CC}">
              <c16:uniqueId val="{00000000-60D2-4989-B217-25055CB8A1EB}"/>
            </c:ext>
          </c:extLst>
        </c:ser>
        <c:dLbls>
          <c:showLegendKey val="0"/>
          <c:showVal val="0"/>
          <c:showCatName val="0"/>
          <c:showSerName val="0"/>
          <c:showPercent val="0"/>
          <c:showBubbleSize val="0"/>
        </c:dLbls>
        <c:gapWidth val="150"/>
        <c:axId val="465435520"/>
        <c:axId val="46543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60D2-4989-B217-25055CB8A1EB}"/>
            </c:ext>
          </c:extLst>
        </c:ser>
        <c:dLbls>
          <c:showLegendKey val="0"/>
          <c:showVal val="0"/>
          <c:showCatName val="0"/>
          <c:showSerName val="0"/>
          <c:showPercent val="0"/>
          <c:showBubbleSize val="0"/>
        </c:dLbls>
        <c:marker val="1"/>
        <c:smooth val="0"/>
        <c:axId val="465435520"/>
        <c:axId val="465432776"/>
      </c:lineChart>
      <c:dateAx>
        <c:axId val="465435520"/>
        <c:scaling>
          <c:orientation val="minMax"/>
        </c:scaling>
        <c:delete val="1"/>
        <c:axPos val="b"/>
        <c:numFmt formatCode="&quot;H&quot;yy" sourceLinked="1"/>
        <c:majorTickMark val="none"/>
        <c:minorTickMark val="none"/>
        <c:tickLblPos val="none"/>
        <c:crossAx val="465432776"/>
        <c:crosses val="autoZero"/>
        <c:auto val="1"/>
        <c:lblOffset val="100"/>
        <c:baseTimeUnit val="years"/>
      </c:dateAx>
      <c:valAx>
        <c:axId val="46543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56.04</c:v>
                </c:pt>
                <c:pt idx="1">
                  <c:v>57.38</c:v>
                </c:pt>
                <c:pt idx="2">
                  <c:v>54.09</c:v>
                </c:pt>
                <c:pt idx="3">
                  <c:v>54.49</c:v>
                </c:pt>
                <c:pt idx="4">
                  <c:v>50.87</c:v>
                </c:pt>
              </c:numCache>
            </c:numRef>
          </c:val>
          <c:extLst xmlns:c16r2="http://schemas.microsoft.com/office/drawing/2015/06/chart">
            <c:ext xmlns:c16="http://schemas.microsoft.com/office/drawing/2014/chart" uri="{C3380CC4-5D6E-409C-BE32-E72D297353CC}">
              <c16:uniqueId val="{00000000-3B45-4AAD-BDAC-430E2604C5FF}"/>
            </c:ext>
          </c:extLst>
        </c:ser>
        <c:dLbls>
          <c:showLegendKey val="0"/>
          <c:showVal val="0"/>
          <c:showCatName val="0"/>
          <c:showSerName val="0"/>
          <c:showPercent val="0"/>
          <c:showBubbleSize val="0"/>
        </c:dLbls>
        <c:gapWidth val="150"/>
        <c:axId val="465435912"/>
        <c:axId val="4654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3B45-4AAD-BDAC-430E2604C5FF}"/>
            </c:ext>
          </c:extLst>
        </c:ser>
        <c:dLbls>
          <c:showLegendKey val="0"/>
          <c:showVal val="0"/>
          <c:showCatName val="0"/>
          <c:showSerName val="0"/>
          <c:showPercent val="0"/>
          <c:showBubbleSize val="0"/>
        </c:dLbls>
        <c:marker val="1"/>
        <c:smooth val="0"/>
        <c:axId val="465435912"/>
        <c:axId val="465437088"/>
      </c:lineChart>
      <c:dateAx>
        <c:axId val="465435912"/>
        <c:scaling>
          <c:orientation val="minMax"/>
        </c:scaling>
        <c:delete val="1"/>
        <c:axPos val="b"/>
        <c:numFmt formatCode="&quot;H&quot;yy" sourceLinked="1"/>
        <c:majorTickMark val="none"/>
        <c:minorTickMark val="none"/>
        <c:tickLblPos val="none"/>
        <c:crossAx val="465437088"/>
        <c:crosses val="autoZero"/>
        <c:auto val="1"/>
        <c:lblOffset val="100"/>
        <c:baseTimeUnit val="years"/>
      </c:dateAx>
      <c:valAx>
        <c:axId val="4654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3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463.2</c:v>
                </c:pt>
                <c:pt idx="1">
                  <c:v>452.58</c:v>
                </c:pt>
                <c:pt idx="2">
                  <c:v>480.28</c:v>
                </c:pt>
                <c:pt idx="3">
                  <c:v>479.8</c:v>
                </c:pt>
                <c:pt idx="4">
                  <c:v>516.09</c:v>
                </c:pt>
              </c:numCache>
            </c:numRef>
          </c:val>
          <c:extLst xmlns:c16r2="http://schemas.microsoft.com/office/drawing/2015/06/chart">
            <c:ext xmlns:c16="http://schemas.microsoft.com/office/drawing/2014/chart" uri="{C3380CC4-5D6E-409C-BE32-E72D297353CC}">
              <c16:uniqueId val="{00000000-CF2C-4973-9FB1-D34CEBF554CB}"/>
            </c:ext>
          </c:extLst>
        </c:ser>
        <c:dLbls>
          <c:showLegendKey val="0"/>
          <c:showVal val="0"/>
          <c:showCatName val="0"/>
          <c:showSerName val="0"/>
          <c:showPercent val="0"/>
          <c:showBubbleSize val="0"/>
        </c:dLbls>
        <c:gapWidth val="150"/>
        <c:axId val="465925960"/>
        <c:axId val="46592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CF2C-4973-9FB1-D34CEBF554CB}"/>
            </c:ext>
          </c:extLst>
        </c:ser>
        <c:dLbls>
          <c:showLegendKey val="0"/>
          <c:showVal val="0"/>
          <c:showCatName val="0"/>
          <c:showSerName val="0"/>
          <c:showPercent val="0"/>
          <c:showBubbleSize val="0"/>
        </c:dLbls>
        <c:marker val="1"/>
        <c:smooth val="0"/>
        <c:axId val="465925960"/>
        <c:axId val="465926352"/>
      </c:lineChart>
      <c:dateAx>
        <c:axId val="465925960"/>
        <c:scaling>
          <c:orientation val="minMax"/>
        </c:scaling>
        <c:delete val="1"/>
        <c:axPos val="b"/>
        <c:numFmt formatCode="&quot;H&quot;yy" sourceLinked="1"/>
        <c:majorTickMark val="none"/>
        <c:minorTickMark val="none"/>
        <c:tickLblPos val="none"/>
        <c:crossAx val="465926352"/>
        <c:crosses val="autoZero"/>
        <c:auto val="1"/>
        <c:lblOffset val="100"/>
        <c:baseTimeUnit val="years"/>
      </c:dateAx>
      <c:valAx>
        <c:axId val="46592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92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7"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遠別町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2626</v>
      </c>
      <c r="AM8" s="67"/>
      <c r="AN8" s="67"/>
      <c r="AO8" s="67"/>
      <c r="AP8" s="67"/>
      <c r="AQ8" s="67"/>
      <c r="AR8" s="67"/>
      <c r="AS8" s="67"/>
      <c r="AT8" s="66">
        <f>データ!$S$6</f>
        <v>590.79999999999995</v>
      </c>
      <c r="AU8" s="66"/>
      <c r="AV8" s="66"/>
      <c r="AW8" s="66"/>
      <c r="AX8" s="66"/>
      <c r="AY8" s="66"/>
      <c r="AZ8" s="66"/>
      <c r="BA8" s="66"/>
      <c r="BB8" s="66">
        <f>データ!$T$6</f>
        <v>4.4400000000000004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99.89</v>
      </c>
      <c r="Q10" s="66"/>
      <c r="R10" s="66"/>
      <c r="S10" s="66"/>
      <c r="T10" s="66"/>
      <c r="U10" s="66"/>
      <c r="V10" s="66"/>
      <c r="W10" s="67">
        <f>データ!$Q$6</f>
        <v>5019</v>
      </c>
      <c r="X10" s="67"/>
      <c r="Y10" s="67"/>
      <c r="Z10" s="67"/>
      <c r="AA10" s="67"/>
      <c r="AB10" s="67"/>
      <c r="AC10" s="67"/>
      <c r="AD10" s="2"/>
      <c r="AE10" s="2"/>
      <c r="AF10" s="2"/>
      <c r="AG10" s="2"/>
      <c r="AH10" s="2"/>
      <c r="AI10" s="2"/>
      <c r="AJ10" s="2"/>
      <c r="AK10" s="2"/>
      <c r="AL10" s="67">
        <f>データ!$U$6</f>
        <v>2615</v>
      </c>
      <c r="AM10" s="67"/>
      <c r="AN10" s="67"/>
      <c r="AO10" s="67"/>
      <c r="AP10" s="67"/>
      <c r="AQ10" s="67"/>
      <c r="AR10" s="67"/>
      <c r="AS10" s="67"/>
      <c r="AT10" s="66">
        <f>データ!$V$6</f>
        <v>60.8</v>
      </c>
      <c r="AU10" s="66"/>
      <c r="AV10" s="66"/>
      <c r="AW10" s="66"/>
      <c r="AX10" s="66"/>
      <c r="AY10" s="66"/>
      <c r="AZ10" s="66"/>
      <c r="BA10" s="66"/>
      <c r="BB10" s="66">
        <f>データ!$W$6</f>
        <v>43.01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I6HnUW6poSoLSqmyI4lN8cnXTS+gydHWgG1t2uEz5lJ8e4xkQ/HOImW1K1iSCi7g0o5nG8SFhSamNIWwaUf54g==" saltValue="iEpZZvJyAmmmYRwu/Kes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14869</v>
      </c>
      <c r="D6" s="34">
        <f t="shared" si="3"/>
        <v>47</v>
      </c>
      <c r="E6" s="34">
        <f t="shared" si="3"/>
        <v>1</v>
      </c>
      <c r="F6" s="34">
        <f t="shared" si="3"/>
        <v>0</v>
      </c>
      <c r="G6" s="34">
        <f t="shared" si="3"/>
        <v>0</v>
      </c>
      <c r="H6" s="34" t="str">
        <f t="shared" si="3"/>
        <v>北海道　遠別町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99.89</v>
      </c>
      <c r="Q6" s="35">
        <f t="shared" si="3"/>
        <v>5019</v>
      </c>
      <c r="R6" s="35">
        <f t="shared" si="3"/>
        <v>2626</v>
      </c>
      <c r="S6" s="35">
        <f t="shared" si="3"/>
        <v>590.79999999999995</v>
      </c>
      <c r="T6" s="35">
        <f t="shared" si="3"/>
        <v>4.4400000000000004</v>
      </c>
      <c r="U6" s="35">
        <f t="shared" si="3"/>
        <v>2615</v>
      </c>
      <c r="V6" s="35">
        <f t="shared" si="3"/>
        <v>60.8</v>
      </c>
      <c r="W6" s="35">
        <f t="shared" si="3"/>
        <v>43.01</v>
      </c>
      <c r="X6" s="36">
        <f>IF(X7="",NA(),X7)</f>
        <v>71.900000000000006</v>
      </c>
      <c r="Y6" s="36">
        <f t="shared" ref="Y6:AG6" si="4">IF(Y7="",NA(),Y7)</f>
        <v>72.69</v>
      </c>
      <c r="Z6" s="36">
        <f t="shared" si="4"/>
        <v>68.98</v>
      </c>
      <c r="AA6" s="36">
        <f t="shared" si="4"/>
        <v>69.599999999999994</v>
      </c>
      <c r="AB6" s="36">
        <f t="shared" si="4"/>
        <v>66.78</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998.34</v>
      </c>
      <c r="BF6" s="36">
        <f t="shared" ref="BF6:BN6" si="7">IF(BF7="",NA(),BF7)</f>
        <v>956.1</v>
      </c>
      <c r="BG6" s="36">
        <f t="shared" si="7"/>
        <v>934.39</v>
      </c>
      <c r="BH6" s="36">
        <f t="shared" si="7"/>
        <v>911.61</v>
      </c>
      <c r="BI6" s="36">
        <f t="shared" si="7"/>
        <v>847.43</v>
      </c>
      <c r="BJ6" s="36">
        <f t="shared" si="7"/>
        <v>1134.67</v>
      </c>
      <c r="BK6" s="36">
        <f t="shared" si="7"/>
        <v>1144.79</v>
      </c>
      <c r="BL6" s="36">
        <f t="shared" si="7"/>
        <v>1061.58</v>
      </c>
      <c r="BM6" s="36">
        <f t="shared" si="7"/>
        <v>1007.7</v>
      </c>
      <c r="BN6" s="36">
        <f t="shared" si="7"/>
        <v>1018.52</v>
      </c>
      <c r="BO6" s="35" t="str">
        <f>IF(BO7="","",IF(BO7="-","【-】","【"&amp;SUBSTITUTE(TEXT(BO7,"#,##0.00"),"-","△")&amp;"】"))</f>
        <v>【1,084.05】</v>
      </c>
      <c r="BP6" s="36">
        <f>IF(BP7="",NA(),BP7)</f>
        <v>56.04</v>
      </c>
      <c r="BQ6" s="36">
        <f t="shared" ref="BQ6:BY6" si="8">IF(BQ7="",NA(),BQ7)</f>
        <v>57.38</v>
      </c>
      <c r="BR6" s="36">
        <f t="shared" si="8"/>
        <v>54.09</v>
      </c>
      <c r="BS6" s="36">
        <f t="shared" si="8"/>
        <v>54.49</v>
      </c>
      <c r="BT6" s="36">
        <f t="shared" si="8"/>
        <v>50.87</v>
      </c>
      <c r="BU6" s="36">
        <f t="shared" si="8"/>
        <v>40.6</v>
      </c>
      <c r="BV6" s="36">
        <f t="shared" si="8"/>
        <v>56.04</v>
      </c>
      <c r="BW6" s="36">
        <f t="shared" si="8"/>
        <v>58.52</v>
      </c>
      <c r="BX6" s="36">
        <f t="shared" si="8"/>
        <v>59.22</v>
      </c>
      <c r="BY6" s="36">
        <f t="shared" si="8"/>
        <v>58.79</v>
      </c>
      <c r="BZ6" s="35" t="str">
        <f>IF(BZ7="","",IF(BZ7="-","【-】","【"&amp;SUBSTITUTE(TEXT(BZ7,"#,##0.00"),"-","△")&amp;"】"))</f>
        <v>【53.46】</v>
      </c>
      <c r="CA6" s="36">
        <f>IF(CA7="",NA(),CA7)</f>
        <v>463.2</v>
      </c>
      <c r="CB6" s="36">
        <f t="shared" ref="CB6:CJ6" si="9">IF(CB7="",NA(),CB7)</f>
        <v>452.58</v>
      </c>
      <c r="CC6" s="36">
        <f t="shared" si="9"/>
        <v>480.28</v>
      </c>
      <c r="CD6" s="36">
        <f t="shared" si="9"/>
        <v>479.8</v>
      </c>
      <c r="CE6" s="36">
        <f t="shared" si="9"/>
        <v>516.09</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56.69</v>
      </c>
      <c r="CM6" s="36">
        <f t="shared" ref="CM6:CU6" si="10">IF(CM7="",NA(),CM7)</f>
        <v>55.89</v>
      </c>
      <c r="CN6" s="36">
        <f t="shared" si="10"/>
        <v>59.11</v>
      </c>
      <c r="CO6" s="36">
        <f t="shared" si="10"/>
        <v>52.7</v>
      </c>
      <c r="CP6" s="36">
        <f t="shared" si="10"/>
        <v>53.61</v>
      </c>
      <c r="CQ6" s="36">
        <f t="shared" si="10"/>
        <v>57.29</v>
      </c>
      <c r="CR6" s="36">
        <f t="shared" si="10"/>
        <v>55.9</v>
      </c>
      <c r="CS6" s="36">
        <f t="shared" si="10"/>
        <v>57.3</v>
      </c>
      <c r="CT6" s="36">
        <f t="shared" si="10"/>
        <v>56.76</v>
      </c>
      <c r="CU6" s="36">
        <f t="shared" si="10"/>
        <v>56.04</v>
      </c>
      <c r="CV6" s="35" t="str">
        <f>IF(CV7="","",IF(CV7="-","【-】","【"&amp;SUBSTITUTE(TEXT(CV7,"#,##0.00"),"-","△")&amp;"】"))</f>
        <v>【54.90】</v>
      </c>
      <c r="CW6" s="36">
        <f>IF(CW7="",NA(),CW7)</f>
        <v>74.349999999999994</v>
      </c>
      <c r="CX6" s="36">
        <f t="shared" ref="CX6:DF6" si="11">IF(CX7="",NA(),CX7)</f>
        <v>75.45</v>
      </c>
      <c r="CY6" s="36">
        <f t="shared" si="11"/>
        <v>71.040000000000006</v>
      </c>
      <c r="CZ6" s="36">
        <f t="shared" si="11"/>
        <v>77</v>
      </c>
      <c r="DA6" s="36">
        <f t="shared" si="11"/>
        <v>73.92</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2.2400000000000002</v>
      </c>
      <c r="EE6" s="36">
        <f t="shared" ref="EE6:EM6" si="14">IF(EE7="",NA(),EE7)</f>
        <v>0.32</v>
      </c>
      <c r="EF6" s="36">
        <f t="shared" si="14"/>
        <v>0.23</v>
      </c>
      <c r="EG6" s="36">
        <f t="shared" si="14"/>
        <v>0.09</v>
      </c>
      <c r="EH6" s="36">
        <f t="shared" si="14"/>
        <v>0.14000000000000001</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14869</v>
      </c>
      <c r="D7" s="38">
        <v>47</v>
      </c>
      <c r="E7" s="38">
        <v>1</v>
      </c>
      <c r="F7" s="38">
        <v>0</v>
      </c>
      <c r="G7" s="38">
        <v>0</v>
      </c>
      <c r="H7" s="38" t="s">
        <v>96</v>
      </c>
      <c r="I7" s="38" t="s">
        <v>97</v>
      </c>
      <c r="J7" s="38" t="s">
        <v>98</v>
      </c>
      <c r="K7" s="38" t="s">
        <v>99</v>
      </c>
      <c r="L7" s="38" t="s">
        <v>100</v>
      </c>
      <c r="M7" s="38" t="s">
        <v>101</v>
      </c>
      <c r="N7" s="39" t="s">
        <v>102</v>
      </c>
      <c r="O7" s="39" t="s">
        <v>103</v>
      </c>
      <c r="P7" s="39">
        <v>99.89</v>
      </c>
      <c r="Q7" s="39">
        <v>5019</v>
      </c>
      <c r="R7" s="39">
        <v>2626</v>
      </c>
      <c r="S7" s="39">
        <v>590.79999999999995</v>
      </c>
      <c r="T7" s="39">
        <v>4.4400000000000004</v>
      </c>
      <c r="U7" s="39">
        <v>2615</v>
      </c>
      <c r="V7" s="39">
        <v>60.8</v>
      </c>
      <c r="W7" s="39">
        <v>43.01</v>
      </c>
      <c r="X7" s="39">
        <v>71.900000000000006</v>
      </c>
      <c r="Y7" s="39">
        <v>72.69</v>
      </c>
      <c r="Z7" s="39">
        <v>68.98</v>
      </c>
      <c r="AA7" s="39">
        <v>69.599999999999994</v>
      </c>
      <c r="AB7" s="39">
        <v>66.78</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998.34</v>
      </c>
      <c r="BF7" s="39">
        <v>956.1</v>
      </c>
      <c r="BG7" s="39">
        <v>934.39</v>
      </c>
      <c r="BH7" s="39">
        <v>911.61</v>
      </c>
      <c r="BI7" s="39">
        <v>847.43</v>
      </c>
      <c r="BJ7" s="39">
        <v>1134.67</v>
      </c>
      <c r="BK7" s="39">
        <v>1144.79</v>
      </c>
      <c r="BL7" s="39">
        <v>1061.58</v>
      </c>
      <c r="BM7" s="39">
        <v>1007.7</v>
      </c>
      <c r="BN7" s="39">
        <v>1018.52</v>
      </c>
      <c r="BO7" s="39">
        <v>1084.05</v>
      </c>
      <c r="BP7" s="39">
        <v>56.04</v>
      </c>
      <c r="BQ7" s="39">
        <v>57.38</v>
      </c>
      <c r="BR7" s="39">
        <v>54.09</v>
      </c>
      <c r="BS7" s="39">
        <v>54.49</v>
      </c>
      <c r="BT7" s="39">
        <v>50.87</v>
      </c>
      <c r="BU7" s="39">
        <v>40.6</v>
      </c>
      <c r="BV7" s="39">
        <v>56.04</v>
      </c>
      <c r="BW7" s="39">
        <v>58.52</v>
      </c>
      <c r="BX7" s="39">
        <v>59.22</v>
      </c>
      <c r="BY7" s="39">
        <v>58.79</v>
      </c>
      <c r="BZ7" s="39">
        <v>53.46</v>
      </c>
      <c r="CA7" s="39">
        <v>463.2</v>
      </c>
      <c r="CB7" s="39">
        <v>452.58</v>
      </c>
      <c r="CC7" s="39">
        <v>480.28</v>
      </c>
      <c r="CD7" s="39">
        <v>479.8</v>
      </c>
      <c r="CE7" s="39">
        <v>516.09</v>
      </c>
      <c r="CF7" s="39">
        <v>440.03</v>
      </c>
      <c r="CG7" s="39">
        <v>304.35000000000002</v>
      </c>
      <c r="CH7" s="39">
        <v>296.3</v>
      </c>
      <c r="CI7" s="39">
        <v>292.89999999999998</v>
      </c>
      <c r="CJ7" s="39">
        <v>298.25</v>
      </c>
      <c r="CK7" s="39">
        <v>300.47000000000003</v>
      </c>
      <c r="CL7" s="39">
        <v>56.69</v>
      </c>
      <c r="CM7" s="39">
        <v>55.89</v>
      </c>
      <c r="CN7" s="39">
        <v>59.11</v>
      </c>
      <c r="CO7" s="39">
        <v>52.7</v>
      </c>
      <c r="CP7" s="39">
        <v>53.61</v>
      </c>
      <c r="CQ7" s="39">
        <v>57.29</v>
      </c>
      <c r="CR7" s="39">
        <v>55.9</v>
      </c>
      <c r="CS7" s="39">
        <v>57.3</v>
      </c>
      <c r="CT7" s="39">
        <v>56.76</v>
      </c>
      <c r="CU7" s="39">
        <v>56.04</v>
      </c>
      <c r="CV7" s="39">
        <v>54.9</v>
      </c>
      <c r="CW7" s="39">
        <v>74.349999999999994</v>
      </c>
      <c r="CX7" s="39">
        <v>75.45</v>
      </c>
      <c r="CY7" s="39">
        <v>71.040000000000006</v>
      </c>
      <c r="CZ7" s="39">
        <v>77</v>
      </c>
      <c r="DA7" s="39">
        <v>73.92</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2.2400000000000002</v>
      </c>
      <c r="EE7" s="39">
        <v>0.32</v>
      </c>
      <c r="EF7" s="39">
        <v>0.23</v>
      </c>
      <c r="EG7" s="39">
        <v>0.09</v>
      </c>
      <c r="EH7" s="39">
        <v>0.14000000000000001</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dcterms:created xsi:type="dcterms:W3CDTF">2020-12-04T02:18:06Z</dcterms:created>
  <dcterms:modified xsi:type="dcterms:W3CDTF">2021-01-19T02:32:39Z</dcterms:modified>
  <cp:category/>
</cp:coreProperties>
</file>