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nbsv200\経済課\60★水道係共有★\①簡易水道事業\23_部局等報告関係\財政部局関連\R02.01 公営企業に係る経営比較分析表（平成30年度決算の分析等）について\"/>
    </mc:Choice>
  </mc:AlternateContent>
  <workbookProtection workbookAlgorithmName="SHA-512" workbookHashValue="MJBDb2EiCIwqDpvgM+Jj4M5NM6/aKmc0SX4YR18Szg4VaI90A+3ZNvPWMfdVTY6fNfp6Tv7qmetdv4qN3SRBzQ==" workbookSaltValue="pzJSE7H38Hpqn+UBP2xEi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<sst xmlns="http://schemas.openxmlformats.org/spreadsheetml/2006/main" count="225" uniqueCount="112">
  <si>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</si>
  <si>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</si>
  <si>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</si>
  <si>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</si>
  <si>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</si>
  <si>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</si>
  <si>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</si>
  <si>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</si>
  <si>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</si>
  <si>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</si>
  <si>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</si>
  <si>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</si>
  <si>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</si>
  <si>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</si>
  <si>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</si>
  <si>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</si>
  <si>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</si>
  <si>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</si>
  <si>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</si>
  <si>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</si>
  <si>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</si>
  <si>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</si>
  <si>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</si>
  <si>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</si>
  <si>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</si>
  <si>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</si>
  <si>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</si>
  <si>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</si>
  <si>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</si>
  <si>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</si>
  <si>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</si>
  <si>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</si>
  <si>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</si>
  <si>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</si>
  <si>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</si>
  <si>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</si>
  <si>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</si>
  <si>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</si>
  <si>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</si>
  <si>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</si>
  <si>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</si>
  <si>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</si>
  <si>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</si>
  <si>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</si>
  <si>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</si>
  <si>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</si>
  <si>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</si>
  <si>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</si>
  <si>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</si>
  <si>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</si>
  <si>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</si>
  <si>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</si>
  <si>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</si>
  <si>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</si>
  <si>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</si>
  <si>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</si>
  <si>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</si>
  <si>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</si>
  <si>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</si>
  <si>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</si>
  <si>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</si>
  <si>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</si>
  <si>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</si>
  <si>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</si>
  <si>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</si>
  <si>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</si>
  <si>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</si>
  <si>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</si>
  <si>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</si>
  <si>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</si>
  <si>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</si>
  <si>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</si>
  <si>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</si>
  <si>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</si>
  <si>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</si>
  <si>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</si>
  <si>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</si>
  <si>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</si>
  <si>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</si>
  <si>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</si>
  <si>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</si>
  <si>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</si>
  <si>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</si>
  <si>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</si>
  <si>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</si>
  <si>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</si>
  <si>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</si>
  <si>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</si>
  <si>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</si>
  <si>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</si>
  <si>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</si>
  <si>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</si>
  <si>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</si>
  <si>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</si>
  <si>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</si>
  <si>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</si>
  <si>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遠別町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</si>
  <si>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</si>
  <si>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</si>
  <si>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</si>
  <si>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</si>
  <si>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</si>
  <si>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</si>
  <si>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</si>
  <si>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</si>
  <si>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</si>
  <si>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</si>
  <si>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</si>
  <si>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</si>
  <si>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平成２４年から管路更新等を行っているが、今後も耐用年数を超えた機械設備や管路があることから、緊急性・重要度に順じて更新する必要がある。
　適時、修繕等で延命化と平準化を図りながら更新計画を検討する。</t>
    <phoneticPr fontId="4"/>
  </si>
  <si>
    <t>　現在は起債償還等により厳しい経営状況となっているが、令和６年から多くの償還が終了するため、経営も改善される見込みである。
　しかし、経年劣化による修繕費も年々増加傾向にあり収入増加も見込めない状況の中、最小限の設備投資を行いながら施設の延命と更新の平準化を図る必要があり、資産管理と更新計画の策定が不可欠である。
　また、料金体系も経営の安定化に向け、地域間格差に配慮した料金改定について検討していく。</t>
    <phoneticPr fontId="4"/>
  </si>
  <si>
    <t>　当事業は平成４年から水道施設全体の更新及び統合を進め合理化と水道経営の一元化を図ってきたが、その際、借り入れを行った多額の償還金があり経営悪化の要因となっている。
　また、水需要も人口減少や高齢化に伴い、水道料金収入が減少する見通しとなっているため、より一層の経費削減に努め財源確保の必要がある。
　有収率は、管路更新の効果が現れ効率性及び有収率の向上が図られている。</t>
    <rPh sb="96" eb="99">
      <t>コウレイカ</t>
    </rPh>
    <rPh sb="100" eb="101">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</si>
</sst>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1.76</c:v>
                </c:pt>
                <c:pt idx="1">
                  <c:v>2.2400000000000002</c:v>
                </c:pt>
                <c:pt idx="2">
                  <c:v>0.32</c:v>
                </c:pt>
                <c:pt idx="3">
                  <c:v>0.23</c:v>
                </c:pt>
                <c:pt idx="4">
                  <c:v>0.09</c:v>
                </c:pt>
              </c:numCache>
            </c:numRef>
          </c:val>
          <c:extLst xmlns:c16r2="http://schemas.microsoft.com/office/drawing/2015/06/chart">
            <c:ext xmlns:c16="http://schemas.microsoft.com/office/drawing/2014/chart" uri="{C3380CC4-5D6E-409C-BE32-E72D297353CC}">
              <c16:uniqueId val="{00000000-13E2-41B2-B53D-53A3AA39CFDE}"/>
            </c:ext>
          </c:extLst>
        </c:ser>
        <c:dLbls>
          <c:showLegendKey val="0"/>
          <c:showVal val="0"/>
          <c:showCatName val="0"/>
          <c:showSerName val="0"/>
          <c:showPercent val="0"/>
          <c:showBubbleSize val="0"/>
        </c:dLbls>
        <c:gapWidth val="150"/>
        <c:axId val="401707960"/>
        <c:axId val="40170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13E2-41B2-B53D-53A3AA39CFDE}"/>
            </c:ext>
          </c:extLst>
        </c:ser>
        <c:dLbls>
          <c:showLegendKey val="0"/>
          <c:showVal val="0"/>
          <c:showCatName val="0"/>
          <c:showSerName val="0"/>
          <c:showPercent val="0"/>
          <c:showBubbleSize val="0"/>
        </c:dLbls>
        <c:marker val="1"/>
        <c:smooth val="0"/>
        <c:axId val="401707960"/>
        <c:axId val="401708352"/>
      </c:lineChart>
      <c:dateAx>
        <c:axId val="401707960"/>
        <c:scaling>
          <c:orientation val="minMax"/>
        </c:scaling>
        <c:delete val="1"/>
        <c:axPos val="b"/>
        <c:numFmt formatCode="ge" sourceLinked="1"/>
        <c:majorTickMark val="none"/>
        <c:minorTickMark val="none"/>
        <c:tickLblPos val="none"/>
        <c:crossAx val="401708352"/>
        <c:crosses val="autoZero"/>
        <c:auto val="1"/>
        <c:lblOffset val="100"/>
        <c:baseTimeUnit val="years"/>
      </c:dateAx>
      <c:valAx>
        <c:axId val="4017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0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61.29</c:v>
                </c:pt>
                <c:pt idx="1">
                  <c:v>56.69</c:v>
                </c:pt>
                <c:pt idx="2">
                  <c:v>55.89</c:v>
                </c:pt>
                <c:pt idx="3">
                  <c:v>59.11</c:v>
                </c:pt>
                <c:pt idx="4">
                  <c:v>52.7</c:v>
                </c:pt>
              </c:numCache>
            </c:numRef>
          </c:val>
          <c:extLst xmlns:c16r2="http://schemas.microsoft.com/office/drawing/2015/06/chart">
            <c:ext xmlns:c16="http://schemas.microsoft.com/office/drawing/2014/chart" uri="{C3380CC4-5D6E-409C-BE32-E72D297353CC}">
              <c16:uniqueId val="{00000000-C31E-4C14-AE3A-CA912DD042C7}"/>
            </c:ext>
          </c:extLst>
        </c:ser>
        <c:dLbls>
          <c:showLegendKey val="0"/>
          <c:showVal val="0"/>
          <c:showCatName val="0"/>
          <c:showSerName val="0"/>
          <c:showPercent val="0"/>
          <c:showBubbleSize val="0"/>
        </c:dLbls>
        <c:gapWidth val="150"/>
        <c:axId val="401694632"/>
        <c:axId val="40169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C31E-4C14-AE3A-CA912DD042C7}"/>
            </c:ext>
          </c:extLst>
        </c:ser>
        <c:dLbls>
          <c:showLegendKey val="0"/>
          <c:showVal val="0"/>
          <c:showCatName val="0"/>
          <c:showSerName val="0"/>
          <c:showPercent val="0"/>
          <c:showBubbleSize val="0"/>
        </c:dLbls>
        <c:marker val="1"/>
        <c:smooth val="0"/>
        <c:axId val="401694632"/>
        <c:axId val="401695416"/>
      </c:lineChart>
      <c:dateAx>
        <c:axId val="401694632"/>
        <c:scaling>
          <c:orientation val="minMax"/>
        </c:scaling>
        <c:delete val="1"/>
        <c:axPos val="b"/>
        <c:numFmt formatCode="ge" sourceLinked="1"/>
        <c:majorTickMark val="none"/>
        <c:minorTickMark val="none"/>
        <c:tickLblPos val="none"/>
        <c:crossAx val="401695416"/>
        <c:crosses val="autoZero"/>
        <c:auto val="1"/>
        <c:lblOffset val="100"/>
        <c:baseTimeUnit val="years"/>
      </c:dateAx>
      <c:valAx>
        <c:axId val="40169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94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70.86</c:v>
                </c:pt>
                <c:pt idx="1">
                  <c:v>74.349999999999994</c:v>
                </c:pt>
                <c:pt idx="2">
                  <c:v>75.45</c:v>
                </c:pt>
                <c:pt idx="3">
                  <c:v>71.040000000000006</c:v>
                </c:pt>
                <c:pt idx="4">
                  <c:v>77</c:v>
                </c:pt>
              </c:numCache>
            </c:numRef>
          </c:val>
          <c:extLst xmlns:c16r2="http://schemas.microsoft.com/office/drawing/2015/06/chart">
            <c:ext xmlns:c16="http://schemas.microsoft.com/office/drawing/2014/chart" uri="{C3380CC4-5D6E-409C-BE32-E72D297353CC}">
              <c16:uniqueId val="{00000000-75DF-44ED-A45D-FC0DB462A750}"/>
            </c:ext>
          </c:extLst>
        </c:ser>
        <c:dLbls>
          <c:showLegendKey val="0"/>
          <c:showVal val="0"/>
          <c:showCatName val="0"/>
          <c:showSerName val="0"/>
          <c:showPercent val="0"/>
          <c:showBubbleSize val="0"/>
        </c:dLbls>
        <c:gapWidth val="150"/>
        <c:axId val="401692672"/>
        <c:axId val="40170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75DF-44ED-A45D-FC0DB462A750}"/>
            </c:ext>
          </c:extLst>
        </c:ser>
        <c:dLbls>
          <c:showLegendKey val="0"/>
          <c:showVal val="0"/>
          <c:showCatName val="0"/>
          <c:showSerName val="0"/>
          <c:showPercent val="0"/>
          <c:showBubbleSize val="0"/>
        </c:dLbls>
        <c:marker val="1"/>
        <c:smooth val="0"/>
        <c:axId val="401692672"/>
        <c:axId val="401700904"/>
      </c:lineChart>
      <c:dateAx>
        <c:axId val="401692672"/>
        <c:scaling>
          <c:orientation val="minMax"/>
        </c:scaling>
        <c:delete val="1"/>
        <c:axPos val="b"/>
        <c:numFmt formatCode="ge" sourceLinked="1"/>
        <c:majorTickMark val="none"/>
        <c:minorTickMark val="none"/>
        <c:tickLblPos val="none"/>
        <c:crossAx val="401700904"/>
        <c:crosses val="autoZero"/>
        <c:auto val="1"/>
        <c:lblOffset val="100"/>
        <c:baseTimeUnit val="years"/>
      </c:dateAx>
      <c:valAx>
        <c:axId val="40170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71.48</c:v>
                </c:pt>
                <c:pt idx="1">
                  <c:v>71.900000000000006</c:v>
                </c:pt>
                <c:pt idx="2">
                  <c:v>72.69</c:v>
                </c:pt>
                <c:pt idx="3">
                  <c:v>68.98</c:v>
                </c:pt>
                <c:pt idx="4">
                  <c:v>69.599999999999994</c:v>
                </c:pt>
              </c:numCache>
            </c:numRef>
          </c:val>
          <c:extLst xmlns:c16r2="http://schemas.microsoft.com/office/drawing/2015/06/chart">
            <c:ext xmlns:c16="http://schemas.microsoft.com/office/drawing/2014/chart" uri="{C3380CC4-5D6E-409C-BE32-E72D297353CC}">
              <c16:uniqueId val="{00000000-5A41-42B9-B675-64D6E7AD37AE}"/>
            </c:ext>
          </c:extLst>
        </c:ser>
        <c:dLbls>
          <c:showLegendKey val="0"/>
          <c:showVal val="0"/>
          <c:showCatName val="0"/>
          <c:showSerName val="0"/>
          <c:showPercent val="0"/>
          <c:showBubbleSize val="0"/>
        </c:dLbls>
        <c:gapWidth val="150"/>
        <c:axId val="401689536"/>
        <c:axId val="401687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5A41-42B9-B675-64D6E7AD37AE}"/>
            </c:ext>
          </c:extLst>
        </c:ser>
        <c:dLbls>
          <c:showLegendKey val="0"/>
          <c:showVal val="0"/>
          <c:showCatName val="0"/>
          <c:showSerName val="0"/>
          <c:showPercent val="0"/>
          <c:showBubbleSize val="0"/>
        </c:dLbls>
        <c:marker val="1"/>
        <c:smooth val="0"/>
        <c:axId val="401689536"/>
        <c:axId val="401687576"/>
      </c:lineChart>
      <c:dateAx>
        <c:axId val="401689536"/>
        <c:scaling>
          <c:orientation val="minMax"/>
        </c:scaling>
        <c:delete val="1"/>
        <c:axPos val="b"/>
        <c:numFmt formatCode="ge" sourceLinked="1"/>
        <c:majorTickMark val="none"/>
        <c:minorTickMark val="none"/>
        <c:tickLblPos val="none"/>
        <c:crossAx val="401687576"/>
        <c:crosses val="autoZero"/>
        <c:auto val="1"/>
        <c:lblOffset val="100"/>
        <c:baseTimeUnit val="years"/>
      </c:dateAx>
      <c:valAx>
        <c:axId val="401687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8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7B-4860-AA75-F781963F0CA3}"/>
            </c:ext>
          </c:extLst>
        </c:ser>
        <c:dLbls>
          <c:showLegendKey val="0"/>
          <c:showVal val="0"/>
          <c:showCatName val="0"/>
          <c:showSerName val="0"/>
          <c:showPercent val="0"/>
          <c:showBubbleSize val="0"/>
        </c:dLbls>
        <c:gapWidth val="150"/>
        <c:axId val="401685616"/>
        <c:axId val="401682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7B-4860-AA75-F781963F0CA3}"/>
            </c:ext>
          </c:extLst>
        </c:ser>
        <c:dLbls>
          <c:showLegendKey val="0"/>
          <c:showVal val="0"/>
          <c:showCatName val="0"/>
          <c:showSerName val="0"/>
          <c:showPercent val="0"/>
          <c:showBubbleSize val="0"/>
        </c:dLbls>
        <c:marker val="1"/>
        <c:smooth val="0"/>
        <c:axId val="401685616"/>
        <c:axId val="401682872"/>
      </c:lineChart>
      <c:dateAx>
        <c:axId val="401685616"/>
        <c:scaling>
          <c:orientation val="minMax"/>
        </c:scaling>
        <c:delete val="1"/>
        <c:axPos val="b"/>
        <c:numFmt formatCode="ge" sourceLinked="1"/>
        <c:majorTickMark val="none"/>
        <c:minorTickMark val="none"/>
        <c:tickLblPos val="none"/>
        <c:crossAx val="401682872"/>
        <c:crosses val="autoZero"/>
        <c:auto val="1"/>
        <c:lblOffset val="100"/>
        <c:baseTimeUnit val="years"/>
      </c:dateAx>
      <c:valAx>
        <c:axId val="401682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8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F3-4B7D-B14D-DEDA86E8BFE3}"/>
            </c:ext>
          </c:extLst>
        </c:ser>
        <c:dLbls>
          <c:showLegendKey val="0"/>
          <c:showVal val="0"/>
          <c:showCatName val="0"/>
          <c:showSerName val="0"/>
          <c:showPercent val="0"/>
          <c:showBubbleSize val="0"/>
        </c:dLbls>
        <c:gapWidth val="150"/>
        <c:axId val="401686008"/>
        <c:axId val="40168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F3-4B7D-B14D-DEDA86E8BFE3}"/>
            </c:ext>
          </c:extLst>
        </c:ser>
        <c:dLbls>
          <c:showLegendKey val="0"/>
          <c:showVal val="0"/>
          <c:showCatName val="0"/>
          <c:showSerName val="0"/>
          <c:showPercent val="0"/>
          <c:showBubbleSize val="0"/>
        </c:dLbls>
        <c:marker val="1"/>
        <c:smooth val="0"/>
        <c:axId val="401686008"/>
        <c:axId val="401687184"/>
      </c:lineChart>
      <c:dateAx>
        <c:axId val="401686008"/>
        <c:scaling>
          <c:orientation val="minMax"/>
        </c:scaling>
        <c:delete val="1"/>
        <c:axPos val="b"/>
        <c:numFmt formatCode="ge" sourceLinked="1"/>
        <c:majorTickMark val="none"/>
        <c:minorTickMark val="none"/>
        <c:tickLblPos val="none"/>
        <c:crossAx val="401687184"/>
        <c:crosses val="autoZero"/>
        <c:auto val="1"/>
        <c:lblOffset val="100"/>
        <c:baseTimeUnit val="years"/>
      </c:dateAx>
      <c:valAx>
        <c:axId val="40168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8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FA-4990-8789-F2BA4D73287C}"/>
            </c:ext>
          </c:extLst>
        </c:ser>
        <c:dLbls>
          <c:showLegendKey val="0"/>
          <c:showVal val="0"/>
          <c:showCatName val="0"/>
          <c:showSerName val="0"/>
          <c:showPercent val="0"/>
          <c:showBubbleSize val="0"/>
        </c:dLbls>
        <c:gapWidth val="150"/>
        <c:axId val="401690712"/>
        <c:axId val="4016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FA-4990-8789-F2BA4D73287C}"/>
            </c:ext>
          </c:extLst>
        </c:ser>
        <c:dLbls>
          <c:showLegendKey val="0"/>
          <c:showVal val="0"/>
          <c:showCatName val="0"/>
          <c:showSerName val="0"/>
          <c:showPercent val="0"/>
          <c:showBubbleSize val="0"/>
        </c:dLbls>
        <c:marker val="1"/>
        <c:smooth val="0"/>
        <c:axId val="401690712"/>
        <c:axId val="401684832"/>
      </c:lineChart>
      <c:dateAx>
        <c:axId val="401690712"/>
        <c:scaling>
          <c:orientation val="minMax"/>
        </c:scaling>
        <c:delete val="1"/>
        <c:axPos val="b"/>
        <c:numFmt formatCode="ge" sourceLinked="1"/>
        <c:majorTickMark val="none"/>
        <c:minorTickMark val="none"/>
        <c:tickLblPos val="none"/>
        <c:crossAx val="401684832"/>
        <c:crosses val="autoZero"/>
        <c:auto val="1"/>
        <c:lblOffset val="100"/>
        <c:baseTimeUnit val="years"/>
      </c:dateAx>
      <c:valAx>
        <c:axId val="4016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9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B6-4BD3-B0A4-4107B4C77139}"/>
            </c:ext>
          </c:extLst>
        </c:ser>
        <c:dLbls>
          <c:showLegendKey val="0"/>
          <c:showVal val="0"/>
          <c:showCatName val="0"/>
          <c:showSerName val="0"/>
          <c:showPercent val="0"/>
          <c:showBubbleSize val="0"/>
        </c:dLbls>
        <c:gapWidth val="150"/>
        <c:axId val="401681696"/>
        <c:axId val="401688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B6-4BD3-B0A4-4107B4C77139}"/>
            </c:ext>
          </c:extLst>
        </c:ser>
        <c:dLbls>
          <c:showLegendKey val="0"/>
          <c:showVal val="0"/>
          <c:showCatName val="0"/>
          <c:showSerName val="0"/>
          <c:showPercent val="0"/>
          <c:showBubbleSize val="0"/>
        </c:dLbls>
        <c:marker val="1"/>
        <c:smooth val="0"/>
        <c:axId val="401681696"/>
        <c:axId val="401688752"/>
      </c:lineChart>
      <c:dateAx>
        <c:axId val="401681696"/>
        <c:scaling>
          <c:orientation val="minMax"/>
        </c:scaling>
        <c:delete val="1"/>
        <c:axPos val="b"/>
        <c:numFmt formatCode="ge" sourceLinked="1"/>
        <c:majorTickMark val="none"/>
        <c:minorTickMark val="none"/>
        <c:tickLblPos val="none"/>
        <c:crossAx val="401688752"/>
        <c:crosses val="autoZero"/>
        <c:auto val="1"/>
        <c:lblOffset val="100"/>
        <c:baseTimeUnit val="years"/>
      </c:dateAx>
      <c:valAx>
        <c:axId val="40168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8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983.8</c:v>
                </c:pt>
                <c:pt idx="1">
                  <c:v>998.34</c:v>
                </c:pt>
                <c:pt idx="2">
                  <c:v>956.1</c:v>
                </c:pt>
                <c:pt idx="3">
                  <c:v>934.39</c:v>
                </c:pt>
                <c:pt idx="4">
                  <c:v>911.61</c:v>
                </c:pt>
              </c:numCache>
            </c:numRef>
          </c:val>
          <c:extLst xmlns:c16r2="http://schemas.microsoft.com/office/drawing/2015/06/chart">
            <c:ext xmlns:c16="http://schemas.microsoft.com/office/drawing/2014/chart" uri="{C3380CC4-5D6E-409C-BE32-E72D297353CC}">
              <c16:uniqueId val="{00000000-ADB5-4B8A-98A8-963B09671768}"/>
            </c:ext>
          </c:extLst>
        </c:ser>
        <c:dLbls>
          <c:showLegendKey val="0"/>
          <c:showVal val="0"/>
          <c:showCatName val="0"/>
          <c:showSerName val="0"/>
          <c:showPercent val="0"/>
          <c:showBubbleSize val="0"/>
        </c:dLbls>
        <c:gapWidth val="150"/>
        <c:axId val="401697376"/>
        <c:axId val="401702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ADB5-4B8A-98A8-963B09671768}"/>
            </c:ext>
          </c:extLst>
        </c:ser>
        <c:dLbls>
          <c:showLegendKey val="0"/>
          <c:showVal val="0"/>
          <c:showCatName val="0"/>
          <c:showSerName val="0"/>
          <c:showPercent val="0"/>
          <c:showBubbleSize val="0"/>
        </c:dLbls>
        <c:marker val="1"/>
        <c:smooth val="0"/>
        <c:axId val="401697376"/>
        <c:axId val="401702472"/>
      </c:lineChart>
      <c:dateAx>
        <c:axId val="401697376"/>
        <c:scaling>
          <c:orientation val="minMax"/>
        </c:scaling>
        <c:delete val="1"/>
        <c:axPos val="b"/>
        <c:numFmt formatCode="ge" sourceLinked="1"/>
        <c:majorTickMark val="none"/>
        <c:minorTickMark val="none"/>
        <c:tickLblPos val="none"/>
        <c:crossAx val="401702472"/>
        <c:crosses val="autoZero"/>
        <c:auto val="1"/>
        <c:lblOffset val="100"/>
        <c:baseTimeUnit val="years"/>
      </c:dateAx>
      <c:valAx>
        <c:axId val="40170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56.36</c:v>
                </c:pt>
                <c:pt idx="1">
                  <c:v>56.04</c:v>
                </c:pt>
                <c:pt idx="2">
                  <c:v>57.38</c:v>
                </c:pt>
                <c:pt idx="3">
                  <c:v>54.09</c:v>
                </c:pt>
                <c:pt idx="4">
                  <c:v>54.49</c:v>
                </c:pt>
              </c:numCache>
            </c:numRef>
          </c:val>
          <c:extLst xmlns:c16r2="http://schemas.microsoft.com/office/drawing/2015/06/chart">
            <c:ext xmlns:c16="http://schemas.microsoft.com/office/drawing/2014/chart" uri="{C3380CC4-5D6E-409C-BE32-E72D297353CC}">
              <c16:uniqueId val="{00000000-0888-413F-B857-AD2CEBB5B94E}"/>
            </c:ext>
          </c:extLst>
        </c:ser>
        <c:dLbls>
          <c:showLegendKey val="0"/>
          <c:showVal val="0"/>
          <c:showCatName val="0"/>
          <c:showSerName val="0"/>
          <c:showPercent val="0"/>
          <c:showBubbleSize val="0"/>
        </c:dLbls>
        <c:gapWidth val="150"/>
        <c:axId val="401703256"/>
        <c:axId val="40169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0888-413F-B857-AD2CEBB5B94E}"/>
            </c:ext>
          </c:extLst>
        </c:ser>
        <c:dLbls>
          <c:showLegendKey val="0"/>
          <c:showVal val="0"/>
          <c:showCatName val="0"/>
          <c:showSerName val="0"/>
          <c:showPercent val="0"/>
          <c:showBubbleSize val="0"/>
        </c:dLbls>
        <c:marker val="1"/>
        <c:smooth val="0"/>
        <c:axId val="401703256"/>
        <c:axId val="401698944"/>
      </c:lineChart>
      <c:dateAx>
        <c:axId val="401703256"/>
        <c:scaling>
          <c:orientation val="minMax"/>
        </c:scaling>
        <c:delete val="1"/>
        <c:axPos val="b"/>
        <c:numFmt formatCode="ge" sourceLinked="1"/>
        <c:majorTickMark val="none"/>
        <c:minorTickMark val="none"/>
        <c:tickLblPos val="none"/>
        <c:crossAx val="401698944"/>
        <c:crosses val="autoZero"/>
        <c:auto val="1"/>
        <c:lblOffset val="100"/>
        <c:baseTimeUnit val="years"/>
      </c:dateAx>
      <c:valAx>
        <c:axId val="4016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703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458</c:v>
                </c:pt>
                <c:pt idx="1">
                  <c:v>463.2</c:v>
                </c:pt>
                <c:pt idx="2">
                  <c:v>452.58</c:v>
                </c:pt>
                <c:pt idx="3">
                  <c:v>480.28</c:v>
                </c:pt>
                <c:pt idx="4">
                  <c:v>479.8</c:v>
                </c:pt>
              </c:numCache>
            </c:numRef>
          </c:val>
          <c:extLst xmlns:c16r2="http://schemas.microsoft.com/office/drawing/2015/06/chart">
            <c:ext xmlns:c16="http://schemas.microsoft.com/office/drawing/2014/chart" uri="{C3380CC4-5D6E-409C-BE32-E72D297353CC}">
              <c16:uniqueId val="{00000000-FA15-4B2E-93BA-883AE1FC0859}"/>
            </c:ext>
          </c:extLst>
        </c:ser>
        <c:dLbls>
          <c:showLegendKey val="0"/>
          <c:showVal val="0"/>
          <c:showCatName val="0"/>
          <c:showSerName val="0"/>
          <c:showPercent val="0"/>
          <c:showBubbleSize val="0"/>
        </c:dLbls>
        <c:gapWidth val="150"/>
        <c:axId val="401694240"/>
        <c:axId val="401695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FA15-4B2E-93BA-883AE1FC0859}"/>
            </c:ext>
          </c:extLst>
        </c:ser>
        <c:dLbls>
          <c:showLegendKey val="0"/>
          <c:showVal val="0"/>
          <c:showCatName val="0"/>
          <c:showSerName val="0"/>
          <c:showPercent val="0"/>
          <c:showBubbleSize val="0"/>
        </c:dLbls>
        <c:marker val="1"/>
        <c:smooth val="0"/>
        <c:axId val="401694240"/>
        <c:axId val="401695024"/>
      </c:lineChart>
      <c:dateAx>
        <c:axId val="401694240"/>
        <c:scaling>
          <c:orientation val="minMax"/>
        </c:scaling>
        <c:delete val="1"/>
        <c:axPos val="b"/>
        <c:numFmt formatCode="ge" sourceLinked="1"/>
        <c:majorTickMark val="none"/>
        <c:minorTickMark val="none"/>
        <c:tickLblPos val="none"/>
        <c:crossAx val="401695024"/>
        <c:crosses val="autoZero"/>
        <c:auto val="1"/>
        <c:lblOffset val="100"/>
        <c:baseTimeUnit val="years"/>
      </c:dateAx>
      <c:valAx>
        <c:axId val="40169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6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遠別町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2692</v>
      </c>
      <c r="AM8" s="66"/>
      <c r="AN8" s="66"/>
      <c r="AO8" s="66"/>
      <c r="AP8" s="66"/>
      <c r="AQ8" s="66"/>
      <c r="AR8" s="66"/>
      <c r="AS8" s="66"/>
      <c r="AT8" s="65">
        <f>データ!$S$6</f>
        <v>590.79999999999995</v>
      </c>
      <c r="AU8" s="65"/>
      <c r="AV8" s="65"/>
      <c r="AW8" s="65"/>
      <c r="AX8" s="65"/>
      <c r="AY8" s="65"/>
      <c r="AZ8" s="65"/>
      <c r="BA8" s="65"/>
      <c r="BB8" s="65">
        <f>データ!$T$6</f>
        <v>4.5599999999999996</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99.89</v>
      </c>
      <c r="Q10" s="65"/>
      <c r="R10" s="65"/>
      <c r="S10" s="65"/>
      <c r="T10" s="65"/>
      <c r="U10" s="65"/>
      <c r="V10" s="65"/>
      <c r="W10" s="66">
        <f>データ!$Q$6</f>
        <v>5019</v>
      </c>
      <c r="X10" s="66"/>
      <c r="Y10" s="66"/>
      <c r="Z10" s="66"/>
      <c r="AA10" s="66"/>
      <c r="AB10" s="66"/>
      <c r="AC10" s="66"/>
      <c r="AD10" s="2"/>
      <c r="AE10" s="2"/>
      <c r="AF10" s="2"/>
      <c r="AG10" s="2"/>
      <c r="AH10" s="2"/>
      <c r="AI10" s="2"/>
      <c r="AJ10" s="2"/>
      <c r="AK10" s="2"/>
      <c r="AL10" s="66">
        <f>データ!$U$6</f>
        <v>2681</v>
      </c>
      <c r="AM10" s="66"/>
      <c r="AN10" s="66"/>
      <c r="AO10" s="66"/>
      <c r="AP10" s="66"/>
      <c r="AQ10" s="66"/>
      <c r="AR10" s="66"/>
      <c r="AS10" s="66"/>
      <c r="AT10" s="65">
        <f>データ!$V$6</f>
        <v>60.8</v>
      </c>
      <c r="AU10" s="65"/>
      <c r="AV10" s="65"/>
      <c r="AW10" s="65"/>
      <c r="AX10" s="65"/>
      <c r="AY10" s="65"/>
      <c r="AZ10" s="65"/>
      <c r="BA10" s="65"/>
      <c r="BB10" s="65">
        <f>データ!$W$6</f>
        <v>44.1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111</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H8YsPTkEq8zRk9kLVQ77SqwiGdqHeW6cvg12kzC5GoQmpFde8adAVbcLhhIuIU6l+SaF/5w4hWqrgTezKkLmrQ==" saltValue="67PrlFCm05meWw03AOe4r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14869</v>
      </c>
      <c r="D6" s="34">
        <f t="shared" si="3"/>
        <v>47</v>
      </c>
      <c r="E6" s="34">
        <f t="shared" si="3"/>
        <v>1</v>
      </c>
      <c r="F6" s="34">
        <f t="shared" si="3"/>
        <v>0</v>
      </c>
      <c r="G6" s="34">
        <f t="shared" si="3"/>
        <v>0</v>
      </c>
      <c r="H6" s="34" t="str">
        <f t="shared" si="3"/>
        <v>北海道　遠別町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99.89</v>
      </c>
      <c r="Q6" s="35">
        <f t="shared" si="3"/>
        <v>5019</v>
      </c>
      <c r="R6" s="35">
        <f t="shared" si="3"/>
        <v>2692</v>
      </c>
      <c r="S6" s="35">
        <f t="shared" si="3"/>
        <v>590.79999999999995</v>
      </c>
      <c r="T6" s="35">
        <f t="shared" si="3"/>
        <v>4.5599999999999996</v>
      </c>
      <c r="U6" s="35">
        <f t="shared" si="3"/>
        <v>2681</v>
      </c>
      <c r="V6" s="35">
        <f t="shared" si="3"/>
        <v>60.8</v>
      </c>
      <c r="W6" s="35">
        <f t="shared" si="3"/>
        <v>44.1</v>
      </c>
      <c r="X6" s="36">
        <f>IF(X7="",NA(),X7)</f>
        <v>71.48</v>
      </c>
      <c r="Y6" s="36">
        <f t="shared" ref="Y6:AG6" si="4">IF(Y7="",NA(),Y7)</f>
        <v>71.900000000000006</v>
      </c>
      <c r="Z6" s="36">
        <f t="shared" si="4"/>
        <v>72.69</v>
      </c>
      <c r="AA6" s="36">
        <f t="shared" si="4"/>
        <v>68.98</v>
      </c>
      <c r="AB6" s="36">
        <f t="shared" si="4"/>
        <v>69.599999999999994</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983.8</v>
      </c>
      <c r="BF6" s="36">
        <f t="shared" ref="BF6:BN6" si="7">IF(BF7="",NA(),BF7)</f>
        <v>998.34</v>
      </c>
      <c r="BG6" s="36">
        <f t="shared" si="7"/>
        <v>956.1</v>
      </c>
      <c r="BH6" s="36">
        <f t="shared" si="7"/>
        <v>934.39</v>
      </c>
      <c r="BI6" s="36">
        <f t="shared" si="7"/>
        <v>911.61</v>
      </c>
      <c r="BJ6" s="36">
        <f t="shared" si="7"/>
        <v>1125.69</v>
      </c>
      <c r="BK6" s="36">
        <f t="shared" si="7"/>
        <v>1134.67</v>
      </c>
      <c r="BL6" s="36">
        <f t="shared" si="7"/>
        <v>1144.79</v>
      </c>
      <c r="BM6" s="36">
        <f t="shared" si="7"/>
        <v>1061.58</v>
      </c>
      <c r="BN6" s="36">
        <f t="shared" si="7"/>
        <v>1007.7</v>
      </c>
      <c r="BO6" s="35" t="str">
        <f>IF(BO7="","",IF(BO7="-","【-】","【"&amp;SUBSTITUTE(TEXT(BO7,"#,##0.00"),"-","△")&amp;"】"))</f>
        <v>【1,074.14】</v>
      </c>
      <c r="BP6" s="36">
        <f>IF(BP7="",NA(),BP7)</f>
        <v>56.36</v>
      </c>
      <c r="BQ6" s="36">
        <f t="shared" ref="BQ6:BY6" si="8">IF(BQ7="",NA(),BQ7)</f>
        <v>56.04</v>
      </c>
      <c r="BR6" s="36">
        <f t="shared" si="8"/>
        <v>57.38</v>
      </c>
      <c r="BS6" s="36">
        <f t="shared" si="8"/>
        <v>54.09</v>
      </c>
      <c r="BT6" s="36">
        <f t="shared" si="8"/>
        <v>54.49</v>
      </c>
      <c r="BU6" s="36">
        <f t="shared" si="8"/>
        <v>46.48</v>
      </c>
      <c r="BV6" s="36">
        <f t="shared" si="8"/>
        <v>40.6</v>
      </c>
      <c r="BW6" s="36">
        <f t="shared" si="8"/>
        <v>56.04</v>
      </c>
      <c r="BX6" s="36">
        <f t="shared" si="8"/>
        <v>58.52</v>
      </c>
      <c r="BY6" s="36">
        <f t="shared" si="8"/>
        <v>59.22</v>
      </c>
      <c r="BZ6" s="35" t="str">
        <f>IF(BZ7="","",IF(BZ7="-","【-】","【"&amp;SUBSTITUTE(TEXT(BZ7,"#,##0.00"),"-","△")&amp;"】"))</f>
        <v>【54.36】</v>
      </c>
      <c r="CA6" s="36">
        <f>IF(CA7="",NA(),CA7)</f>
        <v>458</v>
      </c>
      <c r="CB6" s="36">
        <f t="shared" ref="CB6:CJ6" si="9">IF(CB7="",NA(),CB7)</f>
        <v>463.2</v>
      </c>
      <c r="CC6" s="36">
        <f t="shared" si="9"/>
        <v>452.58</v>
      </c>
      <c r="CD6" s="36">
        <f t="shared" si="9"/>
        <v>480.28</v>
      </c>
      <c r="CE6" s="36">
        <f t="shared" si="9"/>
        <v>479.8</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61.29</v>
      </c>
      <c r="CM6" s="36">
        <f t="shared" ref="CM6:CU6" si="10">IF(CM7="",NA(),CM7)</f>
        <v>56.69</v>
      </c>
      <c r="CN6" s="36">
        <f t="shared" si="10"/>
        <v>55.89</v>
      </c>
      <c r="CO6" s="36">
        <f t="shared" si="10"/>
        <v>59.11</v>
      </c>
      <c r="CP6" s="36">
        <f t="shared" si="10"/>
        <v>52.7</v>
      </c>
      <c r="CQ6" s="36">
        <f t="shared" si="10"/>
        <v>57.43</v>
      </c>
      <c r="CR6" s="36">
        <f t="shared" si="10"/>
        <v>57.29</v>
      </c>
      <c r="CS6" s="36">
        <f t="shared" si="10"/>
        <v>55.9</v>
      </c>
      <c r="CT6" s="36">
        <f t="shared" si="10"/>
        <v>57.3</v>
      </c>
      <c r="CU6" s="36">
        <f t="shared" si="10"/>
        <v>56.76</v>
      </c>
      <c r="CV6" s="35" t="str">
        <f>IF(CV7="","",IF(CV7="-","【-】","【"&amp;SUBSTITUTE(TEXT(CV7,"#,##0.00"),"-","△")&amp;"】"))</f>
        <v>【55.95】</v>
      </c>
      <c r="CW6" s="36">
        <f>IF(CW7="",NA(),CW7)</f>
        <v>70.86</v>
      </c>
      <c r="CX6" s="36">
        <f t="shared" ref="CX6:DF6" si="11">IF(CX7="",NA(),CX7)</f>
        <v>74.349999999999994</v>
      </c>
      <c r="CY6" s="36">
        <f t="shared" si="11"/>
        <v>75.45</v>
      </c>
      <c r="CZ6" s="36">
        <f t="shared" si="11"/>
        <v>71.040000000000006</v>
      </c>
      <c r="DA6" s="36">
        <f t="shared" si="11"/>
        <v>77</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1.76</v>
      </c>
      <c r="EE6" s="36">
        <f t="shared" ref="EE6:EM6" si="14">IF(EE7="",NA(),EE7)</f>
        <v>2.2400000000000002</v>
      </c>
      <c r="EF6" s="36">
        <f t="shared" si="14"/>
        <v>0.32</v>
      </c>
      <c r="EG6" s="36">
        <f t="shared" si="14"/>
        <v>0.23</v>
      </c>
      <c r="EH6" s="36">
        <f t="shared" si="14"/>
        <v>0.09</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14869</v>
      </c>
      <c r="D7" s="38">
        <v>47</v>
      </c>
      <c r="E7" s="38">
        <v>1</v>
      </c>
      <c r="F7" s="38">
        <v>0</v>
      </c>
      <c r="G7" s="38">
        <v>0</v>
      </c>
      <c r="H7" s="38" t="s">
        <v>96</v>
      </c>
      <c r="I7" s="38" t="s">
        <v>97</v>
      </c>
      <c r="J7" s="38" t="s">
        <v>98</v>
      </c>
      <c r="K7" s="38" t="s">
        <v>99</v>
      </c>
      <c r="L7" s="38" t="s">
        <v>100</v>
      </c>
      <c r="M7" s="38" t="s">
        <v>101</v>
      </c>
      <c r="N7" s="39" t="s">
        <v>102</v>
      </c>
      <c r="O7" s="39" t="s">
        <v>103</v>
      </c>
      <c r="P7" s="39">
        <v>99.89</v>
      </c>
      <c r="Q7" s="39">
        <v>5019</v>
      </c>
      <c r="R7" s="39">
        <v>2692</v>
      </c>
      <c r="S7" s="39">
        <v>590.79999999999995</v>
      </c>
      <c r="T7" s="39">
        <v>4.5599999999999996</v>
      </c>
      <c r="U7" s="39">
        <v>2681</v>
      </c>
      <c r="V7" s="39">
        <v>60.8</v>
      </c>
      <c r="W7" s="39">
        <v>44.1</v>
      </c>
      <c r="X7" s="39">
        <v>71.48</v>
      </c>
      <c r="Y7" s="39">
        <v>71.900000000000006</v>
      </c>
      <c r="Z7" s="39">
        <v>72.69</v>
      </c>
      <c r="AA7" s="39">
        <v>68.98</v>
      </c>
      <c r="AB7" s="39">
        <v>69.599999999999994</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983.8</v>
      </c>
      <c r="BF7" s="39">
        <v>998.34</v>
      </c>
      <c r="BG7" s="39">
        <v>956.1</v>
      </c>
      <c r="BH7" s="39">
        <v>934.39</v>
      </c>
      <c r="BI7" s="39">
        <v>911.61</v>
      </c>
      <c r="BJ7" s="39">
        <v>1125.69</v>
      </c>
      <c r="BK7" s="39">
        <v>1134.67</v>
      </c>
      <c r="BL7" s="39">
        <v>1144.79</v>
      </c>
      <c r="BM7" s="39">
        <v>1061.58</v>
      </c>
      <c r="BN7" s="39">
        <v>1007.7</v>
      </c>
      <c r="BO7" s="39">
        <v>1074.1400000000001</v>
      </c>
      <c r="BP7" s="39">
        <v>56.36</v>
      </c>
      <c r="BQ7" s="39">
        <v>56.04</v>
      </c>
      <c r="BR7" s="39">
        <v>57.38</v>
      </c>
      <c r="BS7" s="39">
        <v>54.09</v>
      </c>
      <c r="BT7" s="39">
        <v>54.49</v>
      </c>
      <c r="BU7" s="39">
        <v>46.48</v>
      </c>
      <c r="BV7" s="39">
        <v>40.6</v>
      </c>
      <c r="BW7" s="39">
        <v>56.04</v>
      </c>
      <c r="BX7" s="39">
        <v>58.52</v>
      </c>
      <c r="BY7" s="39">
        <v>59.22</v>
      </c>
      <c r="BZ7" s="39">
        <v>54.36</v>
      </c>
      <c r="CA7" s="39">
        <v>458</v>
      </c>
      <c r="CB7" s="39">
        <v>463.2</v>
      </c>
      <c r="CC7" s="39">
        <v>452.58</v>
      </c>
      <c r="CD7" s="39">
        <v>480.28</v>
      </c>
      <c r="CE7" s="39">
        <v>479.8</v>
      </c>
      <c r="CF7" s="39">
        <v>376.61</v>
      </c>
      <c r="CG7" s="39">
        <v>440.03</v>
      </c>
      <c r="CH7" s="39">
        <v>304.35000000000002</v>
      </c>
      <c r="CI7" s="39">
        <v>296.3</v>
      </c>
      <c r="CJ7" s="39">
        <v>292.89999999999998</v>
      </c>
      <c r="CK7" s="39">
        <v>296.39999999999998</v>
      </c>
      <c r="CL7" s="39">
        <v>61.29</v>
      </c>
      <c r="CM7" s="39">
        <v>56.69</v>
      </c>
      <c r="CN7" s="39">
        <v>55.89</v>
      </c>
      <c r="CO7" s="39">
        <v>59.11</v>
      </c>
      <c r="CP7" s="39">
        <v>52.7</v>
      </c>
      <c r="CQ7" s="39">
        <v>57.43</v>
      </c>
      <c r="CR7" s="39">
        <v>57.29</v>
      </c>
      <c r="CS7" s="39">
        <v>55.9</v>
      </c>
      <c r="CT7" s="39">
        <v>57.3</v>
      </c>
      <c r="CU7" s="39">
        <v>56.76</v>
      </c>
      <c r="CV7" s="39">
        <v>55.95</v>
      </c>
      <c r="CW7" s="39">
        <v>70.86</v>
      </c>
      <c r="CX7" s="39">
        <v>74.349999999999994</v>
      </c>
      <c r="CY7" s="39">
        <v>75.45</v>
      </c>
      <c r="CZ7" s="39">
        <v>71.040000000000006</v>
      </c>
      <c r="DA7" s="39">
        <v>77</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1.76</v>
      </c>
      <c r="EE7" s="39">
        <v>2.2400000000000002</v>
      </c>
      <c r="EF7" s="39">
        <v>0.32</v>
      </c>
      <c r="EG7" s="39">
        <v>0.23</v>
      </c>
      <c r="EH7" s="39">
        <v>0.09</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2015suido02</cp:lastModifiedBy>
  <cp:lastPrinted>2020-01-23T06:30:40Z</cp:lastPrinted>
  <dcterms:created xsi:type="dcterms:W3CDTF">2019-12-05T04:34:33Z</dcterms:created>
  <dcterms:modified xsi:type="dcterms:W3CDTF">2020-01-23T06:30:42Z</dcterms:modified>
  <cp:category/>
</cp:coreProperties>
</file>