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Enbsv200\文書書庫\01 総務課\財政係\ささき\野村證券より\経営比較分析\"/>
    </mc:Choice>
  </mc:AlternateContent>
  <xr:revisionPtr revIDLastSave="0" documentId="13_ncr:1_{E372CF0E-80FD-48C8-96A8-39C2B9839DC2}" xr6:coauthVersionLast="40" xr6:coauthVersionMax="40" xr10:uidLastSave="{00000000-0000-0000-0000-000000000000}"/>
  <workbookProtection workbookAlgorithmName="SHA-512" workbookHashValue="GY80lP27/XfESrgLUb2sUr+wdkUjGrTXopJoo2Sioam/JghHQvvq0slIkDdc7RZtOaSKQ1zMUsxUcgjkTGXuvA==" workbookSaltValue="DOGaFORE/DoN1mfVxa6kO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<sst xmlns="http://schemas.openxmlformats.org/spreadsheetml/2006/main" count="237" uniqueCount="124">
  <si>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</si>
  <si>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</si>
  <si>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</si>
  <si>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</si>
  <si>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</si>
  <si>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</si>
  <si>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</si>
  <si>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</si>
  <si>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</si>
  <si>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</si>
  <si>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</si>
  <si>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</si>
  <si>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</si>
  <si>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</si>
  <si>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</si>
  <si>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</si>
  <si>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</si>
  <si>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</si>
  <si>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</si>
  <si>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</si>
  <si>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</si>
  <si>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</si>
  <si>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</si>
  <si>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</si>
  <si>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</si>
  <si>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</si>
  <si>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</si>
  <si>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</si>
  <si>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</si>
  <si>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</si>
  <si>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</si>
  <si>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</si>
  <si>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</si>
  <si>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</si>
  <si>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</si>
  <si>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</si>
  <si>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</si>
  <si>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</si>
  <si>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</si>
  <si>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</si>
  <si>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</si>
  <si>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</si>
  <si>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</si>
  <si>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</si>
  <si>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</si>
  <si>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</si>
  <si>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</si>
  <si>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</si>
  <si>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</si>
  <si>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</si>
  <si>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</si>
  <si>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</si>
  <si>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</si>
  <si>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</si>
  <si>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</si>
  <si>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</si>
  <si>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</si>
  <si>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</si>
  <si>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</si>
  <si>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</si>
  <si>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</si>
  <si>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</si>
  <si>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</si>
  <si>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</si>
  <si>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</si>
  <si>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</si>
  <si>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</si>
  <si>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</si>
  <si>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</si>
  <si>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</si>
  <si>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</si>
  <si>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</si>
  <si>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</si>
  <si>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</si>
  <si>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</si>
  <si>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</si>
  <si>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</si>
  <si>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</si>
  <si>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</si>
  <si>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</si>
  <si>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</si>
  <si>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</si>
  <si>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</si>
  <si>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</si>
  <si>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</si>
  <si>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</si>
  <si>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</si>
  <si>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</si>
  <si>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</si>
  <si>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</si>
  <si>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</si>
  <si>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</si>
  <si>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</si>
  <si>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</si>
  <si>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</si>
  <si>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</si>
  <si>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</si>
  <si>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</si>
  <si>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</si>
  <si>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</si>
  <si>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</si>
  <si>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</si>
  <si>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</si>
  <si>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</si>
  <si>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</si>
  <si>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</si>
  <si>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</si>
  <si>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</si>
  <si>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</si>
  <si>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</si>
  <si>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</si>
  <si>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</si>
  <si>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</si>
  <si>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</si>
  <si>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</si>
  <si>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</si>
  <si>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</si>
  <si>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</si>
  <si>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</si>
  <si>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</si>
  <si>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</si>
  <si>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４年度から管路の更新を行っており、浄水施設も平成２９年度から平成３０年度で更新を計画している。今後も耐用年数を超えた機械設備や管路について、緊急性・重要度に順じて更新する必要がある。
　適時、修繕等で延命化と平準化を図りながら更新計画を検討する。</t>
    <phoneticPr fontId="4"/>
  </si>
  <si>
    <t>　当事業は平成４年から水道施設全体の更新及び統合を進め合理化と水道経営の一元化を図ってきたが、その際、借り入れを行った多額の償還金があり経営悪化の要因となっている。
　また、水需要も人口の減少に伴い継続的に減量するものと推測され、料金収入の増加は見込めない状況である。
　近年、収益的収支比率が地方債償還金の減少により向上傾向にあったが、一時的な修繕費の増加等により当該年度は低下した。
　有収率は、管路更新の効果が現れ効率性及び有収率の向上が図られていたが、冬期間の降雪量が例年に比べ多く漏水箇所を特定することが長期化するなどの事由により、有収率が低下した。</t>
    <rPh sb="147" eb="150">
      <t>チホウサイ</t>
    </rPh>
    <rPh sb="150" eb="153">
      <t>ショウカンキン</t>
    </rPh>
    <rPh sb="154" eb="156">
      <t>ゲンショウ</t>
    </rPh>
    <rPh sb="169" eb="172">
      <t>イチジテキ</t>
    </rPh>
    <rPh sb="173" eb="176">
      <t>シュウゼンヒ</t>
    </rPh>
    <rPh sb="177" eb="179">
      <t>ゾウカ</t>
    </rPh>
    <rPh sb="179" eb="180">
      <t>トウ</t>
    </rPh>
    <rPh sb="183" eb="185">
      <t>トウガイ</t>
    </rPh>
    <rPh sb="185" eb="187">
      <t>ネンド</t>
    </rPh>
    <rPh sb="188" eb="190">
      <t>テイカ</t>
    </rPh>
    <rPh sb="222" eb="223">
      <t>ハカ</t>
    </rPh>
    <rPh sb="230" eb="231">
      <t>トウ</t>
    </rPh>
    <rPh sb="231" eb="233">
      <t>キカン</t>
    </rPh>
    <rPh sb="234" eb="236">
      <t>コウセツ</t>
    </rPh>
    <rPh sb="236" eb="237">
      <t>リョウ</t>
    </rPh>
    <rPh sb="238" eb="240">
      <t>レイネン</t>
    </rPh>
    <rPh sb="241" eb="242">
      <t>クラ</t>
    </rPh>
    <rPh sb="243" eb="244">
      <t>オオ</t>
    </rPh>
    <rPh sb="245" eb="247">
      <t>ロウスイ</t>
    </rPh>
    <rPh sb="247" eb="249">
      <t>カショ</t>
    </rPh>
    <rPh sb="250" eb="252">
      <t>トクテイ</t>
    </rPh>
    <rPh sb="257" eb="260">
      <t>チョウキカ</t>
    </rPh>
    <rPh sb="265" eb="267">
      <t>ジユウ</t>
    </rPh>
    <rPh sb="271" eb="272">
      <t>ユウ</t>
    </rPh>
    <rPh sb="272" eb="273">
      <t>シュウ</t>
    </rPh>
    <rPh sb="273" eb="274">
      <t>リツ</t>
    </rPh>
    <rPh sb="275" eb="277">
      <t>テイカ</t>
    </rPh>
    <phoneticPr fontId="4"/>
  </si>
  <si>
    <t>　現在は、起債償還等により厳しい経営状況となっているが、平成３６年頃から多くの償還が終了するため、経営状況も改善する見込みである。
　しかし、経年劣化による修繕費も年々増加傾向にあり収入増加も見込めない中、最小限の設備投資を行いながら施設の延命と更新の平準化を図る必要があり、資産管理と更新計画の策定が不可欠である。
　また、現行の料金体系は平成１８年に改定したものであるため、景気等の社会情勢や施設更新を考慮しながら次期消費税増税時に料金の見直しを予定してる。</t>
    <rPh sb="138" eb="140">
      <t>シサン</t>
    </rPh>
    <rPh sb="140" eb="142">
      <t>カンリ</t>
    </rPh>
    <rPh sb="143" eb="145">
      <t>コウシン</t>
    </rPh>
    <rPh sb="145" eb="147">
      <t>ケイカク</t>
    </rPh>
    <rPh sb="148" eb="150">
      <t>サクテイ</t>
    </rPh>
    <rPh sb="151" eb="154">
      <t>フカケツ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</si>
</sst>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1.87</c:v>
                </c:pt>
                <c:pt idx="1">
                  <c:v>1.76</c:v>
                </c:pt>
                <c:pt idx="2">
                  <c:v>2.2400000000000002</c:v>
                </c:pt>
                <c:pt idx="3">
                  <c:v>0.32</c:v>
                </c:pt>
                <c:pt idx="4">
                  <c:v>0.23</c:v>
                </c:pt>
              </c:numCache>
            </c:numRef>
          </c:val>
          <c:extLst>
            <c:ext xmlns:c16="http://schemas.microsoft.com/office/drawing/2014/chart" uri="{C3380CC4-5D6E-409C-BE32-E72D297353CC}">
              <c16:uniqueId val="{00000000-491D-4B13-BA3D-5424A301BC44}"/>
            </c:ext>
          </c:extLst>
        </c:ser>
        <c:dLbls>
          <c:showLegendKey val="0"/>
          <c:showVal val="0"/>
          <c:showCatName val="0"/>
          <c:showSerName val="0"/>
          <c:showPercent val="0"/>
          <c:showBubbleSize val="0"/>
        </c:dLbls>
        <c:gapWidth val="150"/>
        <c:axId val="178292736"/>
        <c:axId val="17829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491D-4B13-BA3D-5424A301BC44}"/>
            </c:ext>
          </c:extLst>
        </c:ser>
        <c:dLbls>
          <c:showLegendKey val="0"/>
          <c:showVal val="0"/>
          <c:showCatName val="0"/>
          <c:showSerName val="0"/>
          <c:showPercent val="0"/>
          <c:showBubbleSize val="0"/>
        </c:dLbls>
        <c:marker val="1"/>
        <c:smooth val="0"/>
        <c:axId val="178292736"/>
        <c:axId val="178293128"/>
      </c:lineChart>
      <c:dateAx>
        <c:axId val="178292736"/>
        <c:scaling>
          <c:orientation val="minMax"/>
        </c:scaling>
        <c:delete val="1"/>
        <c:axPos val="b"/>
        <c:numFmt formatCode="ge" sourceLinked="1"/>
        <c:majorTickMark val="none"/>
        <c:minorTickMark val="none"/>
        <c:tickLblPos val="none"/>
        <c:crossAx val="178293128"/>
        <c:crosses val="autoZero"/>
        <c:auto val="1"/>
        <c:lblOffset val="100"/>
        <c:baseTimeUnit val="years"/>
      </c:dateAx>
      <c:valAx>
        <c:axId val="17829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66.03</c:v>
                </c:pt>
                <c:pt idx="1">
                  <c:v>61.29</c:v>
                </c:pt>
                <c:pt idx="2">
                  <c:v>56.69</c:v>
                </c:pt>
                <c:pt idx="3">
                  <c:v>55.89</c:v>
                </c:pt>
                <c:pt idx="4">
                  <c:v>59.11</c:v>
                </c:pt>
              </c:numCache>
            </c:numRef>
          </c:val>
          <c:extLst>
            <c:ext xmlns:c16="http://schemas.microsoft.com/office/drawing/2014/chart" uri="{C3380CC4-5D6E-409C-BE32-E72D297353CC}">
              <c16:uniqueId val="{00000000-1DF2-42CA-9310-8509DEC62A73}"/>
            </c:ext>
          </c:extLst>
        </c:ser>
        <c:dLbls>
          <c:showLegendKey val="0"/>
          <c:showVal val="0"/>
          <c:showCatName val="0"/>
          <c:showSerName val="0"/>
          <c:showPercent val="0"/>
          <c:showBubbleSize val="0"/>
        </c:dLbls>
        <c:gapWidth val="150"/>
        <c:axId val="179742768"/>
        <c:axId val="17974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1DF2-42CA-9310-8509DEC62A73}"/>
            </c:ext>
          </c:extLst>
        </c:ser>
        <c:dLbls>
          <c:showLegendKey val="0"/>
          <c:showVal val="0"/>
          <c:showCatName val="0"/>
          <c:showSerName val="0"/>
          <c:showPercent val="0"/>
          <c:showBubbleSize val="0"/>
        </c:dLbls>
        <c:marker val="1"/>
        <c:smooth val="0"/>
        <c:axId val="179742768"/>
        <c:axId val="179743160"/>
      </c:lineChart>
      <c:dateAx>
        <c:axId val="179742768"/>
        <c:scaling>
          <c:orientation val="minMax"/>
        </c:scaling>
        <c:delete val="1"/>
        <c:axPos val="b"/>
        <c:numFmt formatCode="ge" sourceLinked="1"/>
        <c:majorTickMark val="none"/>
        <c:minorTickMark val="none"/>
        <c:tickLblPos val="none"/>
        <c:crossAx val="179743160"/>
        <c:crosses val="autoZero"/>
        <c:auto val="1"/>
        <c:lblOffset val="100"/>
        <c:baseTimeUnit val="years"/>
      </c:dateAx>
      <c:valAx>
        <c:axId val="17974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67.56</c:v>
                </c:pt>
                <c:pt idx="1">
                  <c:v>70.86</c:v>
                </c:pt>
                <c:pt idx="2">
                  <c:v>74.349999999999994</c:v>
                </c:pt>
                <c:pt idx="3">
                  <c:v>75.45</c:v>
                </c:pt>
                <c:pt idx="4">
                  <c:v>71.040000000000006</c:v>
                </c:pt>
              </c:numCache>
            </c:numRef>
          </c:val>
          <c:extLst>
            <c:ext xmlns:c16="http://schemas.microsoft.com/office/drawing/2014/chart" uri="{C3380CC4-5D6E-409C-BE32-E72D297353CC}">
              <c16:uniqueId val="{00000000-DD52-4C60-95D2-3441B95159C8}"/>
            </c:ext>
          </c:extLst>
        </c:ser>
        <c:dLbls>
          <c:showLegendKey val="0"/>
          <c:showVal val="0"/>
          <c:showCatName val="0"/>
          <c:showSerName val="0"/>
          <c:showPercent val="0"/>
          <c:showBubbleSize val="0"/>
        </c:dLbls>
        <c:gapWidth val="150"/>
        <c:axId val="179744336"/>
        <c:axId val="17974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DD52-4C60-95D2-3441B95159C8}"/>
            </c:ext>
          </c:extLst>
        </c:ser>
        <c:dLbls>
          <c:showLegendKey val="0"/>
          <c:showVal val="0"/>
          <c:showCatName val="0"/>
          <c:showSerName val="0"/>
          <c:showPercent val="0"/>
          <c:showBubbleSize val="0"/>
        </c:dLbls>
        <c:marker val="1"/>
        <c:smooth val="0"/>
        <c:axId val="179744336"/>
        <c:axId val="179744728"/>
      </c:lineChart>
      <c:dateAx>
        <c:axId val="179744336"/>
        <c:scaling>
          <c:orientation val="minMax"/>
        </c:scaling>
        <c:delete val="1"/>
        <c:axPos val="b"/>
        <c:numFmt formatCode="ge" sourceLinked="1"/>
        <c:majorTickMark val="none"/>
        <c:minorTickMark val="none"/>
        <c:tickLblPos val="none"/>
        <c:crossAx val="179744728"/>
        <c:crosses val="autoZero"/>
        <c:auto val="1"/>
        <c:lblOffset val="100"/>
        <c:baseTimeUnit val="years"/>
      </c:dateAx>
      <c:valAx>
        <c:axId val="17974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74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74.760000000000005</c:v>
                </c:pt>
                <c:pt idx="1">
                  <c:v>71.48</c:v>
                </c:pt>
                <c:pt idx="2">
                  <c:v>71.900000000000006</c:v>
                </c:pt>
                <c:pt idx="3">
                  <c:v>72.69</c:v>
                </c:pt>
                <c:pt idx="4">
                  <c:v>68.98</c:v>
                </c:pt>
              </c:numCache>
            </c:numRef>
          </c:val>
          <c:extLst>
            <c:ext xmlns:c16="http://schemas.microsoft.com/office/drawing/2014/chart" uri="{C3380CC4-5D6E-409C-BE32-E72D297353CC}">
              <c16:uniqueId val="{00000000-93C8-4FD5-BA42-6D4198CB8926}"/>
            </c:ext>
          </c:extLst>
        </c:ser>
        <c:dLbls>
          <c:showLegendKey val="0"/>
          <c:showVal val="0"/>
          <c:showCatName val="0"/>
          <c:showSerName val="0"/>
          <c:showPercent val="0"/>
          <c:showBubbleSize val="0"/>
        </c:dLbls>
        <c:gapWidth val="150"/>
        <c:axId val="179488936"/>
        <c:axId val="17948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93C8-4FD5-BA42-6D4198CB8926}"/>
            </c:ext>
          </c:extLst>
        </c:ser>
        <c:dLbls>
          <c:showLegendKey val="0"/>
          <c:showVal val="0"/>
          <c:showCatName val="0"/>
          <c:showSerName val="0"/>
          <c:showPercent val="0"/>
          <c:showBubbleSize val="0"/>
        </c:dLbls>
        <c:marker val="1"/>
        <c:smooth val="0"/>
        <c:axId val="179488936"/>
        <c:axId val="179489328"/>
      </c:lineChart>
      <c:dateAx>
        <c:axId val="179488936"/>
        <c:scaling>
          <c:orientation val="minMax"/>
        </c:scaling>
        <c:delete val="1"/>
        <c:axPos val="b"/>
        <c:numFmt formatCode="ge" sourceLinked="1"/>
        <c:majorTickMark val="none"/>
        <c:minorTickMark val="none"/>
        <c:tickLblPos val="none"/>
        <c:crossAx val="179489328"/>
        <c:crosses val="autoZero"/>
        <c:auto val="1"/>
        <c:lblOffset val="100"/>
        <c:baseTimeUnit val="years"/>
      </c:dateAx>
      <c:valAx>
        <c:axId val="17948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8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2B-44F2-992C-24E7030517C4}"/>
            </c:ext>
          </c:extLst>
        </c:ser>
        <c:dLbls>
          <c:showLegendKey val="0"/>
          <c:showVal val="0"/>
          <c:showCatName val="0"/>
          <c:showSerName val="0"/>
          <c:showPercent val="0"/>
          <c:showBubbleSize val="0"/>
        </c:dLbls>
        <c:gapWidth val="150"/>
        <c:axId val="179490504"/>
        <c:axId val="17949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2B-44F2-992C-24E7030517C4}"/>
            </c:ext>
          </c:extLst>
        </c:ser>
        <c:dLbls>
          <c:showLegendKey val="0"/>
          <c:showVal val="0"/>
          <c:showCatName val="0"/>
          <c:showSerName val="0"/>
          <c:showPercent val="0"/>
          <c:showBubbleSize val="0"/>
        </c:dLbls>
        <c:marker val="1"/>
        <c:smooth val="0"/>
        <c:axId val="179490504"/>
        <c:axId val="179490896"/>
      </c:lineChart>
      <c:dateAx>
        <c:axId val="179490504"/>
        <c:scaling>
          <c:orientation val="minMax"/>
        </c:scaling>
        <c:delete val="1"/>
        <c:axPos val="b"/>
        <c:numFmt formatCode="ge" sourceLinked="1"/>
        <c:majorTickMark val="none"/>
        <c:minorTickMark val="none"/>
        <c:tickLblPos val="none"/>
        <c:crossAx val="179490896"/>
        <c:crosses val="autoZero"/>
        <c:auto val="1"/>
        <c:lblOffset val="100"/>
        <c:baseTimeUnit val="years"/>
      </c:dateAx>
      <c:valAx>
        <c:axId val="17949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9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27-426B-B7AB-D7315B93E0D8}"/>
            </c:ext>
          </c:extLst>
        </c:ser>
        <c:dLbls>
          <c:showLegendKey val="0"/>
          <c:showVal val="0"/>
          <c:showCatName val="0"/>
          <c:showSerName val="0"/>
          <c:showPercent val="0"/>
          <c:showBubbleSize val="0"/>
        </c:dLbls>
        <c:gapWidth val="150"/>
        <c:axId val="179492072"/>
        <c:axId val="17949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27-426B-B7AB-D7315B93E0D8}"/>
            </c:ext>
          </c:extLst>
        </c:ser>
        <c:dLbls>
          <c:showLegendKey val="0"/>
          <c:showVal val="0"/>
          <c:showCatName val="0"/>
          <c:showSerName val="0"/>
          <c:showPercent val="0"/>
          <c:showBubbleSize val="0"/>
        </c:dLbls>
        <c:marker val="1"/>
        <c:smooth val="0"/>
        <c:axId val="179492072"/>
        <c:axId val="179492464"/>
      </c:lineChart>
      <c:dateAx>
        <c:axId val="179492072"/>
        <c:scaling>
          <c:orientation val="minMax"/>
        </c:scaling>
        <c:delete val="1"/>
        <c:axPos val="b"/>
        <c:numFmt formatCode="ge" sourceLinked="1"/>
        <c:majorTickMark val="none"/>
        <c:minorTickMark val="none"/>
        <c:tickLblPos val="none"/>
        <c:crossAx val="179492464"/>
        <c:crosses val="autoZero"/>
        <c:auto val="1"/>
        <c:lblOffset val="100"/>
        <c:baseTimeUnit val="years"/>
      </c:dateAx>
      <c:valAx>
        <c:axId val="1794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9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52-476B-9C6B-B86F96BC6381}"/>
            </c:ext>
          </c:extLst>
        </c:ser>
        <c:dLbls>
          <c:showLegendKey val="0"/>
          <c:showVal val="0"/>
          <c:showCatName val="0"/>
          <c:showSerName val="0"/>
          <c:showPercent val="0"/>
          <c:showBubbleSize val="0"/>
        </c:dLbls>
        <c:gapWidth val="150"/>
        <c:axId val="179303440"/>
        <c:axId val="17930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52-476B-9C6B-B86F96BC6381}"/>
            </c:ext>
          </c:extLst>
        </c:ser>
        <c:dLbls>
          <c:showLegendKey val="0"/>
          <c:showVal val="0"/>
          <c:showCatName val="0"/>
          <c:showSerName val="0"/>
          <c:showPercent val="0"/>
          <c:showBubbleSize val="0"/>
        </c:dLbls>
        <c:marker val="1"/>
        <c:smooth val="0"/>
        <c:axId val="179303440"/>
        <c:axId val="179303832"/>
      </c:lineChart>
      <c:dateAx>
        <c:axId val="179303440"/>
        <c:scaling>
          <c:orientation val="minMax"/>
        </c:scaling>
        <c:delete val="1"/>
        <c:axPos val="b"/>
        <c:numFmt formatCode="ge" sourceLinked="1"/>
        <c:majorTickMark val="none"/>
        <c:minorTickMark val="none"/>
        <c:tickLblPos val="none"/>
        <c:crossAx val="179303832"/>
        <c:crosses val="autoZero"/>
        <c:auto val="1"/>
        <c:lblOffset val="100"/>
        <c:baseTimeUnit val="years"/>
      </c:dateAx>
      <c:valAx>
        <c:axId val="17930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67-42F6-A227-2F75442E0658}"/>
            </c:ext>
          </c:extLst>
        </c:ser>
        <c:dLbls>
          <c:showLegendKey val="0"/>
          <c:showVal val="0"/>
          <c:showCatName val="0"/>
          <c:showSerName val="0"/>
          <c:showPercent val="0"/>
          <c:showBubbleSize val="0"/>
        </c:dLbls>
        <c:gapWidth val="150"/>
        <c:axId val="179369056"/>
        <c:axId val="17936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67-42F6-A227-2F75442E0658}"/>
            </c:ext>
          </c:extLst>
        </c:ser>
        <c:dLbls>
          <c:showLegendKey val="0"/>
          <c:showVal val="0"/>
          <c:showCatName val="0"/>
          <c:showSerName val="0"/>
          <c:showPercent val="0"/>
          <c:showBubbleSize val="0"/>
        </c:dLbls>
        <c:marker val="1"/>
        <c:smooth val="0"/>
        <c:axId val="179369056"/>
        <c:axId val="179369448"/>
      </c:lineChart>
      <c:dateAx>
        <c:axId val="179369056"/>
        <c:scaling>
          <c:orientation val="minMax"/>
        </c:scaling>
        <c:delete val="1"/>
        <c:axPos val="b"/>
        <c:numFmt formatCode="ge" sourceLinked="1"/>
        <c:majorTickMark val="none"/>
        <c:minorTickMark val="none"/>
        <c:tickLblPos val="none"/>
        <c:crossAx val="179369448"/>
        <c:crosses val="autoZero"/>
        <c:auto val="1"/>
        <c:lblOffset val="100"/>
        <c:baseTimeUnit val="years"/>
      </c:dateAx>
      <c:valAx>
        <c:axId val="17936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966.95</c:v>
                </c:pt>
                <c:pt idx="1">
                  <c:v>983.8</c:v>
                </c:pt>
                <c:pt idx="2">
                  <c:v>998.34</c:v>
                </c:pt>
                <c:pt idx="3">
                  <c:v>956.1</c:v>
                </c:pt>
                <c:pt idx="4">
                  <c:v>934.39</c:v>
                </c:pt>
              </c:numCache>
            </c:numRef>
          </c:val>
          <c:extLst>
            <c:ext xmlns:c16="http://schemas.microsoft.com/office/drawing/2014/chart" uri="{C3380CC4-5D6E-409C-BE32-E72D297353CC}">
              <c16:uniqueId val="{00000000-6C3E-4BFC-9CF1-145C3CF48ECF}"/>
            </c:ext>
          </c:extLst>
        </c:ser>
        <c:dLbls>
          <c:showLegendKey val="0"/>
          <c:showVal val="0"/>
          <c:showCatName val="0"/>
          <c:showSerName val="0"/>
          <c:showPercent val="0"/>
          <c:showBubbleSize val="0"/>
        </c:dLbls>
        <c:gapWidth val="150"/>
        <c:axId val="179368664"/>
        <c:axId val="17937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6C3E-4BFC-9CF1-145C3CF48ECF}"/>
            </c:ext>
          </c:extLst>
        </c:ser>
        <c:dLbls>
          <c:showLegendKey val="0"/>
          <c:showVal val="0"/>
          <c:showCatName val="0"/>
          <c:showSerName val="0"/>
          <c:showPercent val="0"/>
          <c:showBubbleSize val="0"/>
        </c:dLbls>
        <c:marker val="1"/>
        <c:smooth val="0"/>
        <c:axId val="179368664"/>
        <c:axId val="179370624"/>
      </c:lineChart>
      <c:dateAx>
        <c:axId val="179368664"/>
        <c:scaling>
          <c:orientation val="minMax"/>
        </c:scaling>
        <c:delete val="1"/>
        <c:axPos val="b"/>
        <c:numFmt formatCode="ge" sourceLinked="1"/>
        <c:majorTickMark val="none"/>
        <c:minorTickMark val="none"/>
        <c:tickLblPos val="none"/>
        <c:crossAx val="179370624"/>
        <c:crosses val="autoZero"/>
        <c:auto val="1"/>
        <c:lblOffset val="100"/>
        <c:baseTimeUnit val="years"/>
      </c:dateAx>
      <c:valAx>
        <c:axId val="1793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6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58.34</c:v>
                </c:pt>
                <c:pt idx="1">
                  <c:v>56.36</c:v>
                </c:pt>
                <c:pt idx="2">
                  <c:v>56.04</c:v>
                </c:pt>
                <c:pt idx="3">
                  <c:v>57.38</c:v>
                </c:pt>
                <c:pt idx="4">
                  <c:v>54.09</c:v>
                </c:pt>
              </c:numCache>
            </c:numRef>
          </c:val>
          <c:extLst>
            <c:ext xmlns:c16="http://schemas.microsoft.com/office/drawing/2014/chart" uri="{C3380CC4-5D6E-409C-BE32-E72D297353CC}">
              <c16:uniqueId val="{00000000-2578-49C6-BEF7-F51075D23CB4}"/>
            </c:ext>
          </c:extLst>
        </c:ser>
        <c:dLbls>
          <c:showLegendKey val="0"/>
          <c:showVal val="0"/>
          <c:showCatName val="0"/>
          <c:showSerName val="0"/>
          <c:showPercent val="0"/>
          <c:showBubbleSize val="0"/>
        </c:dLbls>
        <c:gapWidth val="150"/>
        <c:axId val="179371800"/>
        <c:axId val="1793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2578-49C6-BEF7-F51075D23CB4}"/>
            </c:ext>
          </c:extLst>
        </c:ser>
        <c:dLbls>
          <c:showLegendKey val="0"/>
          <c:showVal val="0"/>
          <c:showCatName val="0"/>
          <c:showSerName val="0"/>
          <c:showPercent val="0"/>
          <c:showBubbleSize val="0"/>
        </c:dLbls>
        <c:marker val="1"/>
        <c:smooth val="0"/>
        <c:axId val="179371800"/>
        <c:axId val="179372192"/>
      </c:lineChart>
      <c:dateAx>
        <c:axId val="179371800"/>
        <c:scaling>
          <c:orientation val="minMax"/>
        </c:scaling>
        <c:delete val="1"/>
        <c:axPos val="b"/>
        <c:numFmt formatCode="ge" sourceLinked="1"/>
        <c:majorTickMark val="none"/>
        <c:minorTickMark val="none"/>
        <c:tickLblPos val="none"/>
        <c:crossAx val="179372192"/>
        <c:crosses val="autoZero"/>
        <c:auto val="1"/>
        <c:lblOffset val="100"/>
        <c:baseTimeUnit val="years"/>
      </c:dateAx>
      <c:valAx>
        <c:axId val="1793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440.89</c:v>
                </c:pt>
                <c:pt idx="1">
                  <c:v>458</c:v>
                </c:pt>
                <c:pt idx="2">
                  <c:v>463.2</c:v>
                </c:pt>
                <c:pt idx="3">
                  <c:v>452.58</c:v>
                </c:pt>
                <c:pt idx="4">
                  <c:v>480.28</c:v>
                </c:pt>
              </c:numCache>
            </c:numRef>
          </c:val>
          <c:extLst>
            <c:ext xmlns:c16="http://schemas.microsoft.com/office/drawing/2014/chart" uri="{C3380CC4-5D6E-409C-BE32-E72D297353CC}">
              <c16:uniqueId val="{00000000-32C6-479B-B1C3-D3853484D076}"/>
            </c:ext>
          </c:extLst>
        </c:ser>
        <c:dLbls>
          <c:showLegendKey val="0"/>
          <c:showVal val="0"/>
          <c:showCatName val="0"/>
          <c:showSerName val="0"/>
          <c:showPercent val="0"/>
          <c:showBubbleSize val="0"/>
        </c:dLbls>
        <c:gapWidth val="150"/>
        <c:axId val="179302264"/>
        <c:axId val="17930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32C6-479B-B1C3-D3853484D076}"/>
            </c:ext>
          </c:extLst>
        </c:ser>
        <c:dLbls>
          <c:showLegendKey val="0"/>
          <c:showVal val="0"/>
          <c:showCatName val="0"/>
          <c:showSerName val="0"/>
          <c:showPercent val="0"/>
          <c:showBubbleSize val="0"/>
        </c:dLbls>
        <c:marker val="1"/>
        <c:smooth val="0"/>
        <c:axId val="179302264"/>
        <c:axId val="179301872"/>
      </c:lineChart>
      <c:dateAx>
        <c:axId val="179302264"/>
        <c:scaling>
          <c:orientation val="minMax"/>
        </c:scaling>
        <c:delete val="1"/>
        <c:axPos val="b"/>
        <c:numFmt formatCode="ge" sourceLinked="1"/>
        <c:majorTickMark val="none"/>
        <c:minorTickMark val="none"/>
        <c:tickLblPos val="none"/>
        <c:crossAx val="179301872"/>
        <c:crosses val="autoZero"/>
        <c:auto val="1"/>
        <c:lblOffset val="100"/>
        <c:baseTimeUnit val="years"/>
      </c:dateAx>
      <c:valAx>
        <c:axId val="17930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遠別町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2718</v>
      </c>
      <c r="AM8" s="66"/>
      <c r="AN8" s="66"/>
      <c r="AO8" s="66"/>
      <c r="AP8" s="66"/>
      <c r="AQ8" s="66"/>
      <c r="AR8" s="66"/>
      <c r="AS8" s="66"/>
      <c r="AT8" s="65">
        <f>データ!$S$6</f>
        <v>590.79999999999995</v>
      </c>
      <c r="AU8" s="65"/>
      <c r="AV8" s="65"/>
      <c r="AW8" s="65"/>
      <c r="AX8" s="65"/>
      <c r="AY8" s="65"/>
      <c r="AZ8" s="65"/>
      <c r="BA8" s="65"/>
      <c r="BB8" s="65">
        <f>データ!$T$6</f>
        <v>4.5999999999999996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99.89</v>
      </c>
      <c r="Q10" s="65"/>
      <c r="R10" s="65"/>
      <c r="S10" s="65"/>
      <c r="T10" s="65"/>
      <c r="U10" s="65"/>
      <c r="V10" s="65"/>
      <c r="W10" s="66">
        <f>データ!$Q$6</f>
        <v>5019</v>
      </c>
      <c r="X10" s="66"/>
      <c r="Y10" s="66"/>
      <c r="Z10" s="66"/>
      <c r="AA10" s="66"/>
      <c r="AB10" s="66"/>
      <c r="AC10" s="66"/>
      <c r="AD10" s="2"/>
      <c r="AE10" s="2"/>
      <c r="AF10" s="2"/>
      <c r="AG10" s="2"/>
      <c r="AH10" s="2"/>
      <c r="AI10" s="2"/>
      <c r="AJ10" s="2"/>
      <c r="AK10" s="2"/>
      <c r="AL10" s="66">
        <f>データ!$U$6</f>
        <v>2714</v>
      </c>
      <c r="AM10" s="66"/>
      <c r="AN10" s="66"/>
      <c r="AO10" s="66"/>
      <c r="AP10" s="66"/>
      <c r="AQ10" s="66"/>
      <c r="AR10" s="66"/>
      <c r="AS10" s="66"/>
      <c r="AT10" s="65">
        <f>データ!$V$6</f>
        <v>60.8</v>
      </c>
      <c r="AU10" s="65"/>
      <c r="AV10" s="65"/>
      <c r="AW10" s="65"/>
      <c r="AX10" s="65"/>
      <c r="AY10" s="65"/>
      <c r="AZ10" s="65"/>
      <c r="BA10" s="65"/>
      <c r="BB10" s="65">
        <f>データ!$W$6</f>
        <v>44.64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Py8sIr4/7jQqzFr2kWXjuFuXdRREhyoTB4lQ6TfwXuUs6Mf5Ha5lVgyhU7pSOJTHeu3mw9m8LukGwVu4yDux3w==" saltValue="1TLJ+bORtBEo28tU37IgM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14869</v>
      </c>
      <c r="D6" s="33">
        <f t="shared" si="3"/>
        <v>47</v>
      </c>
      <c r="E6" s="33">
        <f t="shared" si="3"/>
        <v>1</v>
      </c>
      <c r="F6" s="33">
        <f t="shared" si="3"/>
        <v>0</v>
      </c>
      <c r="G6" s="33">
        <f t="shared" si="3"/>
        <v>0</v>
      </c>
      <c r="H6" s="33" t="str">
        <f t="shared" si="3"/>
        <v>北海道　遠別町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99.89</v>
      </c>
      <c r="Q6" s="34">
        <f t="shared" si="3"/>
        <v>5019</v>
      </c>
      <c r="R6" s="34">
        <f t="shared" si="3"/>
        <v>2718</v>
      </c>
      <c r="S6" s="34">
        <f t="shared" si="3"/>
        <v>590.79999999999995</v>
      </c>
      <c r="T6" s="34">
        <f t="shared" si="3"/>
        <v>4.5999999999999996</v>
      </c>
      <c r="U6" s="34">
        <f t="shared" si="3"/>
        <v>2714</v>
      </c>
      <c r="V6" s="34">
        <f t="shared" si="3"/>
        <v>60.8</v>
      </c>
      <c r="W6" s="34">
        <f t="shared" si="3"/>
        <v>44.64</v>
      </c>
      <c r="X6" s="35">
        <f>IF(X7="",NA(),X7)</f>
        <v>74.760000000000005</v>
      </c>
      <c r="Y6" s="35">
        <f t="shared" ref="Y6:AG6" si="4">IF(Y7="",NA(),Y7)</f>
        <v>71.48</v>
      </c>
      <c r="Z6" s="35">
        <f t="shared" si="4"/>
        <v>71.900000000000006</v>
      </c>
      <c r="AA6" s="35">
        <f t="shared" si="4"/>
        <v>72.69</v>
      </c>
      <c r="AB6" s="35">
        <f t="shared" si="4"/>
        <v>68.98</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966.95</v>
      </c>
      <c r="BF6" s="35">
        <f t="shared" ref="BF6:BN6" si="7">IF(BF7="",NA(),BF7)</f>
        <v>983.8</v>
      </c>
      <c r="BG6" s="35">
        <f t="shared" si="7"/>
        <v>998.34</v>
      </c>
      <c r="BH6" s="35">
        <f t="shared" si="7"/>
        <v>956.1</v>
      </c>
      <c r="BI6" s="35">
        <f t="shared" si="7"/>
        <v>934.39</v>
      </c>
      <c r="BJ6" s="35">
        <f t="shared" si="7"/>
        <v>1113.76</v>
      </c>
      <c r="BK6" s="35">
        <f t="shared" si="7"/>
        <v>1125.69</v>
      </c>
      <c r="BL6" s="35">
        <f t="shared" si="7"/>
        <v>1134.67</v>
      </c>
      <c r="BM6" s="35">
        <f t="shared" si="7"/>
        <v>1144.79</v>
      </c>
      <c r="BN6" s="35">
        <f t="shared" si="7"/>
        <v>1061.58</v>
      </c>
      <c r="BO6" s="34" t="str">
        <f>IF(BO7="","",IF(BO7="-","【-】","【"&amp;SUBSTITUTE(TEXT(BO7,"#,##0.00"),"-","△")&amp;"】"))</f>
        <v>【1,141.75】</v>
      </c>
      <c r="BP6" s="35">
        <f>IF(BP7="",NA(),BP7)</f>
        <v>58.34</v>
      </c>
      <c r="BQ6" s="35">
        <f t="shared" ref="BQ6:BY6" si="8">IF(BQ7="",NA(),BQ7)</f>
        <v>56.36</v>
      </c>
      <c r="BR6" s="35">
        <f t="shared" si="8"/>
        <v>56.04</v>
      </c>
      <c r="BS6" s="35">
        <f t="shared" si="8"/>
        <v>57.38</v>
      </c>
      <c r="BT6" s="35">
        <f t="shared" si="8"/>
        <v>54.09</v>
      </c>
      <c r="BU6" s="35">
        <f t="shared" si="8"/>
        <v>34.25</v>
      </c>
      <c r="BV6" s="35">
        <f t="shared" si="8"/>
        <v>46.48</v>
      </c>
      <c r="BW6" s="35">
        <f t="shared" si="8"/>
        <v>40.6</v>
      </c>
      <c r="BX6" s="35">
        <f t="shared" si="8"/>
        <v>56.04</v>
      </c>
      <c r="BY6" s="35">
        <f t="shared" si="8"/>
        <v>58.52</v>
      </c>
      <c r="BZ6" s="34" t="str">
        <f>IF(BZ7="","",IF(BZ7="-","【-】","【"&amp;SUBSTITUTE(TEXT(BZ7,"#,##0.00"),"-","△")&amp;"】"))</f>
        <v>【54.93】</v>
      </c>
      <c r="CA6" s="35">
        <f>IF(CA7="",NA(),CA7)</f>
        <v>440.89</v>
      </c>
      <c r="CB6" s="35">
        <f t="shared" ref="CB6:CJ6" si="9">IF(CB7="",NA(),CB7)</f>
        <v>458</v>
      </c>
      <c r="CC6" s="35">
        <f t="shared" si="9"/>
        <v>463.2</v>
      </c>
      <c r="CD6" s="35">
        <f t="shared" si="9"/>
        <v>452.58</v>
      </c>
      <c r="CE6" s="35">
        <f t="shared" si="9"/>
        <v>480.28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66.03</v>
      </c>
      <c r="CM6" s="35">
        <f t="shared" ref="CM6:CU6" si="10">IF(CM7="",NA(),CM7)</f>
        <v>61.29</v>
      </c>
      <c r="CN6" s="35">
        <f t="shared" si="10"/>
        <v>56.69</v>
      </c>
      <c r="CO6" s="35">
        <f t="shared" si="10"/>
        <v>55.89</v>
      </c>
      <c r="CP6" s="35">
        <f t="shared" si="10"/>
        <v>59.11</v>
      </c>
      <c r="CQ6" s="35">
        <f t="shared" si="10"/>
        <v>57.55</v>
      </c>
      <c r="CR6" s="35">
        <f t="shared" si="10"/>
        <v>57.43</v>
      </c>
      <c r="CS6" s="35">
        <f t="shared" si="10"/>
        <v>57.29</v>
      </c>
      <c r="CT6" s="35">
        <f t="shared" si="10"/>
        <v>55.9</v>
      </c>
      <c r="CU6" s="35">
        <f t="shared" si="10"/>
        <v>57.3</v>
      </c>
      <c r="CV6" s="34" t="str">
        <f>IF(CV7="","",IF(CV7="-","【-】","【"&amp;SUBSTITUTE(TEXT(CV7,"#,##0.00"),"-","△")&amp;"】"))</f>
        <v>【56.91】</v>
      </c>
      <c r="CW6" s="35">
        <f>IF(CW7="",NA(),CW7)</f>
        <v>67.56</v>
      </c>
      <c r="CX6" s="35">
        <f t="shared" ref="CX6:DF6" si="11">IF(CX7="",NA(),CX7)</f>
        <v>70.86</v>
      </c>
      <c r="CY6" s="35">
        <f t="shared" si="11"/>
        <v>74.349999999999994</v>
      </c>
      <c r="CZ6" s="35">
        <f t="shared" si="11"/>
        <v>75.45</v>
      </c>
      <c r="DA6" s="35">
        <f t="shared" si="11"/>
        <v>71.040000000000006</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1.87</v>
      </c>
      <c r="EE6" s="35">
        <f t="shared" ref="EE6:EM6" si="14">IF(EE7="",NA(),EE7)</f>
        <v>1.76</v>
      </c>
      <c r="EF6" s="35">
        <f t="shared" si="14"/>
        <v>2.2400000000000002</v>
      </c>
      <c r="EG6" s="35">
        <f t="shared" si="14"/>
        <v>0.32</v>
      </c>
      <c r="EH6" s="35">
        <f t="shared" si="14"/>
        <v>0.23</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14869</v>
      </c>
      <c r="D7" s="37">
        <v>47</v>
      </c>
      <c r="E7" s="37">
        <v>1</v>
      </c>
      <c r="F7" s="37">
        <v>0</v>
      </c>
      <c r="G7" s="37">
        <v>0</v>
      </c>
      <c r="H7" s="37" t="s">
        <v>108</v>
      </c>
      <c r="I7" s="37" t="s">
        <v>109</v>
      </c>
      <c r="J7" s="37" t="s">
        <v>110</v>
      </c>
      <c r="K7" s="37" t="s">
        <v>111</v>
      </c>
      <c r="L7" s="37" t="s">
        <v>112</v>
      </c>
      <c r="M7" s="37" t="s">
        <v>113</v>
      </c>
      <c r="N7" s="38" t="s">
        <v>114</v>
      </c>
      <c r="O7" s="38" t="s">
        <v>115</v>
      </c>
      <c r="P7" s="38">
        <v>99.89</v>
      </c>
      <c r="Q7" s="38">
        <v>5019</v>
      </c>
      <c r="R7" s="38">
        <v>2718</v>
      </c>
      <c r="S7" s="38">
        <v>590.79999999999995</v>
      </c>
      <c r="T7" s="38">
        <v>4.5999999999999996</v>
      </c>
      <c r="U7" s="38">
        <v>2714</v>
      </c>
      <c r="V7" s="38">
        <v>60.8</v>
      </c>
      <c r="W7" s="38">
        <v>44.64</v>
      </c>
      <c r="X7" s="38">
        <v>74.760000000000005</v>
      </c>
      <c r="Y7" s="38">
        <v>71.48</v>
      </c>
      <c r="Z7" s="38">
        <v>71.900000000000006</v>
      </c>
      <c r="AA7" s="38">
        <v>72.69</v>
      </c>
      <c r="AB7" s="38">
        <v>68.98</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966.95</v>
      </c>
      <c r="BF7" s="38">
        <v>983.8</v>
      </c>
      <c r="BG7" s="38">
        <v>998.34</v>
      </c>
      <c r="BH7" s="38">
        <v>956.1</v>
      </c>
      <c r="BI7" s="38">
        <v>934.39</v>
      </c>
      <c r="BJ7" s="38">
        <v>1113.76</v>
      </c>
      <c r="BK7" s="38">
        <v>1125.69</v>
      </c>
      <c r="BL7" s="38">
        <v>1134.67</v>
      </c>
      <c r="BM7" s="38">
        <v>1144.79</v>
      </c>
      <c r="BN7" s="38">
        <v>1061.58</v>
      </c>
      <c r="BO7" s="38">
        <v>1141.75</v>
      </c>
      <c r="BP7" s="38">
        <v>58.34</v>
      </c>
      <c r="BQ7" s="38">
        <v>56.36</v>
      </c>
      <c r="BR7" s="38">
        <v>56.04</v>
      </c>
      <c r="BS7" s="38">
        <v>57.38</v>
      </c>
      <c r="BT7" s="38">
        <v>54.09</v>
      </c>
      <c r="BU7" s="38">
        <v>34.25</v>
      </c>
      <c r="BV7" s="38">
        <v>46.48</v>
      </c>
      <c r="BW7" s="38">
        <v>40.6</v>
      </c>
      <c r="BX7" s="38">
        <v>56.04</v>
      </c>
      <c r="BY7" s="38">
        <v>58.52</v>
      </c>
      <c r="BZ7" s="38">
        <v>54.93</v>
      </c>
      <c r="CA7" s="38">
        <v>440.89</v>
      </c>
      <c r="CB7" s="38">
        <v>458</v>
      </c>
      <c r="CC7" s="38">
        <v>463.2</v>
      </c>
      <c r="CD7" s="38">
        <v>452.58</v>
      </c>
      <c r="CE7" s="38">
        <v>480.28</v>
      </c>
      <c r="CF7" s="38">
        <v>501.18</v>
      </c>
      <c r="CG7" s="38">
        <v>376.61</v>
      </c>
      <c r="CH7" s="38">
        <v>440.03</v>
      </c>
      <c r="CI7" s="38">
        <v>304.35000000000002</v>
      </c>
      <c r="CJ7" s="38">
        <v>296.3</v>
      </c>
      <c r="CK7" s="38">
        <v>292.18</v>
      </c>
      <c r="CL7" s="38">
        <v>66.03</v>
      </c>
      <c r="CM7" s="38">
        <v>61.29</v>
      </c>
      <c r="CN7" s="38">
        <v>56.69</v>
      </c>
      <c r="CO7" s="38">
        <v>55.89</v>
      </c>
      <c r="CP7" s="38">
        <v>59.11</v>
      </c>
      <c r="CQ7" s="38">
        <v>57.55</v>
      </c>
      <c r="CR7" s="38">
        <v>57.43</v>
      </c>
      <c r="CS7" s="38">
        <v>57.29</v>
      </c>
      <c r="CT7" s="38">
        <v>55.9</v>
      </c>
      <c r="CU7" s="38">
        <v>57.3</v>
      </c>
      <c r="CV7" s="38">
        <v>56.91</v>
      </c>
      <c r="CW7" s="38">
        <v>67.56</v>
      </c>
      <c r="CX7" s="38">
        <v>70.86</v>
      </c>
      <c r="CY7" s="38">
        <v>74.349999999999994</v>
      </c>
      <c r="CZ7" s="38">
        <v>75.45</v>
      </c>
      <c r="DA7" s="38">
        <v>71.040000000000006</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1.87</v>
      </c>
      <c r="EE7" s="38">
        <v>1.76</v>
      </c>
      <c r="EF7" s="38">
        <v>2.2400000000000002</v>
      </c>
      <c r="EG7" s="38">
        <v>0.32</v>
      </c>
      <c r="EH7" s="38">
        <v>0.23</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2018-12-03T08:40:51Z</dcterms:created>
  <dcterms:modified xsi:type="dcterms:W3CDTF">2019-03-06T05:18:40Z</dcterms:modified>
  <cp:category/>
</cp:coreProperties>
</file>