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Enbsv200\文書書庫\01 総務課\財政係\ささき\野村證券より\経営比較分析\"/>
    </mc:Choice>
  </mc:AlternateContent>
  <xr:revisionPtr revIDLastSave="0" documentId="13_ncr:1_{84C2DA84-62C5-4827-933C-57D0BCF0F542}" xr6:coauthVersionLast="40" xr6:coauthVersionMax="40" xr10:uidLastSave="{00000000-0000-0000-0000-000000000000}"/>
  <workbookProtection workbookAlgorithmName="SHA-512" workbookHashValue="WV5/UwXz3RDpRNWDb9UPqzEXfP300UDfKpmZNi7vV0ZHA6OGp63HgTGmg1V898Dh2erXwjdzUMIp7XpHG8VXmQ==" workbookSaltValue="Zar1SZ3vHp/22jlZCRZgr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<sst xmlns="http://schemas.openxmlformats.org/spreadsheetml/2006/main" count="240" uniqueCount="126">
  <si>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</si>
  <si>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</si>
  <si>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</si>
  <si>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</si>
  <si>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</si>
  <si>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</si>
  <si>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</si>
  <si>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</si>
  <si>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</si>
  <si>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</si>
  <si>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</si>
  <si>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</si>
  <si>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</si>
  <si>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</si>
  <si>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</si>
  <si>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</si>
  <si>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</si>
  <si>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</si>
  <si>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</si>
  <si>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</si>
  <si>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</si>
  <si>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</si>
  <si>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</si>
  <si>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</si>
  <si>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</si>
  <si>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</si>
  <si>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</si>
  <si>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</si>
  <si>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</si>
  <si>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</si>
  <si>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</si>
  <si>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</si>
  <si>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</si>
  <si>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</si>
  <si>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</si>
  <si>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</si>
  <si>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</si>
  <si>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</si>
  <si>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</si>
  <si>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</si>
  <si>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</si>
  <si>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</si>
  <si>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</si>
  <si>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</si>
  <si>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</si>
  <si>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</si>
  <si>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</si>
  <si>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</si>
  <si>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</si>
  <si>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</si>
  <si>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</si>
  <si>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</si>
  <si>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</si>
  <si>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</si>
  <si>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</si>
  <si>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</si>
  <si>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</si>
  <si>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</si>
  <si>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</si>
  <si>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</si>
  <si>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</si>
  <si>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</si>
  <si>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</si>
  <si>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</si>
  <si>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</si>
  <si>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</si>
  <si>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</si>
  <si>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</si>
  <si>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</si>
  <si>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</si>
  <si>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</si>
  <si>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</si>
  <si>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</si>
  <si>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</si>
  <si>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</si>
  <si>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</si>
  <si>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</si>
  <si>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</si>
  <si>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</si>
  <si>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</si>
  <si>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</si>
  <si>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</si>
  <si>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</si>
  <si>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</si>
  <si>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</si>
  <si>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</si>
  <si>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</si>
  <si>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</si>
  <si>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</si>
  <si>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</si>
  <si>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</si>
  <si>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</si>
  <si>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</si>
  <si>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</si>
  <si>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</si>
  <si>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</si>
  <si>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</si>
  <si>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</si>
  <si>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</si>
  <si>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</si>
  <si>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</si>
  <si>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</si>
  <si>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</si>
  <si>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</si>
  <si>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</si>
  <si>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</si>
  <si>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</si>
  <si>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</si>
  <si>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</si>
  <si>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</si>
  <si>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</si>
  <si>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</si>
  <si>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</si>
  <si>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</si>
  <si>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</si>
  <si>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</si>
  <si>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</si>
  <si>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</si>
  <si>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</si>
  <si>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</si>
  <si>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</si>
  <si>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</si>
  <si>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</si>
  <si>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処理施設は、使用開始から１５年以上が経過し、現在、長寿命化計画に基づき設備等の改築を行っているが、今後はストックマネジメント計画を策定し、更新の平準化と維持管理の適正化を図り機能維持に努める必要がある。
　また、管渠は当面更新の必要は無いが、経年変化を調査し、適正な維持管理に努める必要がある。</t>
    <rPh sb="1" eb="3">
      <t>ジョウカ</t>
    </rPh>
    <rPh sb="3" eb="5">
      <t>ショリ</t>
    </rPh>
    <rPh sb="5" eb="7">
      <t>シセツ</t>
    </rPh>
    <rPh sb="9" eb="11">
      <t>シヨウ</t>
    </rPh>
    <rPh sb="11" eb="13">
      <t>カイシ</t>
    </rPh>
    <rPh sb="17" eb="20">
      <t>ネンイジョウ</t>
    </rPh>
    <rPh sb="21" eb="23">
      <t>ケイカ</t>
    </rPh>
    <rPh sb="25" eb="27">
      <t>ゲンザイ</t>
    </rPh>
    <rPh sb="28" eb="29">
      <t>チョウ</t>
    </rPh>
    <rPh sb="29" eb="32">
      <t>ジュミョウカ</t>
    </rPh>
    <rPh sb="32" eb="34">
      <t>ケイカク</t>
    </rPh>
    <rPh sb="35" eb="36">
      <t>モト</t>
    </rPh>
    <rPh sb="38" eb="41">
      <t>セツビトウ</t>
    </rPh>
    <rPh sb="42" eb="44">
      <t>カイチク</t>
    </rPh>
    <rPh sb="45" eb="46">
      <t>オコナ</t>
    </rPh>
    <rPh sb="52" eb="54">
      <t>コンゴ</t>
    </rPh>
    <rPh sb="65" eb="67">
      <t>ケイカク</t>
    </rPh>
    <rPh sb="68" eb="70">
      <t>サクテイ</t>
    </rPh>
    <rPh sb="72" eb="74">
      <t>コウシン</t>
    </rPh>
    <rPh sb="75" eb="78">
      <t>ヘイジュンカ</t>
    </rPh>
    <rPh sb="79" eb="81">
      <t>イジ</t>
    </rPh>
    <rPh sb="81" eb="83">
      <t>カンリ</t>
    </rPh>
    <rPh sb="84" eb="87">
      <t>テキセイカ</t>
    </rPh>
    <rPh sb="88" eb="89">
      <t>ハカ</t>
    </rPh>
    <rPh sb="90" eb="92">
      <t>キノウ</t>
    </rPh>
    <rPh sb="92" eb="94">
      <t>イジ</t>
    </rPh>
    <rPh sb="95" eb="96">
      <t>ツト</t>
    </rPh>
    <rPh sb="98" eb="100">
      <t>ヒツヨウ</t>
    </rPh>
    <rPh sb="109" eb="110">
      <t>カン</t>
    </rPh>
    <rPh sb="110" eb="111">
      <t>キョ</t>
    </rPh>
    <rPh sb="112" eb="114">
      <t>トウメン</t>
    </rPh>
    <rPh sb="114" eb="116">
      <t>コウシン</t>
    </rPh>
    <rPh sb="117" eb="119">
      <t>ヒツヨウ</t>
    </rPh>
    <rPh sb="120" eb="121">
      <t>ナ</t>
    </rPh>
    <rPh sb="124" eb="126">
      <t>ケイネン</t>
    </rPh>
    <rPh sb="126" eb="128">
      <t>ヘンカ</t>
    </rPh>
    <rPh sb="133" eb="135">
      <t>テキセイ</t>
    </rPh>
    <rPh sb="136" eb="138">
      <t>イジ</t>
    </rPh>
    <rPh sb="138" eb="140">
      <t>カンリ</t>
    </rPh>
    <rPh sb="141" eb="142">
      <t>ツト</t>
    </rPh>
    <rPh sb="144" eb="146">
      <t>ヒツヨウ</t>
    </rPh>
    <phoneticPr fontId="4"/>
  </si>
  <si>
    <t>　下水道使用料は平成１９年に改定後、実質的な料金改定は行っておらず一般会計からの繰入金で不足分を賄っている状況である。
　浄化施設は平成１２年より供用開始されており、機械設備等の更新時期を向かえ、浄化センター水処理２系の増設工事を行っていることから、今後は維持管理コストが増加し、効率性は低下すると思われる。</t>
    <rPh sb="1" eb="4">
      <t>ゲスイドウ</t>
    </rPh>
    <rPh sb="4" eb="7">
      <t>シヨウリョウ</t>
    </rPh>
    <rPh sb="8" eb="10">
      <t>ヘイセイ</t>
    </rPh>
    <rPh sb="12" eb="13">
      <t>ネン</t>
    </rPh>
    <rPh sb="14" eb="16">
      <t>カイテイ</t>
    </rPh>
    <rPh sb="16" eb="17">
      <t>ゴ</t>
    </rPh>
    <rPh sb="18" eb="21">
      <t>ジッシツテキ</t>
    </rPh>
    <rPh sb="22" eb="24">
      <t>リョウキン</t>
    </rPh>
    <rPh sb="24" eb="26">
      <t>カイテイ</t>
    </rPh>
    <rPh sb="27" eb="28">
      <t>オコナ</t>
    </rPh>
    <rPh sb="33" eb="35">
      <t>イッパン</t>
    </rPh>
    <rPh sb="35" eb="37">
      <t>カイケイ</t>
    </rPh>
    <rPh sb="40" eb="42">
      <t>クリイレ</t>
    </rPh>
    <rPh sb="42" eb="43">
      <t>キン</t>
    </rPh>
    <rPh sb="44" eb="47">
      <t>フソクブン</t>
    </rPh>
    <rPh sb="48" eb="49">
      <t>マカナ</t>
    </rPh>
    <rPh sb="53" eb="55">
      <t>ジョウキョウ</t>
    </rPh>
    <rPh sb="61" eb="63">
      <t>ジョウカ</t>
    </rPh>
    <rPh sb="63" eb="65">
      <t>シセツ</t>
    </rPh>
    <rPh sb="66" eb="68">
      <t>ヘイセイ</t>
    </rPh>
    <rPh sb="70" eb="71">
      <t>ネン</t>
    </rPh>
    <rPh sb="73" eb="75">
      <t>キョウヨウ</t>
    </rPh>
    <rPh sb="75" eb="77">
      <t>カイシ</t>
    </rPh>
    <rPh sb="83" eb="85">
      <t>キカイ</t>
    </rPh>
    <rPh sb="85" eb="87">
      <t>セツビ</t>
    </rPh>
    <rPh sb="87" eb="88">
      <t>ナド</t>
    </rPh>
    <rPh sb="89" eb="91">
      <t>コウシン</t>
    </rPh>
    <rPh sb="91" eb="93">
      <t>ジキ</t>
    </rPh>
    <rPh sb="94" eb="95">
      <t>ム</t>
    </rPh>
    <rPh sb="98" eb="100">
      <t>ジョウカ</t>
    </rPh>
    <rPh sb="104" eb="105">
      <t>ミズ</t>
    </rPh>
    <rPh sb="105" eb="107">
      <t>ショリ</t>
    </rPh>
    <rPh sb="108" eb="109">
      <t>ケイ</t>
    </rPh>
    <rPh sb="110" eb="112">
      <t>ゾウセツ</t>
    </rPh>
    <rPh sb="112" eb="114">
      <t>コウジ</t>
    </rPh>
    <rPh sb="115" eb="116">
      <t>オコナ</t>
    </rPh>
    <rPh sb="125" eb="127">
      <t>コンゴ</t>
    </rPh>
    <rPh sb="128" eb="130">
      <t>イジ</t>
    </rPh>
    <rPh sb="130" eb="132">
      <t>カンリ</t>
    </rPh>
    <rPh sb="136" eb="138">
      <t>ゾウカ</t>
    </rPh>
    <rPh sb="140" eb="143">
      <t>コウリツセイ</t>
    </rPh>
    <rPh sb="144" eb="146">
      <t>テイカ</t>
    </rPh>
    <rPh sb="149" eb="150">
      <t>オモ</t>
    </rPh>
    <phoneticPr fontId="4"/>
  </si>
  <si>
    <t>　経営全体として健全性及び効率性が若干向上しているが、経費回収率は以前低く推移しており、汚水処理原価は高くなっている。
　水洗化率はある程度高いものの人口減少により今後の使用料増加は見込めない状況であることから、建設改良費の抑制や維持管理費の削減が急務である。
　また、料金は社会情勢等を踏まえ見直しを検討する必要がある。</t>
    <rPh sb="1" eb="3">
      <t>ケイエイ</t>
    </rPh>
    <rPh sb="8" eb="11">
      <t>ケンゼンセイ</t>
    </rPh>
    <rPh sb="11" eb="12">
      <t>オヨ</t>
    </rPh>
    <rPh sb="13" eb="16">
      <t>コウリツセイ</t>
    </rPh>
    <rPh sb="17" eb="19">
      <t>ジャッカン</t>
    </rPh>
    <rPh sb="19" eb="21">
      <t>コウジョウ</t>
    </rPh>
    <rPh sb="27" eb="29">
      <t>ケイヒ</t>
    </rPh>
    <rPh sb="29" eb="31">
      <t>カイシュウ</t>
    </rPh>
    <rPh sb="31" eb="32">
      <t>リツ</t>
    </rPh>
    <rPh sb="33" eb="35">
      <t>イゼン</t>
    </rPh>
    <rPh sb="35" eb="36">
      <t>ヒク</t>
    </rPh>
    <rPh sb="37" eb="39">
      <t>スイイ</t>
    </rPh>
    <rPh sb="44" eb="46">
      <t>オスイ</t>
    </rPh>
    <rPh sb="46" eb="48">
      <t>ショリ</t>
    </rPh>
    <rPh sb="48" eb="50">
      <t>ゲンカ</t>
    </rPh>
    <rPh sb="51" eb="52">
      <t>タカ</t>
    </rPh>
    <rPh sb="61" eb="64">
      <t>スイセンカ</t>
    </rPh>
    <rPh sb="64" eb="65">
      <t>リツ</t>
    </rPh>
    <rPh sb="68" eb="70">
      <t>テイド</t>
    </rPh>
    <rPh sb="70" eb="71">
      <t>タカ</t>
    </rPh>
    <rPh sb="75" eb="77">
      <t>ジンコウ</t>
    </rPh>
    <rPh sb="77" eb="79">
      <t>ゲンショウ</t>
    </rPh>
    <rPh sb="82" eb="84">
      <t>コンゴ</t>
    </rPh>
    <rPh sb="85" eb="87">
      <t>シヨウ</t>
    </rPh>
    <rPh sb="87" eb="88">
      <t>リョウ</t>
    </rPh>
    <rPh sb="88" eb="90">
      <t>ゾウカ</t>
    </rPh>
    <rPh sb="91" eb="93">
      <t>ミコ</t>
    </rPh>
    <rPh sb="96" eb="98">
      <t>ジョウキョウ</t>
    </rPh>
    <rPh sb="106" eb="108">
      <t>ケンセツ</t>
    </rPh>
    <rPh sb="108" eb="110">
      <t>カイリョウ</t>
    </rPh>
    <rPh sb="110" eb="111">
      <t>ヒ</t>
    </rPh>
    <rPh sb="112" eb="114">
      <t>ヨクセイ</t>
    </rPh>
    <rPh sb="115" eb="117">
      <t>イジ</t>
    </rPh>
    <rPh sb="117" eb="120">
      <t>カンリヒ</t>
    </rPh>
    <rPh sb="121" eb="123">
      <t>サクゲン</t>
    </rPh>
    <rPh sb="124" eb="126">
      <t>キュウム</t>
    </rPh>
    <rPh sb="135" eb="137">
      <t>リョウキン</t>
    </rPh>
    <rPh sb="138" eb="140">
      <t>シャカイ</t>
    </rPh>
    <rPh sb="140" eb="143">
      <t>ジョウセイトウ</t>
    </rPh>
    <rPh sb="144" eb="145">
      <t>フ</t>
    </rPh>
    <rPh sb="147" eb="149">
      <t>ミナオ</t>
    </rPh>
    <rPh sb="151" eb="153">
      <t>ケントウ</t>
    </rPh>
    <rPh sb="155" eb="1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</si>
</sst>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65-4F12-9FA8-22D852027A9E}"/>
            </c:ext>
          </c:extLst>
        </c:ser>
        <c:dLbls>
          <c:showLegendKey val="0"/>
          <c:showVal val="0"/>
          <c:showCatName val="0"/>
          <c:showSerName val="0"/>
          <c:showPercent val="0"/>
          <c:showBubbleSize val="0"/>
        </c:dLbls>
        <c:gapWidth val="150"/>
        <c:axId val="179038768"/>
        <c:axId val="17903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c:ext xmlns:c16="http://schemas.microsoft.com/office/drawing/2014/chart" uri="{C3380CC4-5D6E-409C-BE32-E72D297353CC}">
              <c16:uniqueId val="{00000001-C865-4F12-9FA8-22D852027A9E}"/>
            </c:ext>
          </c:extLst>
        </c:ser>
        <c:dLbls>
          <c:showLegendKey val="0"/>
          <c:showVal val="0"/>
          <c:showCatName val="0"/>
          <c:showSerName val="0"/>
          <c:showPercent val="0"/>
          <c:showBubbleSize val="0"/>
        </c:dLbls>
        <c:marker val="1"/>
        <c:smooth val="0"/>
        <c:axId val="179038768"/>
        <c:axId val="179038376"/>
      </c:lineChart>
      <c:dateAx>
        <c:axId val="179038768"/>
        <c:scaling>
          <c:orientation val="minMax"/>
        </c:scaling>
        <c:delete val="1"/>
        <c:axPos val="b"/>
        <c:numFmt formatCode="ge" sourceLinked="1"/>
        <c:majorTickMark val="none"/>
        <c:minorTickMark val="none"/>
        <c:tickLblPos val="none"/>
        <c:crossAx val="179038376"/>
        <c:crosses val="autoZero"/>
        <c:auto val="1"/>
        <c:lblOffset val="100"/>
        <c:baseTimeUnit val="years"/>
      </c:dateAx>
      <c:valAx>
        <c:axId val="17903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3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66.53</c:v>
                </c:pt>
                <c:pt idx="1">
                  <c:v>76.25</c:v>
                </c:pt>
                <c:pt idx="2">
                  <c:v>64.31</c:v>
                </c:pt>
                <c:pt idx="3">
                  <c:v>63.47</c:v>
                </c:pt>
                <c:pt idx="4">
                  <c:v>65.97</c:v>
                </c:pt>
              </c:numCache>
            </c:numRef>
          </c:val>
          <c:extLst>
            <c:ext xmlns:c16="http://schemas.microsoft.com/office/drawing/2014/chart" uri="{C3380CC4-5D6E-409C-BE32-E72D297353CC}">
              <c16:uniqueId val="{00000000-3FDF-4300-A42E-F55C0CAEC162}"/>
            </c:ext>
          </c:extLst>
        </c:ser>
        <c:dLbls>
          <c:showLegendKey val="0"/>
          <c:showVal val="0"/>
          <c:showCatName val="0"/>
          <c:showSerName val="0"/>
          <c:showPercent val="0"/>
          <c:showBubbleSize val="0"/>
        </c:dLbls>
        <c:gapWidth val="150"/>
        <c:axId val="180688000"/>
        <c:axId val="18068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c:ext xmlns:c16="http://schemas.microsoft.com/office/drawing/2014/chart" uri="{C3380CC4-5D6E-409C-BE32-E72D297353CC}">
              <c16:uniqueId val="{00000001-3FDF-4300-A42E-F55C0CAEC162}"/>
            </c:ext>
          </c:extLst>
        </c:ser>
        <c:dLbls>
          <c:showLegendKey val="0"/>
          <c:showVal val="0"/>
          <c:showCatName val="0"/>
          <c:showSerName val="0"/>
          <c:showPercent val="0"/>
          <c:showBubbleSize val="0"/>
        </c:dLbls>
        <c:marker val="1"/>
        <c:smooth val="0"/>
        <c:axId val="180688000"/>
        <c:axId val="180688392"/>
      </c:lineChart>
      <c:dateAx>
        <c:axId val="180688000"/>
        <c:scaling>
          <c:orientation val="minMax"/>
        </c:scaling>
        <c:delete val="1"/>
        <c:axPos val="b"/>
        <c:numFmt formatCode="ge" sourceLinked="1"/>
        <c:majorTickMark val="none"/>
        <c:minorTickMark val="none"/>
        <c:tickLblPos val="none"/>
        <c:crossAx val="180688392"/>
        <c:crosses val="autoZero"/>
        <c:auto val="1"/>
        <c:lblOffset val="100"/>
        <c:baseTimeUnit val="years"/>
      </c:dateAx>
      <c:valAx>
        <c:axId val="18068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85.89</c:v>
                </c:pt>
                <c:pt idx="1">
                  <c:v>89.14</c:v>
                </c:pt>
                <c:pt idx="2">
                  <c:v>91.79</c:v>
                </c:pt>
                <c:pt idx="3">
                  <c:v>93.24</c:v>
                </c:pt>
                <c:pt idx="4">
                  <c:v>85.54</c:v>
                </c:pt>
              </c:numCache>
            </c:numRef>
          </c:val>
          <c:extLst>
            <c:ext xmlns:c16="http://schemas.microsoft.com/office/drawing/2014/chart" uri="{C3380CC4-5D6E-409C-BE32-E72D297353CC}">
              <c16:uniqueId val="{00000000-84FB-4552-B044-020159FC8828}"/>
            </c:ext>
          </c:extLst>
        </c:ser>
        <c:dLbls>
          <c:showLegendKey val="0"/>
          <c:showVal val="0"/>
          <c:showCatName val="0"/>
          <c:showSerName val="0"/>
          <c:showPercent val="0"/>
          <c:showBubbleSize val="0"/>
        </c:dLbls>
        <c:gapWidth val="150"/>
        <c:axId val="180689568"/>
        <c:axId val="18068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c:ext xmlns:c16="http://schemas.microsoft.com/office/drawing/2014/chart" uri="{C3380CC4-5D6E-409C-BE32-E72D297353CC}">
              <c16:uniqueId val="{00000001-84FB-4552-B044-020159FC8828}"/>
            </c:ext>
          </c:extLst>
        </c:ser>
        <c:dLbls>
          <c:showLegendKey val="0"/>
          <c:showVal val="0"/>
          <c:showCatName val="0"/>
          <c:showSerName val="0"/>
          <c:showPercent val="0"/>
          <c:showBubbleSize val="0"/>
        </c:dLbls>
        <c:marker val="1"/>
        <c:smooth val="0"/>
        <c:axId val="180689568"/>
        <c:axId val="180689960"/>
      </c:lineChart>
      <c:dateAx>
        <c:axId val="180689568"/>
        <c:scaling>
          <c:orientation val="minMax"/>
        </c:scaling>
        <c:delete val="1"/>
        <c:axPos val="b"/>
        <c:numFmt formatCode="ge" sourceLinked="1"/>
        <c:majorTickMark val="none"/>
        <c:minorTickMark val="none"/>
        <c:tickLblPos val="none"/>
        <c:crossAx val="180689960"/>
        <c:crosses val="autoZero"/>
        <c:auto val="1"/>
        <c:lblOffset val="100"/>
        <c:baseTimeUnit val="years"/>
      </c:dateAx>
      <c:valAx>
        <c:axId val="18068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44.23</c:v>
                </c:pt>
                <c:pt idx="1">
                  <c:v>41.19</c:v>
                </c:pt>
                <c:pt idx="2">
                  <c:v>24.79</c:v>
                </c:pt>
                <c:pt idx="3">
                  <c:v>59.01</c:v>
                </c:pt>
                <c:pt idx="4">
                  <c:v>63.34</c:v>
                </c:pt>
              </c:numCache>
            </c:numRef>
          </c:val>
          <c:extLst>
            <c:ext xmlns:c16="http://schemas.microsoft.com/office/drawing/2014/chart" uri="{C3380CC4-5D6E-409C-BE32-E72D297353CC}">
              <c16:uniqueId val="{00000000-19FC-4940-BDD9-D6B44F188A94}"/>
            </c:ext>
          </c:extLst>
        </c:ser>
        <c:dLbls>
          <c:showLegendKey val="0"/>
          <c:showVal val="0"/>
          <c:showCatName val="0"/>
          <c:showSerName val="0"/>
          <c:showPercent val="0"/>
          <c:showBubbleSize val="0"/>
        </c:dLbls>
        <c:gapWidth val="150"/>
        <c:axId val="179914088"/>
        <c:axId val="17991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C-4940-BDD9-D6B44F188A94}"/>
            </c:ext>
          </c:extLst>
        </c:ser>
        <c:dLbls>
          <c:showLegendKey val="0"/>
          <c:showVal val="0"/>
          <c:showCatName val="0"/>
          <c:showSerName val="0"/>
          <c:showPercent val="0"/>
          <c:showBubbleSize val="0"/>
        </c:dLbls>
        <c:marker val="1"/>
        <c:smooth val="0"/>
        <c:axId val="179914088"/>
        <c:axId val="179914480"/>
      </c:lineChart>
      <c:dateAx>
        <c:axId val="179914088"/>
        <c:scaling>
          <c:orientation val="minMax"/>
        </c:scaling>
        <c:delete val="1"/>
        <c:axPos val="b"/>
        <c:numFmt formatCode="ge" sourceLinked="1"/>
        <c:majorTickMark val="none"/>
        <c:minorTickMark val="none"/>
        <c:tickLblPos val="none"/>
        <c:crossAx val="179914480"/>
        <c:crosses val="autoZero"/>
        <c:auto val="1"/>
        <c:lblOffset val="100"/>
        <c:baseTimeUnit val="years"/>
      </c:dateAx>
      <c:valAx>
        <c:axId val="17991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1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D3-428C-809E-441CFA3D3126}"/>
            </c:ext>
          </c:extLst>
        </c:ser>
        <c:dLbls>
          <c:showLegendKey val="0"/>
          <c:showVal val="0"/>
          <c:showCatName val="0"/>
          <c:showSerName val="0"/>
          <c:showPercent val="0"/>
          <c:showBubbleSize val="0"/>
        </c:dLbls>
        <c:gapWidth val="150"/>
        <c:axId val="179915656"/>
        <c:axId val="17991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D3-428C-809E-441CFA3D3126}"/>
            </c:ext>
          </c:extLst>
        </c:ser>
        <c:dLbls>
          <c:showLegendKey val="0"/>
          <c:showVal val="0"/>
          <c:showCatName val="0"/>
          <c:showSerName val="0"/>
          <c:showPercent val="0"/>
          <c:showBubbleSize val="0"/>
        </c:dLbls>
        <c:marker val="1"/>
        <c:smooth val="0"/>
        <c:axId val="179915656"/>
        <c:axId val="179916048"/>
      </c:lineChart>
      <c:dateAx>
        <c:axId val="179915656"/>
        <c:scaling>
          <c:orientation val="minMax"/>
        </c:scaling>
        <c:delete val="1"/>
        <c:axPos val="b"/>
        <c:numFmt formatCode="ge" sourceLinked="1"/>
        <c:majorTickMark val="none"/>
        <c:minorTickMark val="none"/>
        <c:tickLblPos val="none"/>
        <c:crossAx val="179916048"/>
        <c:crosses val="autoZero"/>
        <c:auto val="1"/>
        <c:lblOffset val="100"/>
        <c:baseTimeUnit val="years"/>
      </c:dateAx>
      <c:valAx>
        <c:axId val="17991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1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8D-487E-84D3-43AF0BBAD207}"/>
            </c:ext>
          </c:extLst>
        </c:ser>
        <c:dLbls>
          <c:showLegendKey val="0"/>
          <c:showVal val="0"/>
          <c:showCatName val="0"/>
          <c:showSerName val="0"/>
          <c:showPercent val="0"/>
          <c:showBubbleSize val="0"/>
        </c:dLbls>
        <c:gapWidth val="150"/>
        <c:axId val="179917224"/>
        <c:axId val="18003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8D-487E-84D3-43AF0BBAD207}"/>
            </c:ext>
          </c:extLst>
        </c:ser>
        <c:dLbls>
          <c:showLegendKey val="0"/>
          <c:showVal val="0"/>
          <c:showCatName val="0"/>
          <c:showSerName val="0"/>
          <c:showPercent val="0"/>
          <c:showBubbleSize val="0"/>
        </c:dLbls>
        <c:marker val="1"/>
        <c:smooth val="0"/>
        <c:axId val="179917224"/>
        <c:axId val="180034680"/>
      </c:lineChart>
      <c:dateAx>
        <c:axId val="179917224"/>
        <c:scaling>
          <c:orientation val="minMax"/>
        </c:scaling>
        <c:delete val="1"/>
        <c:axPos val="b"/>
        <c:numFmt formatCode="ge" sourceLinked="1"/>
        <c:majorTickMark val="none"/>
        <c:minorTickMark val="none"/>
        <c:tickLblPos val="none"/>
        <c:crossAx val="180034680"/>
        <c:crosses val="autoZero"/>
        <c:auto val="1"/>
        <c:lblOffset val="100"/>
        <c:baseTimeUnit val="years"/>
      </c:dateAx>
      <c:valAx>
        <c:axId val="18003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1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36-4D42-A64E-F8D8C05A05A3}"/>
            </c:ext>
          </c:extLst>
        </c:ser>
        <c:dLbls>
          <c:showLegendKey val="0"/>
          <c:showVal val="0"/>
          <c:showCatName val="0"/>
          <c:showSerName val="0"/>
          <c:showPercent val="0"/>
          <c:showBubbleSize val="0"/>
        </c:dLbls>
        <c:gapWidth val="150"/>
        <c:axId val="180037816"/>
        <c:axId val="1800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6-4D42-A64E-F8D8C05A05A3}"/>
            </c:ext>
          </c:extLst>
        </c:ser>
        <c:dLbls>
          <c:showLegendKey val="0"/>
          <c:showVal val="0"/>
          <c:showCatName val="0"/>
          <c:showSerName val="0"/>
          <c:showPercent val="0"/>
          <c:showBubbleSize val="0"/>
        </c:dLbls>
        <c:marker val="1"/>
        <c:smooth val="0"/>
        <c:axId val="180037816"/>
        <c:axId val="180038208"/>
      </c:lineChart>
      <c:dateAx>
        <c:axId val="180037816"/>
        <c:scaling>
          <c:orientation val="minMax"/>
        </c:scaling>
        <c:delete val="1"/>
        <c:axPos val="b"/>
        <c:numFmt formatCode="ge" sourceLinked="1"/>
        <c:majorTickMark val="none"/>
        <c:minorTickMark val="none"/>
        <c:tickLblPos val="none"/>
        <c:crossAx val="180038208"/>
        <c:crosses val="autoZero"/>
        <c:auto val="1"/>
        <c:lblOffset val="100"/>
        <c:baseTimeUnit val="years"/>
      </c:dateAx>
      <c:valAx>
        <c:axId val="1800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3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D0-446C-B275-944747609F86}"/>
            </c:ext>
          </c:extLst>
        </c:ser>
        <c:dLbls>
          <c:showLegendKey val="0"/>
          <c:showVal val="0"/>
          <c:showCatName val="0"/>
          <c:showSerName val="0"/>
          <c:showPercent val="0"/>
          <c:showBubbleSize val="0"/>
        </c:dLbls>
        <c:gapWidth val="150"/>
        <c:axId val="180037032"/>
        <c:axId val="1800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D0-446C-B275-944747609F86}"/>
            </c:ext>
          </c:extLst>
        </c:ser>
        <c:dLbls>
          <c:showLegendKey val="0"/>
          <c:showVal val="0"/>
          <c:showCatName val="0"/>
          <c:showSerName val="0"/>
          <c:showPercent val="0"/>
          <c:showBubbleSize val="0"/>
        </c:dLbls>
        <c:marker val="1"/>
        <c:smooth val="0"/>
        <c:axId val="180037032"/>
        <c:axId val="180036640"/>
      </c:lineChart>
      <c:dateAx>
        <c:axId val="180037032"/>
        <c:scaling>
          <c:orientation val="minMax"/>
        </c:scaling>
        <c:delete val="1"/>
        <c:axPos val="b"/>
        <c:numFmt formatCode="ge" sourceLinked="1"/>
        <c:majorTickMark val="none"/>
        <c:minorTickMark val="none"/>
        <c:tickLblPos val="none"/>
        <c:crossAx val="180036640"/>
        <c:crosses val="autoZero"/>
        <c:auto val="1"/>
        <c:lblOffset val="100"/>
        <c:baseTimeUnit val="years"/>
      </c:dateAx>
      <c:valAx>
        <c:axId val="1800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3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3228.3</c:v>
                </c:pt>
                <c:pt idx="1">
                  <c:v>3053.49</c:v>
                </c:pt>
                <c:pt idx="2">
                  <c:v>2591.92</c:v>
                </c:pt>
                <c:pt idx="3">
                  <c:v>2149.5500000000002</c:v>
                </c:pt>
                <c:pt idx="4">
                  <c:v>3850.28</c:v>
                </c:pt>
              </c:numCache>
            </c:numRef>
          </c:val>
          <c:extLst>
            <c:ext xmlns:c16="http://schemas.microsoft.com/office/drawing/2014/chart" uri="{C3380CC4-5D6E-409C-BE32-E72D297353CC}">
              <c16:uniqueId val="{00000000-2049-4EDE-9EEE-47B6810BC179}"/>
            </c:ext>
          </c:extLst>
        </c:ser>
        <c:dLbls>
          <c:showLegendKey val="0"/>
          <c:showVal val="0"/>
          <c:showCatName val="0"/>
          <c:showSerName val="0"/>
          <c:showPercent val="0"/>
          <c:showBubbleSize val="0"/>
        </c:dLbls>
        <c:gapWidth val="150"/>
        <c:axId val="180124032"/>
        <c:axId val="18012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c:ext xmlns:c16="http://schemas.microsoft.com/office/drawing/2014/chart" uri="{C3380CC4-5D6E-409C-BE32-E72D297353CC}">
              <c16:uniqueId val="{00000001-2049-4EDE-9EEE-47B6810BC179}"/>
            </c:ext>
          </c:extLst>
        </c:ser>
        <c:dLbls>
          <c:showLegendKey val="0"/>
          <c:showVal val="0"/>
          <c:showCatName val="0"/>
          <c:showSerName val="0"/>
          <c:showPercent val="0"/>
          <c:showBubbleSize val="0"/>
        </c:dLbls>
        <c:marker val="1"/>
        <c:smooth val="0"/>
        <c:axId val="180124032"/>
        <c:axId val="180124424"/>
      </c:lineChart>
      <c:dateAx>
        <c:axId val="180124032"/>
        <c:scaling>
          <c:orientation val="minMax"/>
        </c:scaling>
        <c:delete val="1"/>
        <c:axPos val="b"/>
        <c:numFmt formatCode="ge" sourceLinked="1"/>
        <c:majorTickMark val="none"/>
        <c:minorTickMark val="none"/>
        <c:tickLblPos val="none"/>
        <c:crossAx val="180124424"/>
        <c:crosses val="autoZero"/>
        <c:auto val="1"/>
        <c:lblOffset val="100"/>
        <c:baseTimeUnit val="years"/>
      </c:dateAx>
      <c:valAx>
        <c:axId val="18012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27.38</c:v>
                </c:pt>
                <c:pt idx="1">
                  <c:v>26.76</c:v>
                </c:pt>
                <c:pt idx="2">
                  <c:v>17.850000000000001</c:v>
                </c:pt>
                <c:pt idx="3">
                  <c:v>40</c:v>
                </c:pt>
                <c:pt idx="4">
                  <c:v>42.66</c:v>
                </c:pt>
              </c:numCache>
            </c:numRef>
          </c:val>
          <c:extLst>
            <c:ext xmlns:c16="http://schemas.microsoft.com/office/drawing/2014/chart" uri="{C3380CC4-5D6E-409C-BE32-E72D297353CC}">
              <c16:uniqueId val="{00000000-39F7-48D7-9423-7ADBD8EFA8F1}"/>
            </c:ext>
          </c:extLst>
        </c:ser>
        <c:dLbls>
          <c:showLegendKey val="0"/>
          <c:showVal val="0"/>
          <c:showCatName val="0"/>
          <c:showSerName val="0"/>
          <c:showPercent val="0"/>
          <c:showBubbleSize val="0"/>
        </c:dLbls>
        <c:gapWidth val="150"/>
        <c:axId val="180125600"/>
        <c:axId val="18012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c:ext xmlns:c16="http://schemas.microsoft.com/office/drawing/2014/chart" uri="{C3380CC4-5D6E-409C-BE32-E72D297353CC}">
              <c16:uniqueId val="{00000001-39F7-48D7-9423-7ADBD8EFA8F1}"/>
            </c:ext>
          </c:extLst>
        </c:ser>
        <c:dLbls>
          <c:showLegendKey val="0"/>
          <c:showVal val="0"/>
          <c:showCatName val="0"/>
          <c:showSerName val="0"/>
          <c:showPercent val="0"/>
          <c:showBubbleSize val="0"/>
        </c:dLbls>
        <c:marker val="1"/>
        <c:smooth val="0"/>
        <c:axId val="180125600"/>
        <c:axId val="180125992"/>
      </c:lineChart>
      <c:dateAx>
        <c:axId val="180125600"/>
        <c:scaling>
          <c:orientation val="minMax"/>
        </c:scaling>
        <c:delete val="1"/>
        <c:axPos val="b"/>
        <c:numFmt formatCode="ge" sourceLinked="1"/>
        <c:majorTickMark val="none"/>
        <c:minorTickMark val="none"/>
        <c:tickLblPos val="none"/>
        <c:crossAx val="180125992"/>
        <c:crosses val="autoZero"/>
        <c:auto val="1"/>
        <c:lblOffset val="100"/>
        <c:baseTimeUnit val="years"/>
      </c:dateAx>
      <c:valAx>
        <c:axId val="18012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651.20000000000005</c:v>
                </c:pt>
                <c:pt idx="1">
                  <c:v>667.31</c:v>
                </c:pt>
                <c:pt idx="2">
                  <c:v>997.33</c:v>
                </c:pt>
                <c:pt idx="3">
                  <c:v>446.75</c:v>
                </c:pt>
                <c:pt idx="4">
                  <c:v>418.2</c:v>
                </c:pt>
              </c:numCache>
            </c:numRef>
          </c:val>
          <c:extLst>
            <c:ext xmlns:c16="http://schemas.microsoft.com/office/drawing/2014/chart" uri="{C3380CC4-5D6E-409C-BE32-E72D297353CC}">
              <c16:uniqueId val="{00000000-7F1B-4391-B028-580059119334}"/>
            </c:ext>
          </c:extLst>
        </c:ser>
        <c:dLbls>
          <c:showLegendKey val="0"/>
          <c:showVal val="0"/>
          <c:showCatName val="0"/>
          <c:showSerName val="0"/>
          <c:showPercent val="0"/>
          <c:showBubbleSize val="0"/>
        </c:dLbls>
        <c:gapWidth val="150"/>
        <c:axId val="180037424"/>
        <c:axId val="18068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c:ext xmlns:c16="http://schemas.microsoft.com/office/drawing/2014/chart" uri="{C3380CC4-5D6E-409C-BE32-E72D297353CC}">
              <c16:uniqueId val="{00000001-7F1B-4391-B028-580059119334}"/>
            </c:ext>
          </c:extLst>
        </c:ser>
        <c:dLbls>
          <c:showLegendKey val="0"/>
          <c:showVal val="0"/>
          <c:showCatName val="0"/>
          <c:showSerName val="0"/>
          <c:showPercent val="0"/>
          <c:showBubbleSize val="0"/>
        </c:dLbls>
        <c:marker val="1"/>
        <c:smooth val="0"/>
        <c:axId val="180037424"/>
        <c:axId val="180686824"/>
      </c:lineChart>
      <c:dateAx>
        <c:axId val="180037424"/>
        <c:scaling>
          <c:orientation val="minMax"/>
        </c:scaling>
        <c:delete val="1"/>
        <c:axPos val="b"/>
        <c:numFmt formatCode="ge" sourceLinked="1"/>
        <c:majorTickMark val="none"/>
        <c:minorTickMark val="none"/>
        <c:tickLblPos val="none"/>
        <c:crossAx val="180686824"/>
        <c:crosses val="autoZero"/>
        <c:auto val="1"/>
        <c:lblOffset val="100"/>
        <c:baseTimeUnit val="years"/>
      </c:dateAx>
      <c:valAx>
        <c:axId val="18068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3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遠別町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2718</v>
      </c>
      <c r="AM8" s="66"/>
      <c r="AN8" s="66"/>
      <c r="AO8" s="66"/>
      <c r="AP8" s="66"/>
      <c r="AQ8" s="66"/>
      <c r="AR8" s="66"/>
      <c r="AS8" s="66"/>
      <c r="AT8" s="65">
        <f>データ!T6</f>
        <v>590.79999999999995</v>
      </c>
      <c r="AU8" s="65"/>
      <c r="AV8" s="65"/>
      <c r="AW8" s="65"/>
      <c r="AX8" s="65"/>
      <c r="AY8" s="65"/>
      <c r="AZ8" s="65"/>
      <c r="BA8" s="65"/>
      <c r="BB8" s="65">
        <f>データ!U6</f>
        <v>4.5999999999999996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81.900000000000006</v>
      </c>
      <c r="Q10" s="65"/>
      <c r="R10" s="65"/>
      <c r="S10" s="65"/>
      <c r="T10" s="65"/>
      <c r="U10" s="65"/>
      <c r="V10" s="65"/>
      <c r="W10" s="65">
        <f>データ!Q6</f>
        <v>94.81</v>
      </c>
      <c r="X10" s="65"/>
      <c r="Y10" s="65"/>
      <c r="Z10" s="65"/>
      <c r="AA10" s="65"/>
      <c r="AB10" s="65"/>
      <c r="AC10" s="65"/>
      <c r="AD10" s="66">
        <f>データ!R6</f>
        <v>3560</v>
      </c>
      <c r="AE10" s="66"/>
      <c r="AF10" s="66"/>
      <c r="AG10" s="66"/>
      <c r="AH10" s="66"/>
      <c r="AI10" s="66"/>
      <c r="AJ10" s="66"/>
      <c r="AK10" s="2"/>
      <c r="AL10" s="66">
        <f>データ!V6</f>
        <v>2213</v>
      </c>
      <c r="AM10" s="66"/>
      <c r="AN10" s="66"/>
      <c r="AO10" s="66"/>
      <c r="AP10" s="66"/>
      <c r="AQ10" s="66"/>
      <c r="AR10" s="66"/>
      <c r="AS10" s="66"/>
      <c r="AT10" s="65">
        <f>データ!W6</f>
        <v>0.99</v>
      </c>
      <c r="AU10" s="65"/>
      <c r="AV10" s="65"/>
      <c r="AW10" s="65"/>
      <c r="AX10" s="65"/>
      <c r="AY10" s="65"/>
      <c r="AZ10" s="65"/>
      <c r="BA10" s="65"/>
      <c r="BB10" s="65">
        <f>データ!X6</f>
        <v>2235.35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6PGeWqAqhMduUtrEI7NWk2TGk30g1R5XtjK1gJhJKIAhQfTsKfgd2LreH4ZYt2ZzB5uyg7APT7ey1JpHQTBovQ==" saltValue="T01oexSMSkwxrj8q+bDl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14869</v>
      </c>
      <c r="D6" s="32">
        <f t="shared" si="3"/>
        <v>47</v>
      </c>
      <c r="E6" s="32">
        <f t="shared" si="3"/>
        <v>17</v>
      </c>
      <c r="F6" s="32">
        <f t="shared" si="3"/>
        <v>4</v>
      </c>
      <c r="G6" s="32">
        <f t="shared" si="3"/>
        <v>0</v>
      </c>
      <c r="H6" s="32" t="str">
        <f t="shared" si="3"/>
        <v>北海道　遠別町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81.900000000000006</v>
      </c>
      <c r="Q6" s="33">
        <f t="shared" si="3"/>
        <v>94.81</v>
      </c>
      <c r="R6" s="33">
        <f t="shared" si="3"/>
        <v>3560</v>
      </c>
      <c r="S6" s="33">
        <f t="shared" si="3"/>
        <v>2718</v>
      </c>
      <c r="T6" s="33">
        <f t="shared" si="3"/>
        <v>590.79999999999995</v>
      </c>
      <c r="U6" s="33">
        <f t="shared" si="3"/>
        <v>4.5999999999999996</v>
      </c>
      <c r="V6" s="33">
        <f t="shared" si="3"/>
        <v>2213</v>
      </c>
      <c r="W6" s="33">
        <f t="shared" si="3"/>
        <v>0.99</v>
      </c>
      <c r="X6" s="33">
        <f t="shared" si="3"/>
        <v>2235.35</v>
      </c>
      <c r="Y6" s="34">
        <f>IF(Y7="",NA(),Y7)</f>
        <v>44.23</v>
      </c>
      <c r="Z6" s="34">
        <f t="shared" ref="Z6:AH6" si="4">IF(Z7="",NA(),Z7)</f>
        <v>41.19</v>
      </c>
      <c r="AA6" s="34">
        <f t="shared" si="4"/>
        <v>24.79</v>
      </c>
      <c r="AB6" s="34">
        <f t="shared" si="4"/>
        <v>59.01</v>
      </c>
      <c r="AC6" s="34">
        <f t="shared" si="4"/>
        <v>63.34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3228.3</v>
      </c>
      <c r="BG6" s="34">
        <f t="shared" ref="BG6:BO6" si="7">IF(BG7="",NA(),BG7)</f>
        <v>3053.49</v>
      </c>
      <c r="BH6" s="34">
        <f t="shared" si="7"/>
        <v>2591.92</v>
      </c>
      <c r="BI6" s="34">
        <f t="shared" si="7"/>
        <v>2149.5500000000002</v>
      </c>
      <c r="BJ6" s="34">
        <f t="shared" si="7"/>
        <v>3850.28</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27.38</v>
      </c>
      <c r="BR6" s="34">
        <f t="shared" ref="BR6:BZ6" si="8">IF(BR7="",NA(),BR7)</f>
        <v>26.76</v>
      </c>
      <c r="BS6" s="34">
        <f t="shared" si="8"/>
        <v>17.850000000000001</v>
      </c>
      <c r="BT6" s="34">
        <f t="shared" si="8"/>
        <v>40</v>
      </c>
      <c r="BU6" s="34">
        <f t="shared" si="8"/>
        <v>42.66</v>
      </c>
      <c r="BV6" s="34">
        <f t="shared" si="8"/>
        <v>53.01</v>
      </c>
      <c r="BW6" s="34">
        <f t="shared" si="8"/>
        <v>50.54</v>
      </c>
      <c r="BX6" s="34">
        <f t="shared" si="8"/>
        <v>66.22</v>
      </c>
      <c r="BY6" s="34">
        <f t="shared" si="8"/>
        <v>69.87</v>
      </c>
      <c r="BZ6" s="34">
        <f t="shared" si="8"/>
        <v>74.3</v>
      </c>
      <c r="CA6" s="33" t="str">
        <f>IF(CA7="","",IF(CA7="-","【-】","【"&amp;SUBSTITUTE(TEXT(CA7,"#,##0.00"),"-","△")&amp;"】"))</f>
        <v>【75.58】</v>
      </c>
      <c r="CB6" s="34">
        <f>IF(CB7="",NA(),CB7)</f>
        <v>651.20000000000005</v>
      </c>
      <c r="CC6" s="34">
        <f t="shared" ref="CC6:CK6" si="9">IF(CC7="",NA(),CC7)</f>
        <v>667.31</v>
      </c>
      <c r="CD6" s="34">
        <f t="shared" si="9"/>
        <v>997.33</v>
      </c>
      <c r="CE6" s="34">
        <f t="shared" si="9"/>
        <v>446.75</v>
      </c>
      <c r="CF6" s="34">
        <f t="shared" si="9"/>
        <v>418.2</v>
      </c>
      <c r="CG6" s="34">
        <f t="shared" si="9"/>
        <v>299.39</v>
      </c>
      <c r="CH6" s="34">
        <f t="shared" si="9"/>
        <v>320.36</v>
      </c>
      <c r="CI6" s="34">
        <f t="shared" si="9"/>
        <v>246.72</v>
      </c>
      <c r="CJ6" s="34">
        <f t="shared" si="9"/>
        <v>234.96</v>
      </c>
      <c r="CK6" s="34">
        <f t="shared" si="9"/>
        <v>221.81</v>
      </c>
      <c r="CL6" s="33" t="str">
        <f>IF(CL7="","",IF(CL7="-","【-】","【"&amp;SUBSTITUTE(TEXT(CL7,"#,##0.00"),"-","△")&amp;"】"))</f>
        <v>【215.23】</v>
      </c>
      <c r="CM6" s="34">
        <f>IF(CM7="",NA(),CM7)</f>
        <v>66.53</v>
      </c>
      <c r="CN6" s="34">
        <f t="shared" ref="CN6:CV6" si="10">IF(CN7="",NA(),CN7)</f>
        <v>76.25</v>
      </c>
      <c r="CO6" s="34">
        <f t="shared" si="10"/>
        <v>64.31</v>
      </c>
      <c r="CP6" s="34">
        <f t="shared" si="10"/>
        <v>63.47</v>
      </c>
      <c r="CQ6" s="34">
        <f t="shared" si="10"/>
        <v>65.97</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85.89</v>
      </c>
      <c r="CY6" s="34">
        <f t="shared" ref="CY6:DG6" si="11">IF(CY7="",NA(),CY7)</f>
        <v>89.14</v>
      </c>
      <c r="CZ6" s="34">
        <f t="shared" si="11"/>
        <v>91.79</v>
      </c>
      <c r="DA6" s="34">
        <f t="shared" si="11"/>
        <v>93.24</v>
      </c>
      <c r="DB6" s="34">
        <f t="shared" si="11"/>
        <v>85.54</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14869</v>
      </c>
      <c r="D7" s="36">
        <v>47</v>
      </c>
      <c r="E7" s="36">
        <v>17</v>
      </c>
      <c r="F7" s="36">
        <v>4</v>
      </c>
      <c r="G7" s="36">
        <v>0</v>
      </c>
      <c r="H7" s="36" t="s">
        <v>110</v>
      </c>
      <c r="I7" s="36" t="s">
        <v>111</v>
      </c>
      <c r="J7" s="36" t="s">
        <v>112</v>
      </c>
      <c r="K7" s="36" t="s">
        <v>113</v>
      </c>
      <c r="L7" s="36" t="s">
        <v>114</v>
      </c>
      <c r="M7" s="36" t="s">
        <v>115</v>
      </c>
      <c r="N7" s="37" t="s">
        <v>116</v>
      </c>
      <c r="O7" s="37" t="s">
        <v>117</v>
      </c>
      <c r="P7" s="37">
        <v>81.900000000000006</v>
      </c>
      <c r="Q7" s="37">
        <v>94.81</v>
      </c>
      <c r="R7" s="37">
        <v>3560</v>
      </c>
      <c r="S7" s="37">
        <v>2718</v>
      </c>
      <c r="T7" s="37">
        <v>590.79999999999995</v>
      </c>
      <c r="U7" s="37">
        <v>4.5999999999999996</v>
      </c>
      <c r="V7" s="37">
        <v>2213</v>
      </c>
      <c r="W7" s="37">
        <v>0.99</v>
      </c>
      <c r="X7" s="37">
        <v>2235.35</v>
      </c>
      <c r="Y7" s="37">
        <v>44.23</v>
      </c>
      <c r="Z7" s="37">
        <v>41.19</v>
      </c>
      <c r="AA7" s="37">
        <v>24.79</v>
      </c>
      <c r="AB7" s="37">
        <v>59.01</v>
      </c>
      <c r="AC7" s="37">
        <v>63.34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3228.3</v>
      </c>
      <c r="BG7" s="37">
        <v>3053.49</v>
      </c>
      <c r="BH7" s="37">
        <v>2591.92</v>
      </c>
      <c r="BI7" s="37">
        <v>2149.5500000000002</v>
      </c>
      <c r="BJ7" s="37">
        <v>3850.28</v>
      </c>
      <c r="BK7" s="37">
        <v>1554.05</v>
      </c>
      <c r="BL7" s="37">
        <v>1671.86</v>
      </c>
      <c r="BM7" s="37">
        <v>1434.89</v>
      </c>
      <c r="BN7" s="37">
        <v>1298.9100000000001</v>
      </c>
      <c r="BO7" s="37">
        <v>1243.71</v>
      </c>
      <c r="BP7" s="37">
        <v>1225.44</v>
      </c>
      <c r="BQ7" s="37">
        <v>27.38</v>
      </c>
      <c r="BR7" s="37">
        <v>26.76</v>
      </c>
      <c r="BS7" s="37">
        <v>17.850000000000001</v>
      </c>
      <c r="BT7" s="37">
        <v>40</v>
      </c>
      <c r="BU7" s="37">
        <v>42.66</v>
      </c>
      <c r="BV7" s="37">
        <v>53.01</v>
      </c>
      <c r="BW7" s="37">
        <v>50.54</v>
      </c>
      <c r="BX7" s="37">
        <v>66.22</v>
      </c>
      <c r="BY7" s="37">
        <v>69.87</v>
      </c>
      <c r="BZ7" s="37">
        <v>74.3</v>
      </c>
      <c r="CA7" s="37">
        <v>75.58</v>
      </c>
      <c r="CB7" s="37">
        <v>651.20000000000005</v>
      </c>
      <c r="CC7" s="37">
        <v>667.31</v>
      </c>
      <c r="CD7" s="37">
        <v>997.33</v>
      </c>
      <c r="CE7" s="37">
        <v>446.75</v>
      </c>
      <c r="CF7" s="37">
        <v>418.2</v>
      </c>
      <c r="CG7" s="37">
        <v>299.39</v>
      </c>
      <c r="CH7" s="37">
        <v>320.36</v>
      </c>
      <c r="CI7" s="37">
        <v>246.72</v>
      </c>
      <c r="CJ7" s="37">
        <v>234.96</v>
      </c>
      <c r="CK7" s="37">
        <v>221.81</v>
      </c>
      <c r="CL7" s="37">
        <v>215.23</v>
      </c>
      <c r="CM7" s="37">
        <v>66.53</v>
      </c>
      <c r="CN7" s="37">
        <v>76.25</v>
      </c>
      <c r="CO7" s="37">
        <v>64.31</v>
      </c>
      <c r="CP7" s="37">
        <v>63.47</v>
      </c>
      <c r="CQ7" s="37">
        <v>65.97</v>
      </c>
      <c r="CR7" s="37">
        <v>36.200000000000003</v>
      </c>
      <c r="CS7" s="37">
        <v>34.74</v>
      </c>
      <c r="CT7" s="37">
        <v>41.35</v>
      </c>
      <c r="CU7" s="37">
        <v>42.9</v>
      </c>
      <c r="CV7" s="37">
        <v>43.36</v>
      </c>
      <c r="CW7" s="37">
        <v>42.66</v>
      </c>
      <c r="CX7" s="37">
        <v>85.89</v>
      </c>
      <c r="CY7" s="37">
        <v>89.14</v>
      </c>
      <c r="CZ7" s="37">
        <v>91.79</v>
      </c>
      <c r="DA7" s="37">
        <v>93.24</v>
      </c>
      <c r="DB7" s="37">
        <v>85.54</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2018-12-03T09:10:38Z</dcterms:created>
  <dcterms:modified xsi:type="dcterms:W3CDTF">2019-03-06T05:18:17Z</dcterms:modified>
  <cp:category/>
</cp:coreProperties>
</file>