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nbsv200\経済課\60★水道係共有★\①簡易水道事業\22_部局等報告関係\財政部局関連\H30.1　公営企業に係る「経営比較分析表」の分析等について（依頼）\【経営比較分析表】2016_014869_47_1718\【経営比較分析表】2016_014869_47_1718\"/>
    </mc:Choice>
  </mc:AlternateContent>
  <workbookProtection workbookPassword="B319" lockStructure="1"/>
  <bookViews>
    <workbookView xWindow="0" yWindow="0" windowWidth="25725" windowHeight="1134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<sst xmlns="http://schemas.openxmlformats.org/spreadsheetml/2006/main" count="251" uniqueCount="125">
  <si>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</si>
  <si>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</si>
  <si>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</si>
  <si>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</si>
  <si>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</si>
  <si>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</si>
  <si>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</si>
  <si>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</si>
  <si>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</si>
  <si>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</si>
  <si>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</si>
  <si>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</si>
  <si>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</si>
  <si>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</si>
  <si>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</si>
  <si>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</si>
  <si>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</si>
  <si>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</si>
  <si>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</si>
  <si>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</si>
  <si>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</si>
  <si>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</si>
  <si>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</si>
  <si>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</si>
  <si>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</si>
  <si>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</si>
  <si>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</si>
  <si>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</si>
  <si>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</si>
  <si>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</si>
  <si>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</si>
  <si>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</si>
  <si>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</si>
  <si>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</si>
  <si>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</si>
  <si>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</si>
  <si>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</si>
  <si>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</si>
  <si>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</si>
  <si>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</si>
  <si>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</si>
  <si>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</si>
  <si>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</si>
  <si>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</si>
  <si>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</si>
  <si>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</si>
  <si>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</si>
  <si>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</si>
  <si>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</si>
  <si>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</si>
  <si>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</si>
  <si>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</si>
  <si>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</si>
  <si>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</si>
  <si>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</si>
  <si>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</si>
  <si>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</si>
  <si>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</si>
  <si>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</si>
  <si>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</si>
  <si>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</si>
  <si>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</si>
  <si>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</si>
  <si>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</si>
  <si>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</si>
  <si>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</si>
  <si>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</si>
  <si>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</si>
  <si>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</si>
  <si>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</si>
  <si>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</si>
  <si>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</si>
  <si>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</si>
  <si>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</si>
  <si>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</si>
  <si>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</si>
  <si>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</si>
  <si>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</si>
  <si>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</si>
  <si>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</si>
  <si>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</si>
  <si>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</si>
  <si>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</si>
  <si>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</si>
  <si>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</si>
  <si>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</si>
  <si>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</si>
  <si>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</si>
  <si>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</si>
  <si>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</si>
  <si>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</si>
  <si>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</si>
  <si>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</si>
  <si>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</si>
  <si>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</si>
  <si>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</si>
  <si>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</si>
  <si>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</si>
  <si>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</si>
  <si>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</si>
  <si>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</si>
  <si>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</si>
  <si>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</si>
  <si>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</si>
  <si>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</si>
  <si>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</si>
  <si>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</si>
  <si>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</si>
  <si>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</si>
  <si>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遠別町</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</si>
  <si>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</si>
  <si>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</si>
  <si>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</si>
  <si>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</si>
  <si>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</si>
  <si>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</si>
  <si>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</si>
  <si>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</si>
  <si>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</si>
  <si>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</si>
  <si>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</si>
  <si>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平成１３年より合併浄化槽の設置、維持管理費を町費で行っているが、今後、高齢化に伴う浄化槽の廃止や休止に対する対策が必要と考えている。</t>
    <rPh sb="1" eb="3">
      <t>ヘイセイ</t>
    </rPh>
    <rPh sb="5" eb="6">
      <t>ネン</t>
    </rPh>
    <rPh sb="8" eb="10">
      <t>ガッペイ</t>
    </rPh>
    <rPh sb="10" eb="13">
      <t>ジョウカソウ</t>
    </rPh>
    <rPh sb="14" eb="16">
      <t>セッチ</t>
    </rPh>
    <rPh sb="17" eb="19">
      <t>イジ</t>
    </rPh>
    <rPh sb="19" eb="22">
      <t>カンリヒ</t>
    </rPh>
    <rPh sb="23" eb="25">
      <t>チョウヒ</t>
    </rPh>
    <rPh sb="26" eb="27">
      <t>オコナ</t>
    </rPh>
    <rPh sb="33" eb="35">
      <t>コンゴ</t>
    </rPh>
    <rPh sb="36" eb="39">
      <t>コウレイカ</t>
    </rPh>
    <rPh sb="40" eb="41">
      <t>トモナ</t>
    </rPh>
    <rPh sb="42" eb="45">
      <t>ジョウカソウ</t>
    </rPh>
    <rPh sb="46" eb="48">
      <t>ハイシ</t>
    </rPh>
    <rPh sb="49" eb="51">
      <t>キュウシ</t>
    </rPh>
    <rPh sb="52" eb="53">
      <t>タイ</t>
    </rPh>
    <rPh sb="55" eb="57">
      <t>タイサク</t>
    </rPh>
    <rPh sb="58" eb="60">
      <t>ヒツヨウ</t>
    </rPh>
    <rPh sb="61" eb="62">
      <t>カンガ</t>
    </rPh>
    <phoneticPr fontId="7"/>
  </si>
  <si>
    <t>　下水道使用料と同様に料金見直しが必要である。近隣町村等の動向も踏まえながら、適時検討する必要がある。
　また、起債償還金は減少していくため、経営状況は改善していくと考えているが、浄化槽維持コストが高いため、維持管理費の削減が必要である。
　今後も浄化槽設置を推進し、水洗化率の向上を図る。</t>
    <rPh sb="1" eb="4">
      <t>ゲスイドウ</t>
    </rPh>
    <rPh sb="4" eb="6">
      <t>シヨウ</t>
    </rPh>
    <rPh sb="6" eb="7">
      <t>リョウ</t>
    </rPh>
    <rPh sb="8" eb="10">
      <t>ドウヨウ</t>
    </rPh>
    <rPh sb="11" eb="13">
      <t>リョウキン</t>
    </rPh>
    <rPh sb="13" eb="15">
      <t>ミナオ</t>
    </rPh>
    <rPh sb="17" eb="19">
      <t>ヒツヨウ</t>
    </rPh>
    <rPh sb="23" eb="25">
      <t>キンリン</t>
    </rPh>
    <rPh sb="25" eb="27">
      <t>チョウソン</t>
    </rPh>
    <rPh sb="27" eb="28">
      <t>トウ</t>
    </rPh>
    <rPh sb="29" eb="31">
      <t>ドウコウ</t>
    </rPh>
    <rPh sb="32" eb="33">
      <t>フ</t>
    </rPh>
    <rPh sb="39" eb="41">
      <t>テキジ</t>
    </rPh>
    <rPh sb="41" eb="43">
      <t>ケントウ</t>
    </rPh>
    <rPh sb="45" eb="47">
      <t>ヒツヨウ</t>
    </rPh>
    <rPh sb="56" eb="58">
      <t>キサイ</t>
    </rPh>
    <rPh sb="58" eb="60">
      <t>ショウカン</t>
    </rPh>
    <rPh sb="60" eb="61">
      <t>キン</t>
    </rPh>
    <rPh sb="62" eb="64">
      <t>ゲンショウ</t>
    </rPh>
    <rPh sb="71" eb="73">
      <t>ケイエイ</t>
    </rPh>
    <rPh sb="73" eb="75">
      <t>ジョウキョウ</t>
    </rPh>
    <rPh sb="76" eb="78">
      <t>カイゼン</t>
    </rPh>
    <rPh sb="83" eb="84">
      <t>カンガ</t>
    </rPh>
    <rPh sb="90" eb="93">
      <t>ジョウカソウ</t>
    </rPh>
    <rPh sb="93" eb="95">
      <t>イジ</t>
    </rPh>
    <rPh sb="99" eb="100">
      <t>タカ</t>
    </rPh>
    <rPh sb="104" eb="106">
      <t>イジ</t>
    </rPh>
    <rPh sb="106" eb="109">
      <t>カンリヒ</t>
    </rPh>
    <rPh sb="110" eb="112">
      <t>サクゲン</t>
    </rPh>
    <rPh sb="113" eb="115">
      <t>ヒツヨウ</t>
    </rPh>
    <rPh sb="121" eb="123">
      <t>コンゴ</t>
    </rPh>
    <rPh sb="124" eb="127">
      <t>ジョウカソウ</t>
    </rPh>
    <rPh sb="127" eb="129">
      <t>セッチ</t>
    </rPh>
    <rPh sb="130" eb="132">
      <t>スイシン</t>
    </rPh>
    <rPh sb="134" eb="137">
      <t>スイセンカ</t>
    </rPh>
    <rPh sb="137" eb="138">
      <t>リツ</t>
    </rPh>
    <rPh sb="139" eb="141">
      <t>コウジョウ</t>
    </rPh>
    <rPh sb="142" eb="143">
      <t>ハカ</t>
    </rPh>
    <phoneticPr fontId="7"/>
  </si>
  <si>
    <t>　下水道使用料と同額の料金体系となっているため、一般会計繰入金で不足分を補填している。
　生活環境等の向上には浄化槽設置は欠かせないと考えており、住民の関心も高い。
　しかし、水洗化率は年々増加しているものの維持管理費が高く収益性が伸びない状況である。</t>
    <rPh sb="1" eb="4">
      <t>ゲスイドウ</t>
    </rPh>
    <rPh sb="4" eb="6">
      <t>シヨウ</t>
    </rPh>
    <rPh sb="6" eb="7">
      <t>リョウ</t>
    </rPh>
    <rPh sb="8" eb="10">
      <t>ドウガク</t>
    </rPh>
    <rPh sb="11" eb="13">
      <t>リョウキン</t>
    </rPh>
    <rPh sb="13" eb="15">
      <t>タイケイ</t>
    </rPh>
    <rPh sb="24" eb="26">
      <t>イッパン</t>
    </rPh>
    <rPh sb="26" eb="28">
      <t>カイケイ</t>
    </rPh>
    <rPh sb="28" eb="31">
      <t>クリイレキン</t>
    </rPh>
    <rPh sb="32" eb="35">
      <t>フソクブン</t>
    </rPh>
    <rPh sb="36" eb="38">
      <t>ホテン</t>
    </rPh>
    <rPh sb="45" eb="47">
      <t>セイカツ</t>
    </rPh>
    <rPh sb="47" eb="49">
      <t>カンキョウ</t>
    </rPh>
    <rPh sb="49" eb="50">
      <t>トウ</t>
    </rPh>
    <rPh sb="51" eb="53">
      <t>コウジョウ</t>
    </rPh>
    <rPh sb="55" eb="58">
      <t>ジョウカソウ</t>
    </rPh>
    <rPh sb="58" eb="60">
      <t>セッチ</t>
    </rPh>
    <rPh sb="61" eb="62">
      <t>カ</t>
    </rPh>
    <rPh sb="67" eb="68">
      <t>カンガ</t>
    </rPh>
    <rPh sb="73" eb="75">
      <t>ジュウミン</t>
    </rPh>
    <rPh sb="76" eb="78">
      <t>カンシン</t>
    </rPh>
    <rPh sb="79" eb="80">
      <t>タカ</t>
    </rPh>
    <rPh sb="88" eb="91">
      <t>スイセンカ</t>
    </rPh>
    <rPh sb="91" eb="92">
      <t>リツ</t>
    </rPh>
    <rPh sb="93" eb="95">
      <t>ネンネン</t>
    </rPh>
    <rPh sb="95" eb="97">
      <t>ゾウカ</t>
    </rPh>
    <rPh sb="104" eb="106">
      <t>イジ</t>
    </rPh>
    <rPh sb="106" eb="109">
      <t>カンリヒ</t>
    </rPh>
    <rPh sb="110" eb="111">
      <t>タカ</t>
    </rPh>
    <rPh sb="112" eb="115">
      <t>シュウエキセイ</t>
    </rPh>
    <rPh sb="116" eb="117">
      <t>ノ</t>
    </rPh>
    <rPh sb="120" eb="122">
      <t>ジョウキョウ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</si>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</sst>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204488"/>
        <c:axId val="181161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3204488"/>
        <c:axId val="181161240"/>
      </c:lineChart>
      <c:dateAx>
        <c:axId val="103204488"/>
        <c:scaling>
          <c:orientation val="minMax"/>
        </c:scaling>
        <c:delete val="1"/>
        <c:axPos val="b"/>
        <c:numFmt formatCode="ge" sourceLinked="1"/>
        <c:majorTickMark val="none"/>
        <c:minorTickMark val="none"/>
        <c:tickLblPos val="none"/>
        <c:crossAx val="181161240"/>
        <c:crosses val="autoZero"/>
        <c:auto val="1"/>
        <c:lblOffset val="100"/>
        <c:baseTimeUnit val="years"/>
      </c:dateAx>
      <c:valAx>
        <c:axId val="18116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0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50.43</c:v>
                </c:pt>
                <c:pt idx="1">
                  <c:v>45.08</c:v>
                </c:pt>
                <c:pt idx="2">
                  <c:v>46.34</c:v>
                </c:pt>
                <c:pt idx="3">
                  <c:v>45.6</c:v>
                </c:pt>
                <c:pt idx="4">
                  <c:v>44.88</c:v>
                </c:pt>
              </c:numCache>
            </c:numRef>
          </c:val>
        </c:ser>
        <c:dLbls>
          <c:showLegendKey val="0"/>
          <c:showVal val="0"/>
          <c:showCatName val="0"/>
          <c:showSerName val="0"/>
          <c:showPercent val="0"/>
          <c:showBubbleSize val="0"/>
        </c:dLbls>
        <c:gapWidth val="150"/>
        <c:axId val="182430008"/>
        <c:axId val="18243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58.82</c:v>
                </c:pt>
                <c:pt idx="2">
                  <c:v>51.54</c:v>
                </c:pt>
                <c:pt idx="3">
                  <c:v>44.84</c:v>
                </c:pt>
                <c:pt idx="4">
                  <c:v>132.99</c:v>
                </c:pt>
              </c:numCache>
            </c:numRef>
          </c:val>
          <c:smooth val="0"/>
        </c:ser>
        <c:dLbls>
          <c:showLegendKey val="0"/>
          <c:showVal val="0"/>
          <c:showCatName val="0"/>
          <c:showSerName val="0"/>
          <c:showPercent val="0"/>
          <c:showBubbleSize val="0"/>
        </c:dLbls>
        <c:marker val="1"/>
        <c:smooth val="0"/>
        <c:axId val="182430008"/>
        <c:axId val="182430400"/>
      </c:lineChart>
      <c:dateAx>
        <c:axId val="182430008"/>
        <c:scaling>
          <c:orientation val="minMax"/>
        </c:scaling>
        <c:delete val="1"/>
        <c:axPos val="b"/>
        <c:numFmt formatCode="ge" sourceLinked="1"/>
        <c:majorTickMark val="none"/>
        <c:minorTickMark val="none"/>
        <c:tickLblPos val="none"/>
        <c:crossAx val="182430400"/>
        <c:crosses val="autoZero"/>
        <c:auto val="1"/>
        <c:lblOffset val="100"/>
        <c:baseTimeUnit val="years"/>
      </c:dateAx>
      <c:valAx>
        <c:axId val="1824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3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48.66</c:v>
                </c:pt>
                <c:pt idx="1">
                  <c:v>50.68</c:v>
                </c:pt>
                <c:pt idx="2">
                  <c:v>52.67</c:v>
                </c:pt>
                <c:pt idx="3">
                  <c:v>49.17</c:v>
                </c:pt>
                <c:pt idx="4">
                  <c:v>52.6</c:v>
                </c:pt>
              </c:numCache>
            </c:numRef>
          </c:val>
        </c:ser>
        <c:dLbls>
          <c:showLegendKey val="0"/>
          <c:showVal val="0"/>
          <c:showCatName val="0"/>
          <c:showSerName val="0"/>
          <c:showPercent val="0"/>
          <c:showBubbleSize val="0"/>
        </c:dLbls>
        <c:gapWidth val="150"/>
        <c:axId val="182431576"/>
        <c:axId val="18243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71.760000000000005</c:v>
                </c:pt>
                <c:pt idx="2">
                  <c:v>71.599999999999994</c:v>
                </c:pt>
                <c:pt idx="3">
                  <c:v>67.86</c:v>
                </c:pt>
                <c:pt idx="4">
                  <c:v>82.94</c:v>
                </c:pt>
              </c:numCache>
            </c:numRef>
          </c:val>
          <c:smooth val="0"/>
        </c:ser>
        <c:dLbls>
          <c:showLegendKey val="0"/>
          <c:showVal val="0"/>
          <c:showCatName val="0"/>
          <c:showSerName val="0"/>
          <c:showPercent val="0"/>
          <c:showBubbleSize val="0"/>
        </c:dLbls>
        <c:marker val="1"/>
        <c:smooth val="0"/>
        <c:axId val="182431576"/>
        <c:axId val="182431968"/>
      </c:lineChart>
      <c:dateAx>
        <c:axId val="182431576"/>
        <c:scaling>
          <c:orientation val="minMax"/>
        </c:scaling>
        <c:delete val="1"/>
        <c:axPos val="b"/>
        <c:numFmt formatCode="ge" sourceLinked="1"/>
        <c:majorTickMark val="none"/>
        <c:minorTickMark val="none"/>
        <c:tickLblPos val="none"/>
        <c:crossAx val="182431968"/>
        <c:crosses val="autoZero"/>
        <c:auto val="1"/>
        <c:lblOffset val="100"/>
        <c:baseTimeUnit val="years"/>
      </c:dateAx>
      <c:valAx>
        <c:axId val="18243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3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63.39</c:v>
                </c:pt>
                <c:pt idx="1">
                  <c:v>63.51</c:v>
                </c:pt>
                <c:pt idx="2">
                  <c:v>68.06</c:v>
                </c:pt>
                <c:pt idx="3">
                  <c:v>67.39</c:v>
                </c:pt>
                <c:pt idx="4">
                  <c:v>67.22</c:v>
                </c:pt>
              </c:numCache>
            </c:numRef>
          </c:val>
        </c:ser>
        <c:dLbls>
          <c:showLegendKey val="0"/>
          <c:showVal val="0"/>
          <c:showCatName val="0"/>
          <c:showSerName val="0"/>
          <c:showPercent val="0"/>
          <c:showBubbleSize val="0"/>
        </c:dLbls>
        <c:gapWidth val="150"/>
        <c:axId val="182174152"/>
        <c:axId val="18246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174152"/>
        <c:axId val="182463648"/>
      </c:lineChart>
      <c:dateAx>
        <c:axId val="182174152"/>
        <c:scaling>
          <c:orientation val="minMax"/>
        </c:scaling>
        <c:delete val="1"/>
        <c:axPos val="b"/>
        <c:numFmt formatCode="ge" sourceLinked="1"/>
        <c:majorTickMark val="none"/>
        <c:minorTickMark val="none"/>
        <c:tickLblPos val="none"/>
        <c:crossAx val="182463648"/>
        <c:crosses val="autoZero"/>
        <c:auto val="1"/>
        <c:lblOffset val="100"/>
        <c:baseTimeUnit val="years"/>
      </c:dateAx>
      <c:valAx>
        <c:axId val="1824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7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172496"/>
        <c:axId val="18254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172496"/>
        <c:axId val="182545776"/>
      </c:lineChart>
      <c:dateAx>
        <c:axId val="182172496"/>
        <c:scaling>
          <c:orientation val="minMax"/>
        </c:scaling>
        <c:delete val="1"/>
        <c:axPos val="b"/>
        <c:numFmt formatCode="ge" sourceLinked="1"/>
        <c:majorTickMark val="none"/>
        <c:minorTickMark val="none"/>
        <c:tickLblPos val="none"/>
        <c:crossAx val="182545776"/>
        <c:crosses val="autoZero"/>
        <c:auto val="1"/>
        <c:lblOffset val="100"/>
        <c:baseTimeUnit val="years"/>
      </c:dateAx>
      <c:valAx>
        <c:axId val="18254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7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596992"/>
        <c:axId val="18260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596992"/>
        <c:axId val="182601472"/>
      </c:lineChart>
      <c:dateAx>
        <c:axId val="182596992"/>
        <c:scaling>
          <c:orientation val="minMax"/>
        </c:scaling>
        <c:delete val="1"/>
        <c:axPos val="b"/>
        <c:numFmt formatCode="ge" sourceLinked="1"/>
        <c:majorTickMark val="none"/>
        <c:minorTickMark val="none"/>
        <c:tickLblPos val="none"/>
        <c:crossAx val="182601472"/>
        <c:crosses val="autoZero"/>
        <c:auto val="1"/>
        <c:lblOffset val="100"/>
        <c:baseTimeUnit val="years"/>
      </c:dateAx>
      <c:valAx>
        <c:axId val="18260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269536"/>
        <c:axId val="18126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269536"/>
        <c:axId val="181269928"/>
      </c:lineChart>
      <c:dateAx>
        <c:axId val="181269536"/>
        <c:scaling>
          <c:orientation val="minMax"/>
        </c:scaling>
        <c:delete val="1"/>
        <c:axPos val="b"/>
        <c:numFmt formatCode="ge" sourceLinked="1"/>
        <c:majorTickMark val="none"/>
        <c:minorTickMark val="none"/>
        <c:tickLblPos val="none"/>
        <c:crossAx val="181269928"/>
        <c:crosses val="autoZero"/>
        <c:auto val="1"/>
        <c:lblOffset val="100"/>
        <c:baseTimeUnit val="years"/>
      </c:dateAx>
      <c:valAx>
        <c:axId val="18126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238392"/>
        <c:axId val="181237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238392"/>
        <c:axId val="181237608"/>
      </c:lineChart>
      <c:dateAx>
        <c:axId val="181238392"/>
        <c:scaling>
          <c:orientation val="minMax"/>
        </c:scaling>
        <c:delete val="1"/>
        <c:axPos val="b"/>
        <c:numFmt formatCode="ge" sourceLinked="1"/>
        <c:majorTickMark val="none"/>
        <c:minorTickMark val="none"/>
        <c:tickLblPos val="none"/>
        <c:crossAx val="181237608"/>
        <c:crosses val="autoZero"/>
        <c:auto val="1"/>
        <c:lblOffset val="100"/>
        <c:baseTimeUnit val="years"/>
      </c:dateAx>
      <c:valAx>
        <c:axId val="18123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3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1186.19</c:v>
                </c:pt>
                <c:pt idx="1">
                  <c:v>1126.18</c:v>
                </c:pt>
                <c:pt idx="2">
                  <c:v>1044.47</c:v>
                </c:pt>
                <c:pt idx="3">
                  <c:v>964.39</c:v>
                </c:pt>
                <c:pt idx="4">
                  <c:v>862.24</c:v>
                </c:pt>
              </c:numCache>
            </c:numRef>
          </c:val>
        </c:ser>
        <c:dLbls>
          <c:showLegendKey val="0"/>
          <c:showVal val="0"/>
          <c:showCatName val="0"/>
          <c:showSerName val="0"/>
          <c:showPercent val="0"/>
          <c:showBubbleSize val="0"/>
        </c:dLbls>
        <c:gapWidth val="150"/>
        <c:axId val="182270360"/>
        <c:axId val="18227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803.29</c:v>
                </c:pt>
                <c:pt idx="2">
                  <c:v>760.12</c:v>
                </c:pt>
                <c:pt idx="3">
                  <c:v>492.59</c:v>
                </c:pt>
                <c:pt idx="4">
                  <c:v>566.35</c:v>
                </c:pt>
              </c:numCache>
            </c:numRef>
          </c:val>
          <c:smooth val="0"/>
        </c:ser>
        <c:dLbls>
          <c:showLegendKey val="0"/>
          <c:showVal val="0"/>
          <c:showCatName val="0"/>
          <c:showSerName val="0"/>
          <c:showPercent val="0"/>
          <c:showBubbleSize val="0"/>
        </c:dLbls>
        <c:marker val="1"/>
        <c:smooth val="0"/>
        <c:axId val="182270360"/>
        <c:axId val="182270752"/>
      </c:lineChart>
      <c:dateAx>
        <c:axId val="182270360"/>
        <c:scaling>
          <c:orientation val="minMax"/>
        </c:scaling>
        <c:delete val="1"/>
        <c:axPos val="b"/>
        <c:numFmt formatCode="ge" sourceLinked="1"/>
        <c:majorTickMark val="none"/>
        <c:minorTickMark val="none"/>
        <c:tickLblPos val="none"/>
        <c:crossAx val="182270752"/>
        <c:crosses val="autoZero"/>
        <c:auto val="1"/>
        <c:lblOffset val="100"/>
        <c:baseTimeUnit val="years"/>
      </c:dateAx>
      <c:valAx>
        <c:axId val="1822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7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34.99</c:v>
                </c:pt>
                <c:pt idx="1">
                  <c:v>32.74</c:v>
                </c:pt>
                <c:pt idx="2">
                  <c:v>33.32</c:v>
                </c:pt>
                <c:pt idx="3">
                  <c:v>32.74</c:v>
                </c:pt>
                <c:pt idx="4">
                  <c:v>32.89</c:v>
                </c:pt>
              </c:numCache>
            </c:numRef>
          </c:val>
        </c:ser>
        <c:dLbls>
          <c:showLegendKey val="0"/>
          <c:showVal val="0"/>
          <c:showCatName val="0"/>
          <c:showSerName val="0"/>
          <c:showPercent val="0"/>
          <c:showBubbleSize val="0"/>
        </c:dLbls>
        <c:gapWidth val="150"/>
        <c:axId val="182271928"/>
        <c:axId val="18227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56.63</c:v>
                </c:pt>
                <c:pt idx="2">
                  <c:v>50.17</c:v>
                </c:pt>
                <c:pt idx="3">
                  <c:v>46.53</c:v>
                </c:pt>
                <c:pt idx="4">
                  <c:v>52.27</c:v>
                </c:pt>
              </c:numCache>
            </c:numRef>
          </c:val>
          <c:smooth val="0"/>
        </c:ser>
        <c:dLbls>
          <c:showLegendKey val="0"/>
          <c:showVal val="0"/>
          <c:showCatName val="0"/>
          <c:showSerName val="0"/>
          <c:showPercent val="0"/>
          <c:showBubbleSize val="0"/>
        </c:dLbls>
        <c:marker val="1"/>
        <c:smooth val="0"/>
        <c:axId val="182271928"/>
        <c:axId val="182272320"/>
      </c:lineChart>
      <c:dateAx>
        <c:axId val="182271928"/>
        <c:scaling>
          <c:orientation val="minMax"/>
        </c:scaling>
        <c:delete val="1"/>
        <c:axPos val="b"/>
        <c:numFmt formatCode="ge" sourceLinked="1"/>
        <c:majorTickMark val="none"/>
        <c:minorTickMark val="none"/>
        <c:tickLblPos val="none"/>
        <c:crossAx val="182272320"/>
        <c:crosses val="autoZero"/>
        <c:auto val="1"/>
        <c:lblOffset val="100"/>
        <c:baseTimeUnit val="years"/>
      </c:dateAx>
      <c:valAx>
        <c:axId val="18227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7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508.66</c:v>
                </c:pt>
                <c:pt idx="1">
                  <c:v>543.64</c:v>
                </c:pt>
                <c:pt idx="2">
                  <c:v>534.09</c:v>
                </c:pt>
                <c:pt idx="3">
                  <c:v>543.55999999999995</c:v>
                </c:pt>
                <c:pt idx="4">
                  <c:v>541.11</c:v>
                </c:pt>
              </c:numCache>
            </c:numRef>
          </c:val>
        </c:ser>
        <c:dLbls>
          <c:showLegendKey val="0"/>
          <c:showVal val="0"/>
          <c:showCatName val="0"/>
          <c:showSerName val="0"/>
          <c:showPercent val="0"/>
          <c:showBubbleSize val="0"/>
        </c:dLbls>
        <c:gapWidth val="150"/>
        <c:axId val="182273496"/>
        <c:axId val="18227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272.66000000000003</c:v>
                </c:pt>
                <c:pt idx="2">
                  <c:v>329.08</c:v>
                </c:pt>
                <c:pt idx="3">
                  <c:v>373.71</c:v>
                </c:pt>
                <c:pt idx="4">
                  <c:v>291.01</c:v>
                </c:pt>
              </c:numCache>
            </c:numRef>
          </c:val>
          <c:smooth val="0"/>
        </c:ser>
        <c:dLbls>
          <c:showLegendKey val="0"/>
          <c:showVal val="0"/>
          <c:showCatName val="0"/>
          <c:showSerName val="0"/>
          <c:showPercent val="0"/>
          <c:showBubbleSize val="0"/>
        </c:dLbls>
        <c:marker val="1"/>
        <c:smooth val="0"/>
        <c:axId val="182273496"/>
        <c:axId val="182273888"/>
      </c:lineChart>
      <c:dateAx>
        <c:axId val="182273496"/>
        <c:scaling>
          <c:orientation val="minMax"/>
        </c:scaling>
        <c:delete val="1"/>
        <c:axPos val="b"/>
        <c:numFmt formatCode="ge" sourceLinked="1"/>
        <c:majorTickMark val="none"/>
        <c:minorTickMark val="none"/>
        <c:tickLblPos val="none"/>
        <c:crossAx val="182273888"/>
        <c:crosses val="autoZero"/>
        <c:auto val="1"/>
        <c:lblOffset val="100"/>
        <c:baseTimeUnit val="years"/>
      </c:dateAx>
      <c:valAx>
        <c:axId val="18227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7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E1" zoomScale="80" zoomScaleNormal="8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北海道　遠別町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
        <v>124</v>
      </c>
      <c r="AE8" s="49"/>
      <c r="AF8" s="49"/>
      <c r="AG8" s="49"/>
      <c r="AH8" s="49"/>
      <c r="AI8" s="49"/>
      <c r="AJ8" s="49"/>
      <c r="AK8" s="4"/>
      <c r="AL8" s="50">
        <f>データ!S6</f>
        <v>2781</v>
      </c>
      <c r="AM8" s="50"/>
      <c r="AN8" s="50"/>
      <c r="AO8" s="50"/>
      <c r="AP8" s="50"/>
      <c r="AQ8" s="50"/>
      <c r="AR8" s="50"/>
      <c r="AS8" s="50"/>
      <c r="AT8" s="45">
        <f>データ!T6</f>
        <v>590.79999999999995</v>
      </c>
      <c r="AU8" s="45"/>
      <c r="AV8" s="45"/>
      <c r="AW8" s="45"/>
      <c r="AX8" s="45"/>
      <c r="AY8" s="45"/>
      <c r="AZ8" s="45"/>
      <c r="BA8" s="45"/>
      <c r="BB8" s="45">
        <f>データ!U6</f>
        <v>4.71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18.75</v>
      </c>
      <c r="Q10" s="45"/>
      <c r="R10" s="45"/>
      <c r="S10" s="45"/>
      <c r="T10" s="45"/>
      <c r="U10" s="45"/>
      <c r="V10" s="45"/>
      <c r="W10" s="45">
        <f>データ!Q6</f>
        <v>100</v>
      </c>
      <c r="X10" s="45"/>
      <c r="Y10" s="45"/>
      <c r="Z10" s="45"/>
      <c r="AA10" s="45"/>
      <c r="AB10" s="45"/>
      <c r="AC10" s="45"/>
      <c r="AD10" s="50">
        <f>データ!R6</f>
        <v>3560</v>
      </c>
      <c r="AE10" s="50"/>
      <c r="AF10" s="50"/>
      <c r="AG10" s="50"/>
      <c r="AH10" s="50"/>
      <c r="AI10" s="50"/>
      <c r="AJ10" s="50"/>
      <c r="AK10" s="2"/>
      <c r="AL10" s="50">
        <f>データ!V6</f>
        <v>519</v>
      </c>
      <c r="AM10" s="50"/>
      <c r="AN10" s="50"/>
      <c r="AO10" s="50"/>
      <c r="AP10" s="50"/>
      <c r="AQ10" s="50"/>
      <c r="AR10" s="50"/>
      <c r="AS10" s="50"/>
      <c r="AT10" s="45">
        <f>データ!W6</f>
        <v>589.86</v>
      </c>
      <c r="AU10" s="45"/>
      <c r="AV10" s="45"/>
      <c r="AW10" s="45"/>
      <c r="AX10" s="45"/>
      <c r="AY10" s="45"/>
      <c r="AZ10" s="45"/>
      <c r="BA10" s="45"/>
      <c r="BB10" s="45">
        <f>データ!X6</f>
        <v>0.88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14869</v>
      </c>
      <c r="D6" s="33">
        <f t="shared" si="3"/>
        <v>47</v>
      </c>
      <c r="E6" s="33">
        <f t="shared" si="3"/>
        <v>18</v>
      </c>
      <c r="F6" s="33">
        <f t="shared" si="3"/>
        <v>1</v>
      </c>
      <c r="G6" s="33">
        <f t="shared" si="3"/>
        <v>0</v>
      </c>
      <c r="H6" s="33" t="str">
        <f t="shared" si="3"/>
        <v>北海道　遠別町</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18.75</v>
      </c>
      <c r="Q6" s="34">
        <f t="shared" si="3"/>
        <v>100</v>
      </c>
      <c r="R6" s="34">
        <f t="shared" si="3"/>
        <v>3560</v>
      </c>
      <c r="S6" s="34">
        <f t="shared" si="3"/>
        <v>2781</v>
      </c>
      <c r="T6" s="34">
        <f t="shared" si="3"/>
        <v>590.79999999999995</v>
      </c>
      <c r="U6" s="34">
        <f t="shared" si="3"/>
        <v>4.71</v>
      </c>
      <c r="V6" s="34">
        <f t="shared" si="3"/>
        <v>519</v>
      </c>
      <c r="W6" s="34">
        <f t="shared" si="3"/>
        <v>589.86</v>
      </c>
      <c r="X6" s="34">
        <f t="shared" si="3"/>
        <v>0.88</v>
      </c>
      <c r="Y6" s="35">
        <f>IF(Y7="",NA(),Y7)</f>
        <v>63.39</v>
      </c>
      <c r="Z6" s="35">
        <f t="shared" ref="Z6:AH6" si="4">IF(Z7="",NA(),Z7)</f>
        <v>63.51</v>
      </c>
      <c r="AA6" s="35">
        <f t="shared" si="4"/>
        <v>68.06</v>
      </c>
      <c r="AB6" s="35">
        <f t="shared" si="4"/>
        <v>67.39</v>
      </c>
      <c r="AC6" s="35">
        <f t="shared" si="4"/>
        <v>67.22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1186.19</v>
      </c>
      <c r="BG6" s="35">
        <f t="shared" ref="BG6:BO6" si="7">IF(BG7="",NA(),BG7)</f>
        <v>1126.18</v>
      </c>
      <c r="BH6" s="35">
        <f t="shared" si="7"/>
        <v>1044.47</v>
      </c>
      <c r="BI6" s="35">
        <f t="shared" si="7"/>
        <v>964.39</v>
      </c>
      <c r="BJ6" s="35">
        <f t="shared" si="7"/>
        <v>862.24</v>
      </c>
      <c r="BK6" s="35">
        <f t="shared" si="7"/>
        <v>862.78</v>
      </c>
      <c r="BL6" s="35">
        <f t="shared" si="7"/>
        <v>803.29</v>
      </c>
      <c r="BM6" s="35">
        <f t="shared" si="7"/>
        <v>760.12</v>
      </c>
      <c r="BN6" s="35">
        <f t="shared" si="7"/>
        <v>492.59</v>
      </c>
      <c r="BO6" s="35">
        <f t="shared" si="7"/>
        <v>566.35</v>
      </c>
      <c r="BP6" s="34" t="str">
        <f>IF(BP7="","",IF(BP7="-","【-】","【"&amp;SUBSTITUTE(TEXT(BP7,"#,##0.00"),"-","△")&amp;"】"))</f>
        <v>【559.52】</v>
      </c>
      <c r="BQ6" s="35">
        <f>IF(BQ7="",NA(),BQ7)</f>
        <v>34.99</v>
      </c>
      <c r="BR6" s="35">
        <f t="shared" ref="BR6:BZ6" si="8">IF(BR7="",NA(),BR7)</f>
        <v>32.74</v>
      </c>
      <c r="BS6" s="35">
        <f t="shared" si="8"/>
        <v>33.32</v>
      </c>
      <c r="BT6" s="35">
        <f t="shared" si="8"/>
        <v>32.74</v>
      </c>
      <c r="BU6" s="35">
        <f t="shared" si="8"/>
        <v>32.89</v>
      </c>
      <c r="BV6" s="35">
        <f t="shared" si="8"/>
        <v>54.55</v>
      </c>
      <c r="BW6" s="35">
        <f t="shared" si="8"/>
        <v>56.63</v>
      </c>
      <c r="BX6" s="35">
        <f t="shared" si="8"/>
        <v>50.17</v>
      </c>
      <c r="BY6" s="35">
        <f t="shared" si="8"/>
        <v>46.53</v>
      </c>
      <c r="BZ6" s="35">
        <f t="shared" si="8"/>
        <v>52.27</v>
      </c>
      <c r="CA6" s="34" t="str">
        <f>IF(CA7="","",IF(CA7="-","【-】","【"&amp;SUBSTITUTE(TEXT(CA7,"#,##0.00"),"-","△")&amp;"】"))</f>
        <v>【52.20】</v>
      </c>
      <c r="CB6" s="35">
        <f>IF(CB7="",NA(),CB7)</f>
        <v>508.66</v>
      </c>
      <c r="CC6" s="35">
        <f t="shared" ref="CC6:CK6" si="9">IF(CC7="",NA(),CC7)</f>
        <v>543.64</v>
      </c>
      <c r="CD6" s="35">
        <f t="shared" si="9"/>
        <v>534.09</v>
      </c>
      <c r="CE6" s="35">
        <f t="shared" si="9"/>
        <v>543.55999999999995</v>
      </c>
      <c r="CF6" s="35">
        <f t="shared" si="9"/>
        <v>541.11</v>
      </c>
      <c r="CG6" s="35">
        <f t="shared" si="9"/>
        <v>275.64999999999998</v>
      </c>
      <c r="CH6" s="35">
        <f t="shared" si="9"/>
        <v>272.66000000000003</v>
      </c>
      <c r="CI6" s="35">
        <f t="shared" si="9"/>
        <v>329.08</v>
      </c>
      <c r="CJ6" s="35">
        <f t="shared" si="9"/>
        <v>373.71</v>
      </c>
      <c r="CK6" s="35">
        <f t="shared" si="9"/>
        <v>291.01</v>
      </c>
      <c r="CL6" s="34" t="str">
        <f>IF(CL7="","",IF(CL7="-","【-】","【"&amp;SUBSTITUTE(TEXT(CL7,"#,##0.00"),"-","△")&amp;"】"))</f>
        <v>【295.20】</v>
      </c>
      <c r="CM6" s="35">
        <f>IF(CM7="",NA(),CM7)</f>
        <v>50.43</v>
      </c>
      <c r="CN6" s="35">
        <f t="shared" ref="CN6:CV6" si="10">IF(CN7="",NA(),CN7)</f>
        <v>45.08</v>
      </c>
      <c r="CO6" s="35">
        <f t="shared" si="10"/>
        <v>46.34</v>
      </c>
      <c r="CP6" s="35">
        <f t="shared" si="10"/>
        <v>45.6</v>
      </c>
      <c r="CQ6" s="35">
        <f t="shared" si="10"/>
        <v>44.88</v>
      </c>
      <c r="CR6" s="35">
        <f t="shared" si="10"/>
        <v>58.58</v>
      </c>
      <c r="CS6" s="35">
        <f t="shared" si="10"/>
        <v>58.82</v>
      </c>
      <c r="CT6" s="35">
        <f t="shared" si="10"/>
        <v>51.54</v>
      </c>
      <c r="CU6" s="35">
        <f t="shared" si="10"/>
        <v>44.84</v>
      </c>
      <c r="CV6" s="35">
        <f t="shared" si="10"/>
        <v>132.99</v>
      </c>
      <c r="CW6" s="34" t="str">
        <f>IF(CW7="","",IF(CW7="-","【-】","【"&amp;SUBSTITUTE(TEXT(CW7,"#,##0.00"),"-","△")&amp;"】"))</f>
        <v>【122.90】</v>
      </c>
      <c r="CX6" s="35">
        <f>IF(CX7="",NA(),CX7)</f>
        <v>48.66</v>
      </c>
      <c r="CY6" s="35">
        <f t="shared" ref="CY6:DG6" si="11">IF(CY7="",NA(),CY7)</f>
        <v>50.68</v>
      </c>
      <c r="CZ6" s="35">
        <f t="shared" si="11"/>
        <v>52.67</v>
      </c>
      <c r="DA6" s="35">
        <f t="shared" si="11"/>
        <v>49.17</v>
      </c>
      <c r="DB6" s="35">
        <f t="shared" si="11"/>
        <v>52.6</v>
      </c>
      <c r="DC6" s="35">
        <f t="shared" si="11"/>
        <v>72.31</v>
      </c>
      <c r="DD6" s="35">
        <f t="shared" si="11"/>
        <v>71.760000000000005</v>
      </c>
      <c r="DE6" s="35">
        <f t="shared" si="11"/>
        <v>71.599999999999994</v>
      </c>
      <c r="DF6" s="35">
        <f t="shared" si="11"/>
        <v>67.86</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14869</v>
      </c>
      <c r="D7" s="37">
        <v>47</v>
      </c>
      <c r="E7" s="37">
        <v>18</v>
      </c>
      <c r="F7" s="37">
        <v>1</v>
      </c>
      <c r="G7" s="37">
        <v>0</v>
      </c>
      <c r="H7" s="37" t="s">
        <v>109</v>
      </c>
      <c r="I7" s="37" t="s">
        <v>110</v>
      </c>
      <c r="J7" s="37" t="s">
        <v>111</v>
      </c>
      <c r="K7" s="37" t="s">
        <v>112</v>
      </c>
      <c r="L7" s="37" t="s">
        <v>113</v>
      </c>
      <c r="M7" s="37"/>
      <c r="N7" s="38" t="s">
        <v>114</v>
      </c>
      <c r="O7" s="38" t="s">
        <v>115</v>
      </c>
      <c r="P7" s="38">
        <v>18.75</v>
      </c>
      <c r="Q7" s="38">
        <v>100</v>
      </c>
      <c r="R7" s="38">
        <v>3560</v>
      </c>
      <c r="S7" s="38">
        <v>2781</v>
      </c>
      <c r="T7" s="38">
        <v>590.79999999999995</v>
      </c>
      <c r="U7" s="38">
        <v>4.71</v>
      </c>
      <c r="V7" s="38">
        <v>519</v>
      </c>
      <c r="W7" s="38">
        <v>589.86</v>
      </c>
      <c r="X7" s="38">
        <v>0.88</v>
      </c>
      <c r="Y7" s="38">
        <v>63.39</v>
      </c>
      <c r="Z7" s="38">
        <v>63.51</v>
      </c>
      <c r="AA7" s="38">
        <v>68.06</v>
      </c>
      <c r="AB7" s="38">
        <v>67.39</v>
      </c>
      <c r="AC7" s="38">
        <v>67.22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1186.19</v>
      </c>
      <c r="BG7" s="38">
        <v>1126.18</v>
      </c>
      <c r="BH7" s="38">
        <v>1044.47</v>
      </c>
      <c r="BI7" s="38">
        <v>964.39</v>
      </c>
      <c r="BJ7" s="38">
        <v>862.24</v>
      </c>
      <c r="BK7" s="38">
        <v>862.78</v>
      </c>
      <c r="BL7" s="38">
        <v>803.29</v>
      </c>
      <c r="BM7" s="38">
        <v>760.12</v>
      </c>
      <c r="BN7" s="38">
        <v>492.59</v>
      </c>
      <c r="BO7" s="38">
        <v>566.35</v>
      </c>
      <c r="BP7" s="38">
        <v>559.52</v>
      </c>
      <c r="BQ7" s="38">
        <v>34.99</v>
      </c>
      <c r="BR7" s="38">
        <v>32.74</v>
      </c>
      <c r="BS7" s="38">
        <v>33.32</v>
      </c>
      <c r="BT7" s="38">
        <v>32.74</v>
      </c>
      <c r="BU7" s="38">
        <v>32.89</v>
      </c>
      <c r="BV7" s="38">
        <v>54.55</v>
      </c>
      <c r="BW7" s="38">
        <v>56.63</v>
      </c>
      <c r="BX7" s="38">
        <v>50.17</v>
      </c>
      <c r="BY7" s="38">
        <v>46.53</v>
      </c>
      <c r="BZ7" s="38">
        <v>52.27</v>
      </c>
      <c r="CA7" s="38">
        <v>52.2</v>
      </c>
      <c r="CB7" s="38">
        <v>508.66</v>
      </c>
      <c r="CC7" s="38">
        <v>543.64</v>
      </c>
      <c r="CD7" s="38">
        <v>534.09</v>
      </c>
      <c r="CE7" s="38">
        <v>543.55999999999995</v>
      </c>
      <c r="CF7" s="38">
        <v>541.11</v>
      </c>
      <c r="CG7" s="38">
        <v>275.64999999999998</v>
      </c>
      <c r="CH7" s="38">
        <v>272.66000000000003</v>
      </c>
      <c r="CI7" s="38">
        <v>329.08</v>
      </c>
      <c r="CJ7" s="38">
        <v>373.71</v>
      </c>
      <c r="CK7" s="38">
        <v>291.01</v>
      </c>
      <c r="CL7" s="38">
        <v>295.2</v>
      </c>
      <c r="CM7" s="38">
        <v>50.43</v>
      </c>
      <c r="CN7" s="38">
        <v>45.08</v>
      </c>
      <c r="CO7" s="38">
        <v>46.34</v>
      </c>
      <c r="CP7" s="38">
        <v>45.6</v>
      </c>
      <c r="CQ7" s="38">
        <v>44.88</v>
      </c>
      <c r="CR7" s="38">
        <v>58.58</v>
      </c>
      <c r="CS7" s="38">
        <v>58.82</v>
      </c>
      <c r="CT7" s="38">
        <v>51.54</v>
      </c>
      <c r="CU7" s="38">
        <v>44.84</v>
      </c>
      <c r="CV7" s="38">
        <v>132.99</v>
      </c>
      <c r="CW7" s="38">
        <v>122.9</v>
      </c>
      <c r="CX7" s="38">
        <v>48.66</v>
      </c>
      <c r="CY7" s="38">
        <v>50.68</v>
      </c>
      <c r="CZ7" s="38">
        <v>52.67</v>
      </c>
      <c r="DA7" s="38">
        <v>49.17</v>
      </c>
      <c r="DB7" s="38">
        <v>52.6</v>
      </c>
      <c r="DC7" s="38">
        <v>72.31</v>
      </c>
      <c r="DD7" s="38">
        <v>71.760000000000005</v>
      </c>
      <c r="DE7" s="38">
        <v>71.599999999999994</v>
      </c>
      <c r="DF7" s="38">
        <v>67.86</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2015suido01</cp:lastModifiedBy>
  <dcterms:created xsi:type="dcterms:W3CDTF">2017-12-25T02:42:42Z</dcterms:created>
  <dcterms:modified xsi:type="dcterms:W3CDTF">2018-02-21T07:42:59Z</dcterms:modified>
  <cp:category/>
</cp:coreProperties>
</file>