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5kikaku02\Desktop\"/>
    </mc:Choice>
  </mc:AlternateContent>
  <workbookProtection workbookPassword="8649" lockStructure="1"/>
  <bookViews>
    <workbookView xWindow="0" yWindow="0" windowWidth="21570" windowHeight="86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AQ8" i="4" s="1"/>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<sst xmlns="http://schemas.openxmlformats.org/spreadsheetml/2006/main" count="218" uniqueCount="108">
  <si>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</si>
  <si>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</si>
  <si>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</si>
  <si>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</si>
  <si>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</si>
  <si>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</si>
  <si>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</si>
  <si>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</si>
  <si>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</si>
  <si>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</si>
  <si>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</si>
  <si>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</si>
  <si>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</si>
  <si>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</si>
  <si>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</si>
  <si>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</si>
  <si>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</si>
  <si>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</si>
  <si>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</si>
  <si>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</si>
  <si>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</si>
  <si>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</si>
  <si>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</si>
  <si>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</si>
  <si>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</si>
  <si>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</si>
  <si>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</si>
  <si>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</si>
  <si>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</si>
  <si>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</si>
  <si>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</si>
  <si>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</si>
  <si>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</si>
  <si>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</si>
  <si>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</si>
  <si>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</si>
  <si>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</si>
  <si>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</si>
  <si>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</si>
  <si>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</si>
  <si>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</si>
  <si>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</si>
  <si>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</si>
  <si>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</si>
  <si>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</si>
  <si>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</si>
  <si>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</si>
  <si>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</si>
  <si>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</si>
  <si>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</si>
  <si>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</si>
  <si>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</si>
  <si>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</si>
  <si>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</si>
  <si>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</si>
  <si>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</si>
  <si>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</si>
  <si>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</si>
  <si>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</si>
  <si>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</si>
  <si>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</si>
  <si>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</si>
  <si>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</si>
  <si>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</si>
  <si>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</si>
  <si>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</si>
  <si>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</si>
  <si>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</si>
  <si>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</si>
  <si>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</si>
  <si>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</si>
  <si>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</si>
  <si>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</si>
  <si>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</si>
  <si>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</si>
  <si>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</si>
  <si>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</si>
  <si>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</si>
  <si>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</si>
  <si>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</si>
  <si>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</si>
  <si>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</si>
  <si>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</si>
  <si>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</si>
  <si>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</si>
  <si>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</si>
  <si>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</si>
  <si>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</si>
  <si>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</si>
  <si>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</si>
  <si>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</si>
  <si>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</si>
  <si>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</si>
  <si>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遠別町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</si>
  <si>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</si>
  <si>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</si>
  <si>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</si>
  <si>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</si>
  <si>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</si>
  <si>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</si>
  <si>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</si>
  <si>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</si>
  <si>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</si>
  <si>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</si>
  <si>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</si>
  <si>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当事業は平成４年から水道施設全般の更新及び統合を進めてきたが、その際、借り入れを行った多額の償還金があり経営悪化の要因となっている。
　また、人口の減少に伴い料金収入の増加は見込めない状況である。
　近年は有収率が７０％前後で推移していることから効率性及び有収率の向上を図る必要がある。</t>
    <rPh sb="1" eb="2">
      <t>トウ</t>
    </rPh>
    <rPh sb="2" eb="4">
      <t>ジギョウ</t>
    </rPh>
    <rPh sb="5" eb="7">
      <t>ヘイセイ</t>
    </rPh>
    <rPh sb="8" eb="9">
      <t>ネン</t>
    </rPh>
    <rPh sb="11" eb="13">
      <t>スイドウ</t>
    </rPh>
    <rPh sb="13" eb="15">
      <t>シセツ</t>
    </rPh>
    <rPh sb="15" eb="17">
      <t>ゼンパン</t>
    </rPh>
    <rPh sb="18" eb="20">
      <t>コウシン</t>
    </rPh>
    <rPh sb="20" eb="21">
      <t>オヨ</t>
    </rPh>
    <rPh sb="22" eb="24">
      <t>トウゴウ</t>
    </rPh>
    <rPh sb="25" eb="26">
      <t>スス</t>
    </rPh>
    <rPh sb="34" eb="35">
      <t>サイ</t>
    </rPh>
    <rPh sb="36" eb="37">
      <t>カ</t>
    </rPh>
    <rPh sb="38" eb="39">
      <t>イ</t>
    </rPh>
    <rPh sb="41" eb="42">
      <t>オコナ</t>
    </rPh>
    <rPh sb="44" eb="46">
      <t>タガク</t>
    </rPh>
    <rPh sb="47" eb="49">
      <t>ショウカン</t>
    </rPh>
    <rPh sb="49" eb="50">
      <t>キン</t>
    </rPh>
    <rPh sb="53" eb="55">
      <t>ケイエイ</t>
    </rPh>
    <rPh sb="55" eb="57">
      <t>アッカ</t>
    </rPh>
    <rPh sb="58" eb="60">
      <t>ヨウイン</t>
    </rPh>
    <rPh sb="72" eb="74">
      <t>ジンコウ</t>
    </rPh>
    <rPh sb="75" eb="77">
      <t>ゲンショウ</t>
    </rPh>
    <rPh sb="78" eb="79">
      <t>トモナ</t>
    </rPh>
    <rPh sb="80" eb="82">
      <t>リョウキン</t>
    </rPh>
    <rPh sb="82" eb="84">
      <t>シュウニュウ</t>
    </rPh>
    <rPh sb="85" eb="87">
      <t>ゾウカ</t>
    </rPh>
    <rPh sb="88" eb="90">
      <t>ミコ</t>
    </rPh>
    <rPh sb="93" eb="95">
      <t>ジョウキョウ</t>
    </rPh>
    <rPh sb="101" eb="103">
      <t>キンネン</t>
    </rPh>
    <rPh sb="104" eb="105">
      <t>ユウ</t>
    </rPh>
    <rPh sb="105" eb="106">
      <t>シュウ</t>
    </rPh>
    <rPh sb="106" eb="107">
      <t>リツ</t>
    </rPh>
    <rPh sb="111" eb="113">
      <t>ゼンゴ</t>
    </rPh>
    <rPh sb="114" eb="116">
      <t>スイイ</t>
    </rPh>
    <rPh sb="124" eb="127">
      <t>コウリツセイ</t>
    </rPh>
    <rPh sb="127" eb="128">
      <t>オヨ</t>
    </rPh>
    <rPh sb="129" eb="130">
      <t>ユウ</t>
    </rPh>
    <rPh sb="130" eb="131">
      <t>シュウ</t>
    </rPh>
    <rPh sb="131" eb="132">
      <t>リツ</t>
    </rPh>
    <rPh sb="133" eb="135">
      <t>コウジョウ</t>
    </rPh>
    <rPh sb="136" eb="137">
      <t>ハカ</t>
    </rPh>
    <rPh sb="138" eb="140">
      <t>ヒツヨウ</t>
    </rPh>
    <phoneticPr fontId="4"/>
  </si>
  <si>
    <t>　平成２４年度から管路の更新を行っており、浄水施設も平成２９年度から平成３０年度で更新を計画している。
　今後も耐用年数を超えた機械設備や管路について緊急性・重要度に順じて更新する必要がある。</t>
    <rPh sb="1" eb="3">
      <t>ヘイセイ</t>
    </rPh>
    <rPh sb="5" eb="7">
      <t>ネンド</t>
    </rPh>
    <rPh sb="9" eb="11">
      <t>カンロ</t>
    </rPh>
    <rPh sb="12" eb="14">
      <t>コウシン</t>
    </rPh>
    <rPh sb="15" eb="16">
      <t>オコナ</t>
    </rPh>
    <rPh sb="21" eb="23">
      <t>ジョウスイ</t>
    </rPh>
    <rPh sb="23" eb="25">
      <t>シセツ</t>
    </rPh>
    <rPh sb="26" eb="28">
      <t>ヘイセイ</t>
    </rPh>
    <rPh sb="30" eb="32">
      <t>ネンド</t>
    </rPh>
    <rPh sb="34" eb="36">
      <t>ヘイセイ</t>
    </rPh>
    <rPh sb="38" eb="40">
      <t>ネンド</t>
    </rPh>
    <rPh sb="41" eb="43">
      <t>コウシン</t>
    </rPh>
    <rPh sb="44" eb="46">
      <t>ケイカク</t>
    </rPh>
    <rPh sb="53" eb="55">
      <t>コンゴ</t>
    </rPh>
    <rPh sb="56" eb="58">
      <t>タイヨウ</t>
    </rPh>
    <rPh sb="58" eb="60">
      <t>ネンスウ</t>
    </rPh>
    <rPh sb="61" eb="62">
      <t>コ</t>
    </rPh>
    <rPh sb="64" eb="66">
      <t>キカイ</t>
    </rPh>
    <rPh sb="66" eb="68">
      <t>セツビ</t>
    </rPh>
    <rPh sb="69" eb="71">
      <t>カンロ</t>
    </rPh>
    <rPh sb="75" eb="78">
      <t>キンキュウセイ</t>
    </rPh>
    <rPh sb="79" eb="82">
      <t>ジュウヨウド</t>
    </rPh>
    <rPh sb="83" eb="84">
      <t>ジュン</t>
    </rPh>
    <rPh sb="86" eb="88">
      <t>コウシン</t>
    </rPh>
    <rPh sb="90" eb="92">
      <t>ヒツヨウ</t>
    </rPh>
    <phoneticPr fontId="4"/>
  </si>
  <si>
    <t>　現在は、起債償還等により厳しい経営状況となっているが、平成３６年頃から多くの償還が終了するため、経営状況も改善する見込みである。
　しかし、経年劣化による修繕費も年々増加傾向にあり収入増加も見込めない中、最小限の設備投資を行いながら施設の延命を図る必要がある。
　現行の料金体系は平成１８年に改定したものであるため、景気等の社会情勢や施設更新を考慮しながら次期消費税増税時に料金の見直しを予定してる。</t>
    <rPh sb="1" eb="3">
      <t>ゲンザイ</t>
    </rPh>
    <rPh sb="5" eb="7">
      <t>キサイ</t>
    </rPh>
    <rPh sb="7" eb="9">
      <t>ショウカン</t>
    </rPh>
    <rPh sb="9" eb="10">
      <t>トウ</t>
    </rPh>
    <rPh sb="13" eb="14">
      <t>キビ</t>
    </rPh>
    <rPh sb="16" eb="18">
      <t>ケイエイ</t>
    </rPh>
    <rPh sb="18" eb="20">
      <t>ジョウキョウ</t>
    </rPh>
    <rPh sb="28" eb="30">
      <t>ヘイセイ</t>
    </rPh>
    <rPh sb="32" eb="33">
      <t>ネン</t>
    </rPh>
    <rPh sb="33" eb="34">
      <t>コロ</t>
    </rPh>
    <rPh sb="36" eb="37">
      <t>オオ</t>
    </rPh>
    <rPh sb="39" eb="41">
      <t>ショウカン</t>
    </rPh>
    <rPh sb="42" eb="44">
      <t>シュウリョウ</t>
    </rPh>
    <rPh sb="49" eb="51">
      <t>ケイエイ</t>
    </rPh>
    <rPh sb="51" eb="53">
      <t>ジョウキョウ</t>
    </rPh>
    <rPh sb="54" eb="56">
      <t>カイゼン</t>
    </rPh>
    <rPh sb="58" eb="60">
      <t>ミコ</t>
    </rPh>
    <rPh sb="71" eb="73">
      <t>ケイネン</t>
    </rPh>
    <rPh sb="73" eb="75">
      <t>レッカ</t>
    </rPh>
    <rPh sb="78" eb="81">
      <t>シュウゼンヒ</t>
    </rPh>
    <rPh sb="82" eb="84">
      <t>ネンネン</t>
    </rPh>
    <rPh sb="84" eb="86">
      <t>ゾウカ</t>
    </rPh>
    <rPh sb="86" eb="88">
      <t>ケイコウ</t>
    </rPh>
    <rPh sb="91" eb="93">
      <t>シュウニュウ</t>
    </rPh>
    <rPh sb="93" eb="95">
      <t>ゾウカ</t>
    </rPh>
    <rPh sb="96" eb="98">
      <t>ミコ</t>
    </rPh>
    <rPh sb="101" eb="102">
      <t>ナカ</t>
    </rPh>
    <rPh sb="103" eb="106">
      <t>サイショウゲン</t>
    </rPh>
    <rPh sb="107" eb="109">
      <t>セツビ</t>
    </rPh>
    <rPh sb="109" eb="111">
      <t>トウシ</t>
    </rPh>
    <rPh sb="112" eb="113">
      <t>オコナ</t>
    </rPh>
    <rPh sb="117" eb="119">
      <t>シセツ</t>
    </rPh>
    <rPh sb="120" eb="122">
      <t>エンメイ</t>
    </rPh>
    <rPh sb="123" eb="124">
      <t>ハカ</t>
    </rPh>
    <rPh sb="125" eb="127">
      <t>ヒツヨウ</t>
    </rPh>
    <rPh sb="133" eb="135">
      <t>ゲンコウ</t>
    </rPh>
    <rPh sb="136" eb="138">
      <t>リョウキン</t>
    </rPh>
    <rPh sb="138" eb="140">
      <t>タイケイ</t>
    </rPh>
    <rPh sb="141" eb="143">
      <t>ヘイセイ</t>
    </rPh>
    <rPh sb="145" eb="146">
      <t>ネン</t>
    </rPh>
    <rPh sb="147" eb="149">
      <t>カイテイ</t>
    </rPh>
    <rPh sb="159" eb="161">
      <t>ケイキ</t>
    </rPh>
    <rPh sb="161" eb="162">
      <t>トウ</t>
    </rPh>
    <rPh sb="163" eb="165">
      <t>シャカイ</t>
    </rPh>
    <rPh sb="165" eb="167">
      <t>ジョウセイ</t>
    </rPh>
    <rPh sb="168" eb="170">
      <t>シセツ</t>
    </rPh>
    <rPh sb="170" eb="172">
      <t>コウシン</t>
    </rPh>
    <rPh sb="173" eb="175">
      <t>コウリョ</t>
    </rPh>
    <rPh sb="179" eb="181">
      <t>ジキ</t>
    </rPh>
    <rPh sb="181" eb="184">
      <t>ショウヒゼイ</t>
    </rPh>
    <rPh sb="184" eb="186">
      <t>ゾウゼイ</t>
    </rPh>
    <rPh sb="186" eb="187">
      <t>ジ</t>
    </rPh>
    <rPh sb="188" eb="190">
      <t>リョウキン</t>
    </rPh>
    <rPh sb="191" eb="193">
      <t>ミナオ</t>
    </rPh>
    <rPh sb="195" eb="19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</si>
</sst>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7.0000000000000007E-2</c:v>
                </c:pt>
                <c:pt idx="1">
                  <c:v>2.58</c:v>
                </c:pt>
                <c:pt idx="2">
                  <c:v>1.87</c:v>
                </c:pt>
                <c:pt idx="3">
                  <c:v>1.76</c:v>
                </c:pt>
                <c:pt idx="4">
                  <c:v>2.2400000000000002</c:v>
                </c:pt>
              </c:numCache>
            </c:numRef>
          </c:val>
        </c:ser>
        <c:dLbls>
          <c:showLegendKey val="0"/>
          <c:showVal val="0"/>
          <c:showCatName val="0"/>
          <c:showSerName val="0"/>
          <c:showPercent val="0"/>
          <c:showBubbleSize val="0"/>
        </c:dLbls>
        <c:gapWidth val="150"/>
        <c:axId val="201645448"/>
        <c:axId val="20164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201645448"/>
        <c:axId val="201647408"/>
      </c:lineChart>
      <c:dateAx>
        <c:axId val="201645448"/>
        <c:scaling>
          <c:orientation val="minMax"/>
        </c:scaling>
        <c:delete val="1"/>
        <c:axPos val="b"/>
        <c:numFmt formatCode="ge" sourceLinked="1"/>
        <c:majorTickMark val="none"/>
        <c:minorTickMark val="none"/>
        <c:tickLblPos val="none"/>
        <c:crossAx val="201647408"/>
        <c:crosses val="autoZero"/>
        <c:auto val="1"/>
        <c:lblOffset val="100"/>
        <c:baseTimeUnit val="years"/>
      </c:dateAx>
      <c:valAx>
        <c:axId val="20164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4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61.34</c:v>
                </c:pt>
                <c:pt idx="1">
                  <c:v>64.92</c:v>
                </c:pt>
                <c:pt idx="2">
                  <c:v>66.03</c:v>
                </c:pt>
                <c:pt idx="3">
                  <c:v>61.29</c:v>
                </c:pt>
                <c:pt idx="4">
                  <c:v>56.69</c:v>
                </c:pt>
              </c:numCache>
            </c:numRef>
          </c:val>
        </c:ser>
        <c:dLbls>
          <c:showLegendKey val="0"/>
          <c:showVal val="0"/>
          <c:showCatName val="0"/>
          <c:showSerName val="0"/>
          <c:showPercent val="0"/>
          <c:showBubbleSize val="0"/>
        </c:dLbls>
        <c:gapWidth val="150"/>
        <c:axId val="285458072"/>
        <c:axId val="28545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85458072"/>
        <c:axId val="285457680"/>
      </c:lineChart>
      <c:dateAx>
        <c:axId val="285458072"/>
        <c:scaling>
          <c:orientation val="minMax"/>
        </c:scaling>
        <c:delete val="1"/>
        <c:axPos val="b"/>
        <c:numFmt formatCode="ge" sourceLinked="1"/>
        <c:majorTickMark val="none"/>
        <c:minorTickMark val="none"/>
        <c:tickLblPos val="none"/>
        <c:crossAx val="285457680"/>
        <c:crosses val="autoZero"/>
        <c:auto val="1"/>
        <c:lblOffset val="100"/>
        <c:baseTimeUnit val="years"/>
      </c:dateAx>
      <c:valAx>
        <c:axId val="28545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5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72.75</c:v>
                </c:pt>
                <c:pt idx="1">
                  <c:v>68.819999999999993</c:v>
                </c:pt>
                <c:pt idx="2">
                  <c:v>67.56</c:v>
                </c:pt>
                <c:pt idx="3">
                  <c:v>70.86</c:v>
                </c:pt>
                <c:pt idx="4">
                  <c:v>74.349999999999994</c:v>
                </c:pt>
              </c:numCache>
            </c:numRef>
          </c:val>
        </c:ser>
        <c:dLbls>
          <c:showLegendKey val="0"/>
          <c:showVal val="0"/>
          <c:showCatName val="0"/>
          <c:showSerName val="0"/>
          <c:showPercent val="0"/>
          <c:showBubbleSize val="0"/>
        </c:dLbls>
        <c:gapWidth val="150"/>
        <c:axId val="281427480"/>
        <c:axId val="28500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81427480"/>
        <c:axId val="285000264"/>
      </c:lineChart>
      <c:dateAx>
        <c:axId val="281427480"/>
        <c:scaling>
          <c:orientation val="minMax"/>
        </c:scaling>
        <c:delete val="1"/>
        <c:axPos val="b"/>
        <c:numFmt formatCode="ge" sourceLinked="1"/>
        <c:majorTickMark val="none"/>
        <c:minorTickMark val="none"/>
        <c:tickLblPos val="none"/>
        <c:crossAx val="285000264"/>
        <c:crosses val="autoZero"/>
        <c:auto val="1"/>
        <c:lblOffset val="100"/>
        <c:baseTimeUnit val="years"/>
      </c:dateAx>
      <c:valAx>
        <c:axId val="28500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42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69.78</c:v>
                </c:pt>
                <c:pt idx="1">
                  <c:v>71</c:v>
                </c:pt>
                <c:pt idx="2">
                  <c:v>74.760000000000005</c:v>
                </c:pt>
                <c:pt idx="3">
                  <c:v>71.48</c:v>
                </c:pt>
                <c:pt idx="4">
                  <c:v>71.900000000000006</c:v>
                </c:pt>
              </c:numCache>
            </c:numRef>
          </c:val>
        </c:ser>
        <c:dLbls>
          <c:showLegendKey val="0"/>
          <c:showVal val="0"/>
          <c:showCatName val="0"/>
          <c:showSerName val="0"/>
          <c:showPercent val="0"/>
          <c:showBubbleSize val="0"/>
        </c:dLbls>
        <c:gapWidth val="150"/>
        <c:axId val="201091208"/>
        <c:axId val="20109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01091208"/>
        <c:axId val="201091992"/>
      </c:lineChart>
      <c:dateAx>
        <c:axId val="201091208"/>
        <c:scaling>
          <c:orientation val="minMax"/>
        </c:scaling>
        <c:delete val="1"/>
        <c:axPos val="b"/>
        <c:numFmt formatCode="ge" sourceLinked="1"/>
        <c:majorTickMark val="none"/>
        <c:minorTickMark val="none"/>
        <c:tickLblPos val="none"/>
        <c:crossAx val="201091992"/>
        <c:crosses val="autoZero"/>
        <c:auto val="1"/>
        <c:lblOffset val="100"/>
        <c:baseTimeUnit val="years"/>
      </c:dateAx>
      <c:valAx>
        <c:axId val="20109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09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9380256"/>
        <c:axId val="28545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9380256"/>
        <c:axId val="285455720"/>
      </c:lineChart>
      <c:dateAx>
        <c:axId val="199380256"/>
        <c:scaling>
          <c:orientation val="minMax"/>
        </c:scaling>
        <c:delete val="1"/>
        <c:axPos val="b"/>
        <c:numFmt formatCode="ge" sourceLinked="1"/>
        <c:majorTickMark val="none"/>
        <c:minorTickMark val="none"/>
        <c:tickLblPos val="none"/>
        <c:crossAx val="285455720"/>
        <c:crosses val="autoZero"/>
        <c:auto val="1"/>
        <c:lblOffset val="100"/>
        <c:baseTimeUnit val="years"/>
      </c:dateAx>
      <c:valAx>
        <c:axId val="28545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3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5458464"/>
        <c:axId val="28545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5458464"/>
        <c:axId val="285458856"/>
      </c:lineChart>
      <c:dateAx>
        <c:axId val="285458464"/>
        <c:scaling>
          <c:orientation val="minMax"/>
        </c:scaling>
        <c:delete val="1"/>
        <c:axPos val="b"/>
        <c:numFmt formatCode="ge" sourceLinked="1"/>
        <c:majorTickMark val="none"/>
        <c:minorTickMark val="none"/>
        <c:tickLblPos val="none"/>
        <c:crossAx val="285458856"/>
        <c:crosses val="autoZero"/>
        <c:auto val="1"/>
        <c:lblOffset val="100"/>
        <c:baseTimeUnit val="years"/>
      </c:dateAx>
      <c:valAx>
        <c:axId val="28545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427872"/>
        <c:axId val="28142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427872"/>
        <c:axId val="281428264"/>
      </c:lineChart>
      <c:dateAx>
        <c:axId val="281427872"/>
        <c:scaling>
          <c:orientation val="minMax"/>
        </c:scaling>
        <c:delete val="1"/>
        <c:axPos val="b"/>
        <c:numFmt formatCode="ge" sourceLinked="1"/>
        <c:majorTickMark val="none"/>
        <c:minorTickMark val="none"/>
        <c:tickLblPos val="none"/>
        <c:crossAx val="281428264"/>
        <c:crosses val="autoZero"/>
        <c:auto val="1"/>
        <c:lblOffset val="100"/>
        <c:baseTimeUnit val="years"/>
      </c:dateAx>
      <c:valAx>
        <c:axId val="28142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4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1429440"/>
        <c:axId val="281429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1429440"/>
        <c:axId val="281429832"/>
      </c:lineChart>
      <c:dateAx>
        <c:axId val="281429440"/>
        <c:scaling>
          <c:orientation val="minMax"/>
        </c:scaling>
        <c:delete val="1"/>
        <c:axPos val="b"/>
        <c:numFmt formatCode="ge" sourceLinked="1"/>
        <c:majorTickMark val="none"/>
        <c:minorTickMark val="none"/>
        <c:tickLblPos val="none"/>
        <c:crossAx val="281429832"/>
        <c:crosses val="autoZero"/>
        <c:auto val="1"/>
        <c:lblOffset val="100"/>
        <c:baseTimeUnit val="years"/>
      </c:dateAx>
      <c:valAx>
        <c:axId val="281429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4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1083.5999999999999</c:v>
                </c:pt>
                <c:pt idx="1">
                  <c:v>1038.82</c:v>
                </c:pt>
                <c:pt idx="2">
                  <c:v>966.95</c:v>
                </c:pt>
                <c:pt idx="3">
                  <c:v>983.8</c:v>
                </c:pt>
                <c:pt idx="4">
                  <c:v>998.34</c:v>
                </c:pt>
              </c:numCache>
            </c:numRef>
          </c:val>
        </c:ser>
        <c:dLbls>
          <c:showLegendKey val="0"/>
          <c:showVal val="0"/>
          <c:showCatName val="0"/>
          <c:showSerName val="0"/>
          <c:showPercent val="0"/>
          <c:showBubbleSize val="0"/>
        </c:dLbls>
        <c:gapWidth val="150"/>
        <c:axId val="283135896"/>
        <c:axId val="28313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83135896"/>
        <c:axId val="283136288"/>
      </c:lineChart>
      <c:dateAx>
        <c:axId val="283135896"/>
        <c:scaling>
          <c:orientation val="minMax"/>
        </c:scaling>
        <c:delete val="1"/>
        <c:axPos val="b"/>
        <c:numFmt formatCode="ge" sourceLinked="1"/>
        <c:majorTickMark val="none"/>
        <c:minorTickMark val="none"/>
        <c:tickLblPos val="none"/>
        <c:crossAx val="283136288"/>
        <c:crosses val="autoZero"/>
        <c:auto val="1"/>
        <c:lblOffset val="100"/>
        <c:baseTimeUnit val="years"/>
      </c:dateAx>
      <c:valAx>
        <c:axId val="28313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3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51.7</c:v>
                </c:pt>
                <c:pt idx="1">
                  <c:v>55.22</c:v>
                </c:pt>
                <c:pt idx="2">
                  <c:v>58.34</c:v>
                </c:pt>
                <c:pt idx="3">
                  <c:v>56.36</c:v>
                </c:pt>
                <c:pt idx="4">
                  <c:v>56.04</c:v>
                </c:pt>
              </c:numCache>
            </c:numRef>
          </c:val>
        </c:ser>
        <c:dLbls>
          <c:showLegendKey val="0"/>
          <c:showVal val="0"/>
          <c:showCatName val="0"/>
          <c:showSerName val="0"/>
          <c:showPercent val="0"/>
          <c:showBubbleSize val="0"/>
        </c:dLbls>
        <c:gapWidth val="150"/>
        <c:axId val="283137464"/>
        <c:axId val="2831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83137464"/>
        <c:axId val="283137856"/>
      </c:lineChart>
      <c:dateAx>
        <c:axId val="283137464"/>
        <c:scaling>
          <c:orientation val="minMax"/>
        </c:scaling>
        <c:delete val="1"/>
        <c:axPos val="b"/>
        <c:numFmt formatCode="ge" sourceLinked="1"/>
        <c:majorTickMark val="none"/>
        <c:minorTickMark val="none"/>
        <c:tickLblPos val="none"/>
        <c:crossAx val="283137856"/>
        <c:crosses val="autoZero"/>
        <c:auto val="1"/>
        <c:lblOffset val="100"/>
        <c:baseTimeUnit val="years"/>
      </c:dateAx>
      <c:valAx>
        <c:axId val="2831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3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497.43</c:v>
                </c:pt>
                <c:pt idx="1">
                  <c:v>465.01</c:v>
                </c:pt>
                <c:pt idx="2">
                  <c:v>440.89</c:v>
                </c:pt>
                <c:pt idx="3">
                  <c:v>458</c:v>
                </c:pt>
                <c:pt idx="4">
                  <c:v>463.2</c:v>
                </c:pt>
              </c:numCache>
            </c:numRef>
          </c:val>
        </c:ser>
        <c:dLbls>
          <c:showLegendKey val="0"/>
          <c:showVal val="0"/>
          <c:showCatName val="0"/>
          <c:showSerName val="0"/>
          <c:showPercent val="0"/>
          <c:showBubbleSize val="0"/>
        </c:dLbls>
        <c:gapWidth val="150"/>
        <c:axId val="283139032"/>
        <c:axId val="28313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83139032"/>
        <c:axId val="283139424"/>
      </c:lineChart>
      <c:dateAx>
        <c:axId val="283139032"/>
        <c:scaling>
          <c:orientation val="minMax"/>
        </c:scaling>
        <c:delete val="1"/>
        <c:axPos val="b"/>
        <c:numFmt formatCode="ge" sourceLinked="1"/>
        <c:majorTickMark val="none"/>
        <c:minorTickMark val="none"/>
        <c:tickLblPos val="none"/>
        <c:crossAx val="283139424"/>
        <c:crosses val="autoZero"/>
        <c:auto val="1"/>
        <c:lblOffset val="100"/>
        <c:baseTimeUnit val="years"/>
      </c:dateAx>
      <c:valAx>
        <c:axId val="28313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13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北海道　遠別町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2836</v>
      </c>
      <c r="AJ8" s="55"/>
      <c r="AK8" s="55"/>
      <c r="AL8" s="55"/>
      <c r="AM8" s="55"/>
      <c r="AN8" s="55"/>
      <c r="AO8" s="55"/>
      <c r="AP8" s="56"/>
      <c r="AQ8" s="46">
        <f>データ!R6</f>
        <v>590.79999999999995</v>
      </c>
      <c r="AR8" s="46"/>
      <c r="AS8" s="46"/>
      <c r="AT8" s="46"/>
      <c r="AU8" s="46"/>
      <c r="AV8" s="46"/>
      <c r="AW8" s="46"/>
      <c r="AX8" s="46"/>
      <c r="AY8" s="46">
        <f>データ!S6</f>
        <v>4.8</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99.82</v>
      </c>
      <c r="S10" s="46"/>
      <c r="T10" s="46"/>
      <c r="U10" s="46"/>
      <c r="V10" s="46"/>
      <c r="W10" s="46"/>
      <c r="X10" s="46"/>
      <c r="Y10" s="46"/>
      <c r="Z10" s="80">
        <f>データ!P6</f>
        <v>5019</v>
      </c>
      <c r="AA10" s="80"/>
      <c r="AB10" s="80"/>
      <c r="AC10" s="80"/>
      <c r="AD10" s="80"/>
      <c r="AE10" s="80"/>
      <c r="AF10" s="80"/>
      <c r="AG10" s="80"/>
      <c r="AH10" s="2"/>
      <c r="AI10" s="80">
        <f>データ!T6</f>
        <v>2824</v>
      </c>
      <c r="AJ10" s="80"/>
      <c r="AK10" s="80"/>
      <c r="AL10" s="80"/>
      <c r="AM10" s="80"/>
      <c r="AN10" s="80"/>
      <c r="AO10" s="80"/>
      <c r="AP10" s="80"/>
      <c r="AQ10" s="46">
        <f>データ!U6</f>
        <v>60.8</v>
      </c>
      <c r="AR10" s="46"/>
      <c r="AS10" s="46"/>
      <c r="AT10" s="46"/>
      <c r="AU10" s="46"/>
      <c r="AV10" s="46"/>
      <c r="AW10" s="46"/>
      <c r="AX10" s="46"/>
      <c r="AY10" s="46">
        <f>データ!V6</f>
        <v>46.45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105</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14869</v>
      </c>
      <c r="D6" s="31">
        <f t="shared" si="3"/>
        <v>47</v>
      </c>
      <c r="E6" s="31">
        <f t="shared" si="3"/>
        <v>1</v>
      </c>
      <c r="F6" s="31">
        <f t="shared" si="3"/>
        <v>0</v>
      </c>
      <c r="G6" s="31">
        <f t="shared" si="3"/>
        <v>0</v>
      </c>
      <c r="H6" s="31" t="str">
        <f t="shared" si="3"/>
        <v>北海道　遠別町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99.82</v>
      </c>
      <c r="P6" s="32">
        <f t="shared" si="3"/>
        <v>5019</v>
      </c>
      <c r="Q6" s="32">
        <f t="shared" si="3"/>
        <v>2836</v>
      </c>
      <c r="R6" s="32">
        <f t="shared" si="3"/>
        <v>590.79999999999995</v>
      </c>
      <c r="S6" s="32">
        <f t="shared" si="3"/>
        <v>4.8</v>
      </c>
      <c r="T6" s="32">
        <f t="shared" si="3"/>
        <v>2824</v>
      </c>
      <c r="U6" s="32">
        <f t="shared" si="3"/>
        <v>60.8</v>
      </c>
      <c r="V6" s="32">
        <f t="shared" si="3"/>
        <v>46.45</v>
      </c>
      <c r="W6" s="33">
        <f>IF(W7="",NA(),W7)</f>
        <v>69.78</v>
      </c>
      <c r="X6" s="33">
        <f t="shared" ref="X6:AF6" si="4">IF(X7="",NA(),X7)</f>
        <v>71</v>
      </c>
      <c r="Y6" s="33">
        <f t="shared" si="4"/>
        <v>74.760000000000005</v>
      </c>
      <c r="Z6" s="33">
        <f t="shared" si="4"/>
        <v>71.48</v>
      </c>
      <c r="AA6" s="33">
        <f t="shared" si="4"/>
        <v>71.900000000000006</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1083.5999999999999</v>
      </c>
      <c r="BE6" s="33">
        <f t="shared" ref="BE6:BM6" si="7">IF(BE7="",NA(),BE7)</f>
        <v>1038.82</v>
      </c>
      <c r="BF6" s="33">
        <f t="shared" si="7"/>
        <v>966.95</v>
      </c>
      <c r="BG6" s="33">
        <f t="shared" si="7"/>
        <v>983.8</v>
      </c>
      <c r="BH6" s="33">
        <f t="shared" si="7"/>
        <v>998.34</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51.7</v>
      </c>
      <c r="BP6" s="33">
        <f t="shared" ref="BP6:BX6" si="8">IF(BP7="",NA(),BP7)</f>
        <v>55.22</v>
      </c>
      <c r="BQ6" s="33">
        <f t="shared" si="8"/>
        <v>58.34</v>
      </c>
      <c r="BR6" s="33">
        <f t="shared" si="8"/>
        <v>56.36</v>
      </c>
      <c r="BS6" s="33">
        <f t="shared" si="8"/>
        <v>56.04</v>
      </c>
      <c r="BT6" s="33">
        <f t="shared" si="8"/>
        <v>56.46</v>
      </c>
      <c r="BU6" s="33">
        <f t="shared" si="8"/>
        <v>19.77</v>
      </c>
      <c r="BV6" s="33">
        <f t="shared" si="8"/>
        <v>34.25</v>
      </c>
      <c r="BW6" s="33">
        <f t="shared" si="8"/>
        <v>46.48</v>
      </c>
      <c r="BX6" s="33">
        <f t="shared" si="8"/>
        <v>40.6</v>
      </c>
      <c r="BY6" s="32" t="str">
        <f>IF(BY7="","",IF(BY7="-","【-】","【"&amp;SUBSTITUTE(TEXT(BY7,"#,##0.00"),"-","△")&amp;"】"))</f>
        <v>【33.35】</v>
      </c>
      <c r="BZ6" s="33">
        <f>IF(BZ7="",NA(),BZ7)</f>
        <v>497.43</v>
      </c>
      <c r="CA6" s="33">
        <f t="shared" ref="CA6:CI6" si="9">IF(CA7="",NA(),CA7)</f>
        <v>465.01</v>
      </c>
      <c r="CB6" s="33">
        <f t="shared" si="9"/>
        <v>440.89</v>
      </c>
      <c r="CC6" s="33">
        <f t="shared" si="9"/>
        <v>458</v>
      </c>
      <c r="CD6" s="33">
        <f t="shared" si="9"/>
        <v>463.2</v>
      </c>
      <c r="CE6" s="33">
        <f t="shared" si="9"/>
        <v>306.49</v>
      </c>
      <c r="CF6" s="33">
        <f t="shared" si="9"/>
        <v>878.73</v>
      </c>
      <c r="CG6" s="33">
        <f t="shared" si="9"/>
        <v>501.18</v>
      </c>
      <c r="CH6" s="33">
        <f t="shared" si="9"/>
        <v>376.61</v>
      </c>
      <c r="CI6" s="33">
        <f t="shared" si="9"/>
        <v>440.03</v>
      </c>
      <c r="CJ6" s="32" t="str">
        <f>IF(CJ7="","",IF(CJ7="-","【-】","【"&amp;SUBSTITUTE(TEXT(CJ7,"#,##0.00"),"-","△")&amp;"】"))</f>
        <v>【524.69】</v>
      </c>
      <c r="CK6" s="33">
        <f>IF(CK7="",NA(),CK7)</f>
        <v>61.34</v>
      </c>
      <c r="CL6" s="33">
        <f t="shared" ref="CL6:CT6" si="10">IF(CL7="",NA(),CL7)</f>
        <v>64.92</v>
      </c>
      <c r="CM6" s="33">
        <f t="shared" si="10"/>
        <v>66.03</v>
      </c>
      <c r="CN6" s="33">
        <f t="shared" si="10"/>
        <v>61.29</v>
      </c>
      <c r="CO6" s="33">
        <f t="shared" si="10"/>
        <v>56.69</v>
      </c>
      <c r="CP6" s="33">
        <f t="shared" si="10"/>
        <v>58.25</v>
      </c>
      <c r="CQ6" s="33">
        <f t="shared" si="10"/>
        <v>57.17</v>
      </c>
      <c r="CR6" s="33">
        <f t="shared" si="10"/>
        <v>57.55</v>
      </c>
      <c r="CS6" s="33">
        <f t="shared" si="10"/>
        <v>57.43</v>
      </c>
      <c r="CT6" s="33">
        <f t="shared" si="10"/>
        <v>57.29</v>
      </c>
      <c r="CU6" s="32" t="str">
        <f>IF(CU7="","",IF(CU7="-","【-】","【"&amp;SUBSTITUTE(TEXT(CU7,"#,##0.00"),"-","△")&amp;"】"))</f>
        <v>【57.58】</v>
      </c>
      <c r="CV6" s="33">
        <f>IF(CV7="",NA(),CV7)</f>
        <v>72.75</v>
      </c>
      <c r="CW6" s="33">
        <f t="shared" ref="CW6:DE6" si="11">IF(CW7="",NA(),CW7)</f>
        <v>68.819999999999993</v>
      </c>
      <c r="CX6" s="33">
        <f t="shared" si="11"/>
        <v>67.56</v>
      </c>
      <c r="CY6" s="33">
        <f t="shared" si="11"/>
        <v>70.86</v>
      </c>
      <c r="CZ6" s="33">
        <f t="shared" si="11"/>
        <v>74.349999999999994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7.0000000000000007E-2</v>
      </c>
      <c r="ED6" s="33">
        <f t="shared" ref="ED6:EL6" si="14">IF(ED7="",NA(),ED7)</f>
        <v>2.58</v>
      </c>
      <c r="EE6" s="33">
        <f t="shared" si="14"/>
        <v>1.87</v>
      </c>
      <c r="EF6" s="33">
        <f t="shared" si="14"/>
        <v>1.76</v>
      </c>
      <c r="EG6" s="33">
        <f t="shared" si="14"/>
        <v>2.2400000000000002</v>
      </c>
      <c r="EH6" s="33">
        <f t="shared" si="14"/>
        <v>0.47</v>
      </c>
      <c r="EI6" s="33">
        <f t="shared" si="14"/>
        <v>0.46</v>
      </c>
      <c r="EJ6" s="33">
        <f t="shared" si="14"/>
        <v>0.8</v>
      </c>
      <c r="EK6" s="33">
        <f t="shared" si="14"/>
        <v>0.69</v>
      </c>
      <c r="EL6" s="33">
        <f t="shared" si="14"/>
        <v>0.65</v>
      </c>
      <c r="EM6" s="32" t="str">
        <f>IF(EM7="","",IF(EM7="-","【-】","【"&amp;SUBSTITUTE(TEXT(EM7,"#,##0.00"),"-","△")&amp;"】"))</f>
        <v>【0.71】</v>
      </c>
    </row>
    <row r="7" spans="1:143" s="34" customFormat="1" x14ac:dyDescent="0.15">
      <c r="A7" s="26"/>
      <c r="B7" s="35">
        <v>2015</v>
      </c>
      <c r="C7" s="35">
        <v>14869</v>
      </c>
      <c r="D7" s="35">
        <v>47</v>
      </c>
      <c r="E7" s="35">
        <v>1</v>
      </c>
      <c r="F7" s="35">
        <v>0</v>
      </c>
      <c r="G7" s="35">
        <v>0</v>
      </c>
      <c r="H7" s="35" t="s">
        <v>93</v>
      </c>
      <c r="I7" s="35" t="s">
        <v>94</v>
      </c>
      <c r="J7" s="35" t="s">
        <v>95</v>
      </c>
      <c r="K7" s="35" t="s">
        <v>96</v>
      </c>
      <c r="L7" s="35" t="s">
        <v>97</v>
      </c>
      <c r="M7" s="36" t="s">
        <v>98</v>
      </c>
      <c r="N7" s="36" t="s">
        <v>99</v>
      </c>
      <c r="O7" s="36">
        <v>99.82</v>
      </c>
      <c r="P7" s="36">
        <v>5019</v>
      </c>
      <c r="Q7" s="36">
        <v>2836</v>
      </c>
      <c r="R7" s="36">
        <v>590.79999999999995</v>
      </c>
      <c r="S7" s="36">
        <v>4.8</v>
      </c>
      <c r="T7" s="36">
        <v>2824</v>
      </c>
      <c r="U7" s="36">
        <v>60.8</v>
      </c>
      <c r="V7" s="36">
        <v>46.45</v>
      </c>
      <c r="W7" s="36">
        <v>69.78</v>
      </c>
      <c r="X7" s="36">
        <v>71</v>
      </c>
      <c r="Y7" s="36">
        <v>74.760000000000005</v>
      </c>
      <c r="Z7" s="36">
        <v>71.48</v>
      </c>
      <c r="AA7" s="36">
        <v>71.900000000000006</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1083.5999999999999</v>
      </c>
      <c r="BE7" s="36">
        <v>1038.82</v>
      </c>
      <c r="BF7" s="36">
        <v>966.95</v>
      </c>
      <c r="BG7" s="36">
        <v>983.8</v>
      </c>
      <c r="BH7" s="36">
        <v>998.34</v>
      </c>
      <c r="BI7" s="36">
        <v>1124.6400000000001</v>
      </c>
      <c r="BJ7" s="36">
        <v>1108.26</v>
      </c>
      <c r="BK7" s="36">
        <v>1113.76</v>
      </c>
      <c r="BL7" s="36">
        <v>1125.69</v>
      </c>
      <c r="BM7" s="36">
        <v>1134.67</v>
      </c>
      <c r="BN7" s="36">
        <v>1242.9000000000001</v>
      </c>
      <c r="BO7" s="36">
        <v>51.7</v>
      </c>
      <c r="BP7" s="36">
        <v>55.22</v>
      </c>
      <c r="BQ7" s="36">
        <v>58.34</v>
      </c>
      <c r="BR7" s="36">
        <v>56.36</v>
      </c>
      <c r="BS7" s="36">
        <v>56.04</v>
      </c>
      <c r="BT7" s="36">
        <v>56.46</v>
      </c>
      <c r="BU7" s="36">
        <v>19.77</v>
      </c>
      <c r="BV7" s="36">
        <v>34.25</v>
      </c>
      <c r="BW7" s="36">
        <v>46.48</v>
      </c>
      <c r="BX7" s="36">
        <v>40.6</v>
      </c>
      <c r="BY7" s="36">
        <v>33.35</v>
      </c>
      <c r="BZ7" s="36">
        <v>497.43</v>
      </c>
      <c r="CA7" s="36">
        <v>465.01</v>
      </c>
      <c r="CB7" s="36">
        <v>440.89</v>
      </c>
      <c r="CC7" s="36">
        <v>458</v>
      </c>
      <c r="CD7" s="36">
        <v>463.2</v>
      </c>
      <c r="CE7" s="36">
        <v>306.49</v>
      </c>
      <c r="CF7" s="36">
        <v>878.73</v>
      </c>
      <c r="CG7" s="36">
        <v>501.18</v>
      </c>
      <c r="CH7" s="36">
        <v>376.61</v>
      </c>
      <c r="CI7" s="36">
        <v>440.03</v>
      </c>
      <c r="CJ7" s="36">
        <v>524.69000000000005</v>
      </c>
      <c r="CK7" s="36">
        <v>61.34</v>
      </c>
      <c r="CL7" s="36">
        <v>64.92</v>
      </c>
      <c r="CM7" s="36">
        <v>66.03</v>
      </c>
      <c r="CN7" s="36">
        <v>61.29</v>
      </c>
      <c r="CO7" s="36">
        <v>56.69</v>
      </c>
      <c r="CP7" s="36">
        <v>58.25</v>
      </c>
      <c r="CQ7" s="36">
        <v>57.17</v>
      </c>
      <c r="CR7" s="36">
        <v>57.55</v>
      </c>
      <c r="CS7" s="36">
        <v>57.43</v>
      </c>
      <c r="CT7" s="36">
        <v>57.29</v>
      </c>
      <c r="CU7" s="36">
        <v>57.58</v>
      </c>
      <c r="CV7" s="36">
        <v>72.75</v>
      </c>
      <c r="CW7" s="36">
        <v>68.819999999999993</v>
      </c>
      <c r="CX7" s="36">
        <v>67.56</v>
      </c>
      <c r="CY7" s="36">
        <v>70.86</v>
      </c>
      <c r="CZ7" s="36">
        <v>74.349999999999994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7.0000000000000007E-2</v>
      </c>
      <c r="ED7" s="36">
        <v>2.58</v>
      </c>
      <c r="EE7" s="36">
        <v>1.87</v>
      </c>
      <c r="EF7" s="36">
        <v>1.76</v>
      </c>
      <c r="EG7" s="36">
        <v>2.2400000000000002</v>
      </c>
      <c r="EH7" s="36">
        <v>0.47</v>
      </c>
      <c r="EI7" s="36">
        <v>0.46</v>
      </c>
      <c r="EJ7" s="36">
        <v>0.8</v>
      </c>
      <c r="EK7" s="36">
        <v>0.69</v>
      </c>
      <c r="EL7" s="36">
        <v>0.65</v>
      </c>
      <c r="EM7" s="36">
        <v>0.71</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2015kikaku02</cp:lastModifiedBy>
  <cp:lastPrinted>2017-02-09T05:31:25Z</cp:lastPrinted>
  <dcterms:created xsi:type="dcterms:W3CDTF">2016-12-02T02:14:28Z</dcterms:created>
  <dcterms:modified xsi:type="dcterms:W3CDTF">2017-03-01T05:58:35Z</dcterms:modified>
  <cp:category/>
</cp:coreProperties>
</file>